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<sst xmlns="http://schemas.openxmlformats.org/spreadsheetml/2006/main" count="97" uniqueCount="94">
  <si>
    <r>
      <t>25. sz. melléklet</t>
    </r>
    <r>
      <rPr>
        <b/>
        <sz val="12"/>
        <rFont val="Times New Roman"/>
        <family val="1"/>
      </rPr>
      <t xml:space="preserve"> Etyek Nagyközség Önkormányzata Képviselő-testületének 3/2014. (II.07)  önkormányzati rendeletéhez</t>
    </r>
  </si>
  <si>
    <t>2014. évi működési és felhalmozási célú  bevételek és kiadások mérlege</t>
  </si>
  <si>
    <t>Fő mérleg</t>
  </si>
  <si>
    <t>A</t>
  </si>
  <si>
    <t>B</t>
  </si>
  <si>
    <t>C</t>
  </si>
  <si>
    <t>D</t>
  </si>
  <si>
    <t>E</t>
  </si>
  <si>
    <t>F</t>
  </si>
  <si>
    <t>1.</t>
  </si>
  <si>
    <t>BEVÉTEL</t>
  </si>
  <si>
    <t>2013. évi eredeti előirányzat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</si>
  <si>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</si>
  <si>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</si>
  <si>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</si>
  <si>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</si>
  <si>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</si>
  <si>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</si>
  <si>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</si>
  <si>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</si>
  <si>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</si>
  <si>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</si>
  <si>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</si>
  <si>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</si>
  <si>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</si>
  <si>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</si>
  <si>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</si>
  <si>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</si>
  <si>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</si>
  <si>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</si>
  <si>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</si>
  <si>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</si>
  <si>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</si>
  <si>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</si>
  <si>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</si>
  <si>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</si>
  <si>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>7- Előző évi maradvány igénybevétele</t>
  </si>
  <si>
    <t xml:space="preserve"> 7. Kölcsönök nyújtása</t>
  </si>
  <si>
    <t>10.</t>
  </si>
  <si>
    <t xml:space="preserve"> 8. Művészeti iskola évközi racionalizálása</t>
  </si>
  <si>
    <t>11.</t>
  </si>
  <si>
    <t>9. Normatíva visszafizetési kötelezettség</t>
  </si>
  <si>
    <t>12.</t>
  </si>
  <si>
    <t>Működési bevétel összesen:</t>
  </si>
  <si>
    <t>Működési kiadás összesen:</t>
  </si>
  <si>
    <t>13.</t>
  </si>
  <si>
    <t>14.</t>
  </si>
  <si>
    <t>Működési hiány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</si>
  <si>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</si>
  <si>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</si>
  <si>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</si>
  <si>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</si>
  <si>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</si>
  <si>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</si>
  <si>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</si>
  <si>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</si>
  <si>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</si>
  <si>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</si>
  <si>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</si>
  <si>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</si>
  <si>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</si>
  <si>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</si>
  <si>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</si>
  <si>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</si>
  <si>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</si>
  <si>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</si>
  <si>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</si>
  <si>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</si>
  <si>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</si>
  <si>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</si>
  <si>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</si>
  <si>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</si>
  <si>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</si>
  <si>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Felhalmozási  többlet</t>
  </si>
  <si>
    <t>Céltartalék működési célra</t>
  </si>
  <si>
    <t>26.</t>
  </si>
  <si>
    <t>Céltartalék felhalmozási célra</t>
  </si>
  <si>
    <t>27.</t>
  </si>
  <si>
    <t>Működési célú hitel</t>
  </si>
  <si>
    <t>Céltartalék összesen:</t>
  </si>
  <si>
    <t>28.</t>
  </si>
  <si>
    <t>Felhalmozási célú hitel</t>
  </si>
  <si>
    <t>29.</t>
  </si>
  <si>
    <t>Kötött felhasználású lekötött pénzeszköz</t>
  </si>
  <si>
    <t>30.</t>
  </si>
  <si>
    <t>Költségvetési többlet /hiány összesen</t>
  </si>
  <si>
    <t>31.</t>
  </si>
  <si>
    <t>32.</t>
  </si>
  <si>
    <t xml:space="preserve">Hitel igénybevétele </t>
  </si>
  <si>
    <t>Finanszírozási kiadás</t>
  </si>
  <si>
    <t>33.</t>
  </si>
  <si>
    <t>34.</t>
  </si>
  <si>
    <t>MINDÖSSZESEN:</t>
  </si>
  <si>
    <t>Módosította a 6/2014.(III.05.) számú önk. rendelet 2014. 03.06.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</si>
</sst>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3" xfId="17" applyFont="1" applyFill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41" fontId="4" fillId="0" borderId="5" xfId="17" applyNumberFormat="1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right" vertical="center" wrapText="1"/>
      <protection/>
    </xf>
    <xf numFmtId="41" fontId="4" fillId="0" borderId="6" xfId="17" applyNumberFormat="1" applyFont="1" applyFill="1" applyBorder="1" applyAlignment="1">
      <alignment horizontal="center" vertical="center" wrapText="1"/>
      <protection/>
    </xf>
    <xf numFmtId="0" fontId="5" fillId="0" borderId="7" xfId="17" applyFont="1" applyBorder="1">
      <alignment/>
      <protection/>
    </xf>
    <xf numFmtId="3" fontId="5" fillId="0" borderId="8" xfId="17" applyNumberFormat="1" applyFont="1" applyBorder="1" applyAlignment="1">
      <alignment vertical="center"/>
      <protection/>
    </xf>
    <xf numFmtId="0" fontId="5" fillId="0" borderId="8" xfId="17" applyFont="1" applyBorder="1">
      <alignment/>
      <protection/>
    </xf>
    <xf numFmtId="3" fontId="5" fillId="0" borderId="9" xfId="17" applyNumberFormat="1" applyFont="1" applyBorder="1" applyAlignment="1">
      <alignment vertical="center"/>
      <protection/>
    </xf>
    <xf numFmtId="41" fontId="5" fillId="0" borderId="9" xfId="17" applyNumberFormat="1" applyFont="1" applyBorder="1">
      <alignment/>
      <protection/>
    </xf>
    <xf numFmtId="0" fontId="4" fillId="2" borderId="7" xfId="17" applyFont="1" applyFill="1" applyBorder="1" applyAlignment="1">
      <alignment horizontal="left"/>
      <protection/>
    </xf>
    <xf numFmtId="3" fontId="4" fillId="2" borderId="8" xfId="17" applyNumberFormat="1" applyFont="1" applyFill="1" applyBorder="1" applyAlignment="1">
      <alignment vertical="center"/>
      <protection/>
    </xf>
    <xf numFmtId="0" fontId="4" fillId="2" borderId="8" xfId="17" applyFont="1" applyFill="1" applyBorder="1">
      <alignment/>
      <protection/>
    </xf>
    <xf numFmtId="3" fontId="4" fillId="2" borderId="9" xfId="17" applyNumberFormat="1" applyFont="1" applyFill="1" applyBorder="1" applyAlignment="1">
      <alignment vertical="center"/>
      <protection/>
    </xf>
    <xf numFmtId="0" fontId="4" fillId="0" borderId="7" xfId="17" applyFont="1" applyBorder="1" applyAlignment="1">
      <alignment horizontal="left"/>
      <protection/>
    </xf>
    <xf numFmtId="41" fontId="5" fillId="0" borderId="8" xfId="17" applyNumberFormat="1" applyFont="1" applyBorder="1">
      <alignment/>
      <protection/>
    </xf>
    <xf numFmtId="0" fontId="4" fillId="0" borderId="8" xfId="17" applyFont="1" applyBorder="1">
      <alignment/>
      <protection/>
    </xf>
    <xf numFmtId="41" fontId="4" fillId="0" borderId="8" xfId="17" applyNumberFormat="1" applyFont="1" applyBorder="1" applyAlignment="1">
      <alignment horizontal="right" vertical="center"/>
      <protection/>
    </xf>
    <xf numFmtId="0" fontId="4" fillId="0" borderId="7" xfId="17" applyFont="1" applyBorder="1" applyAlignment="1">
      <alignment horizontal="center"/>
      <protection/>
    </xf>
    <xf numFmtId="0" fontId="4" fillId="0" borderId="8" xfId="17" applyFont="1" applyBorder="1" applyAlignment="1">
      <alignment horizontal="center"/>
      <protection/>
    </xf>
    <xf numFmtId="41" fontId="5" fillId="0" borderId="8" xfId="17" applyNumberFormat="1" applyFont="1" applyBorder="1" applyAlignment="1">
      <alignment horizontal="right" vertical="center"/>
      <protection/>
    </xf>
    <xf numFmtId="41" fontId="6" fillId="0" borderId="8" xfId="17" applyNumberFormat="1" applyFont="1" applyBorder="1" applyAlignment="1">
      <alignment horizontal="right" vertical="center"/>
      <protection/>
    </xf>
    <xf numFmtId="0" fontId="1" fillId="0" borderId="7" xfId="0" applyFont="1" applyBorder="1" applyAlignment="1">
      <alignment/>
    </xf>
    <xf numFmtId="3" fontId="4" fillId="0" borderId="9" xfId="17" applyNumberFormat="1" applyFont="1" applyBorder="1" applyAlignment="1">
      <alignment vertical="center"/>
      <protection/>
    </xf>
    <xf numFmtId="0" fontId="5" fillId="0" borderId="7" xfId="17" applyFont="1" applyFill="1" applyBorder="1">
      <alignment/>
      <protection/>
    </xf>
    <xf numFmtId="3" fontId="4" fillId="0" borderId="8" xfId="17" applyNumberFormat="1" applyFont="1" applyFill="1" applyBorder="1" applyAlignment="1">
      <alignment/>
      <protection/>
    </xf>
    <xf numFmtId="3" fontId="4" fillId="0" borderId="9" xfId="17" applyNumberFormat="1" applyFont="1" applyFill="1" applyBorder="1" applyAlignment="1">
      <alignment/>
      <protection/>
    </xf>
    <xf numFmtId="0" fontId="1" fillId="0" borderId="8" xfId="0" applyFont="1" applyBorder="1" applyAlignment="1">
      <alignment/>
    </xf>
    <xf numFmtId="41" fontId="5" fillId="0" borderId="8" xfId="17" applyNumberFormat="1" applyFont="1" applyBorder="1" applyAlignment="1">
      <alignment horizontal="right"/>
      <protection/>
    </xf>
    <xf numFmtId="0" fontId="4" fillId="0" borderId="7" xfId="17" applyFont="1" applyBorder="1">
      <alignment/>
      <protection/>
    </xf>
    <xf numFmtId="0" fontId="4" fillId="2" borderId="7" xfId="17" applyFont="1" applyFill="1" applyBorder="1">
      <alignment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17" applyFont="1" applyBorder="1">
      <alignment/>
      <protection/>
    </xf>
    <xf numFmtId="3" fontId="5" fillId="0" borderId="12" xfId="17" applyNumberFormat="1" applyFont="1" applyBorder="1" applyAlignment="1">
      <alignment vertical="center"/>
      <protection/>
    </xf>
    <xf numFmtId="41" fontId="5" fillId="0" borderId="12" xfId="17" applyNumberFormat="1" applyFont="1" applyBorder="1">
      <alignment/>
      <protection/>
    </xf>
    <xf numFmtId="0" fontId="4" fillId="0" borderId="12" xfId="17" applyFont="1" applyBorder="1">
      <alignment/>
      <protection/>
    </xf>
    <xf numFmtId="41" fontId="5" fillId="0" borderId="12" xfId="17" applyNumberFormat="1" applyFont="1" applyBorder="1" applyAlignment="1">
      <alignment horizontal="right"/>
      <protection/>
    </xf>
    <xf numFmtId="41" fontId="5" fillId="0" borderId="13" xfId="17" applyNumberFormat="1" applyFont="1" applyBorder="1">
      <alignment/>
      <protection/>
    </xf>
    <xf numFmtId="0" fontId="4" fillId="2" borderId="14" xfId="17" applyFont="1" applyFill="1" applyBorder="1" applyAlignment="1">
      <alignment horizontal="center"/>
      <protection/>
    </xf>
    <xf numFmtId="3" fontId="4" fillId="2" borderId="15" xfId="17" applyNumberFormat="1" applyFont="1" applyFill="1" applyBorder="1" applyAlignment="1">
      <alignment vertical="center"/>
      <protection/>
    </xf>
    <xf numFmtId="0" fontId="4" fillId="2" borderId="15" xfId="17" applyFont="1" applyFill="1" applyBorder="1" applyAlignment="1">
      <alignment horizontal="center"/>
      <protection/>
    </xf>
    <xf numFmtId="3" fontId="4" fillId="2" borderId="16" xfId="17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Bevételek polghiv és önk"/>
      <sheetName val=". m. normatív hozz.részl."/>
      <sheetName val="Városgazdálkodás kiadásai"/>
      <sheetName val="tartalék"/>
      <sheetName val="Személyi kiadások"/>
      <sheetName val="Hivatal dologi"/>
      <sheetName val="FŐmérleg összesen"/>
      <sheetName val="Munka1"/>
    </sheetNames>
    <sheetDataSet>
      <sheetData sheetId="0">
        <row r="10">
          <cell r="C10">
            <v>112500</v>
          </cell>
        </row>
        <row r="11">
          <cell r="C11">
            <v>216080</v>
          </cell>
        </row>
        <row r="12">
          <cell r="C12">
            <v>13100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46.7109375" style="1" customWidth="1"/>
    <col min="3" max="4" width="16.140625" style="1" customWidth="1"/>
    <col min="5" max="5" width="43.7109375" style="1" customWidth="1"/>
    <col min="6" max="6" width="15.00390625" style="1" customWidth="1"/>
    <col min="7" max="7" width="14.8515625" style="1" customWidth="1"/>
    <col min="8" max="16384" width="9.140625" style="1" customWidth="1"/>
  </cols>
  <sheetData>
    <row r="1" spans="2:7" ht="20.25">
      <c r="B1" s="2" t="s">
        <v>0</v>
      </c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3"/>
      <c r="G2" s="4"/>
    </row>
    <row r="3" spans="2:7" ht="15.75">
      <c r="B3" s="3" t="s">
        <v>1</v>
      </c>
      <c r="C3" s="3"/>
      <c r="D3" s="3"/>
      <c r="E3" s="3"/>
      <c r="F3" s="3"/>
      <c r="G3" s="3"/>
    </row>
    <row r="4" spans="2:7" ht="15.75">
      <c r="B4" s="5" t="s">
        <v>2</v>
      </c>
      <c r="C4" s="6"/>
      <c r="D4" s="6"/>
      <c r="E4" s="6"/>
      <c r="F4" s="6"/>
      <c r="G4" s="6"/>
    </row>
    <row r="6" spans="1:7" ht="16.5" thickBot="1">
      <c r="A6" s="7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10" t="s">
        <v>8</v>
      </c>
    </row>
    <row r="7" spans="1:7" ht="48" thickBot="1">
      <c r="A7" s="11" t="s">
        <v>9</v>
      </c>
      <c r="B7" s="12" t="s">
        <v>10</v>
      </c>
      <c r="C7" s="13" t="s">
        <v>11</v>
      </c>
      <c r="D7" s="13" t="s">
        <v>12</v>
      </c>
      <c r="E7" s="13" t="s">
        <v>13</v>
      </c>
      <c r="F7" s="13" t="s">
        <v>11</v>
      </c>
      <c r="G7" s="14" t="s">
        <v>12</v>
      </c>
    </row>
    <row r="8" spans="1:7" ht="15.75">
      <c r="A8" s="7" t="s">
        <v>14</v>
      </c>
      <c r="B8" s="15" t="s">
        <v>15</v>
      </c>
      <c r="C8" s="16"/>
      <c r="D8" s="17"/>
      <c r="E8" s="16" t="s">
        <v>16</v>
      </c>
      <c r="F8" s="18"/>
      <c r="G8" s="19"/>
    </row>
    <row r="9" spans="1:7" ht="15.75">
      <c r="A9" s="7" t="s">
        <v>17</v>
      </c>
      <c r="B9" s="20" t="s">
        <v>18</v>
      </c>
      <c r="C9" s="21">
        <v>57399</v>
      </c>
      <c r="D9" s="21">
        <v>70296</v>
      </c>
      <c r="E9" s="22" t="s">
        <v>19</v>
      </c>
      <c r="F9" s="21">
        <v>131606</v>
      </c>
      <c r="G9" s="23">
        <v>167023</v>
      </c>
    </row>
    <row r="10" spans="1:7" ht="15.75">
      <c r="A10" s="7" t="s">
        <v>20</v>
      </c>
      <c r="B10" s="20" t="s">
        <v>21</v>
      </c>
      <c r="C10" s="21">
        <v>110250</v>
      </c>
      <c r="D10" s="21">
        <f>'[1]Önkormányzat - mérlege'!C10</f>
        <v>112500</v>
      </c>
      <c r="E10" s="22" t="s">
        <v>22</v>
      </c>
      <c r="F10" s="21">
        <v>35655</v>
      </c>
      <c r="G10" s="23">
        <v>44233</v>
      </c>
    </row>
    <row r="11" spans="1:7" ht="15.75">
      <c r="A11" s="7" t="s">
        <v>23</v>
      </c>
      <c r="B11" s="20" t="s">
        <v>24</v>
      </c>
      <c r="C11" s="21">
        <v>163639</v>
      </c>
      <c r="D11" s="21">
        <f>'[1]Önkormányzat - mérlege'!C11</f>
        <v>216080</v>
      </c>
      <c r="E11" s="22" t="s">
        <v>25</v>
      </c>
      <c r="F11" s="21">
        <v>140244</v>
      </c>
      <c r="G11" s="23">
        <v>189873</v>
      </c>
    </row>
    <row r="12" spans="1:7" ht="15.75">
      <c r="A12" s="7" t="s">
        <v>26</v>
      </c>
      <c r="B12" s="20" t="s">
        <v>27</v>
      </c>
      <c r="C12" s="21"/>
      <c r="D12" s="21">
        <f>'[1]Önkormányzat - mérlege'!C12</f>
        <v>13100</v>
      </c>
      <c r="E12" s="22" t="s">
        <v>28</v>
      </c>
      <c r="F12" s="21">
        <v>4648</v>
      </c>
      <c r="G12" s="23">
        <v>5598</v>
      </c>
    </row>
    <row r="13" spans="1:7" ht="15.75">
      <c r="A13" s="7" t="s">
        <v>29</v>
      </c>
      <c r="B13" s="20" t="s">
        <v>30</v>
      </c>
      <c r="C13" s="21">
        <v>9600</v>
      </c>
      <c r="D13" s="21">
        <v>0</v>
      </c>
      <c r="E13" s="22" t="s">
        <v>31</v>
      </c>
      <c r="F13" s="21">
        <v>29865</v>
      </c>
      <c r="G13" s="23">
        <v>29610</v>
      </c>
    </row>
    <row r="14" spans="1:7" ht="15.75">
      <c r="A14" s="7" t="s">
        <v>32</v>
      </c>
      <c r="B14" s="20" t="s">
        <v>33</v>
      </c>
      <c r="C14" s="21"/>
      <c r="D14" s="21"/>
      <c r="E14" s="22" t="s">
        <v>34</v>
      </c>
      <c r="F14" s="21">
        <v>8300</v>
      </c>
      <c r="G14" s="23">
        <v>9300</v>
      </c>
    </row>
    <row r="15" spans="1:7" ht="15.75">
      <c r="A15" s="7" t="s">
        <v>35</v>
      </c>
      <c r="B15" s="20" t="s">
        <v>36</v>
      </c>
      <c r="C15" s="21">
        <v>45000</v>
      </c>
      <c r="D15" s="21">
        <v>43000</v>
      </c>
      <c r="E15" s="22" t="s">
        <v>37</v>
      </c>
      <c r="F15" s="21">
        <v>0</v>
      </c>
      <c r="G15" s="24">
        <v>0</v>
      </c>
    </row>
    <row r="16" spans="1:7" ht="15.75">
      <c r="A16" s="7" t="s">
        <v>38</v>
      </c>
      <c r="B16" s="20"/>
      <c r="C16" s="21"/>
      <c r="D16" s="21"/>
      <c r="E16" s="22" t="s">
        <v>39</v>
      </c>
      <c r="F16" s="21"/>
      <c r="G16" s="24"/>
    </row>
    <row r="17" spans="1:7" ht="15.75">
      <c r="A17" s="7" t="s">
        <v>40</v>
      </c>
      <c r="B17" s="20"/>
      <c r="C17" s="21"/>
      <c r="D17" s="21"/>
      <c r="E17" s="22" t="s">
        <v>41</v>
      </c>
      <c r="F17" s="21">
        <v>0</v>
      </c>
      <c r="G17" s="23">
        <f>'[1]Önkormányzat - mérlege'!E16</f>
        <v>0</v>
      </c>
    </row>
    <row r="18" spans="1:7" ht="15.75">
      <c r="A18" s="7" t="s">
        <v>42</v>
      </c>
      <c r="B18" s="25" t="s">
        <v>43</v>
      </c>
      <c r="C18" s="26">
        <f>SUM(C8:C17)</f>
        <v>385888</v>
      </c>
      <c r="D18" s="26">
        <f>SUM(D9:D15)</f>
        <v>454976</v>
      </c>
      <c r="E18" s="27" t="s">
        <v>44</v>
      </c>
      <c r="F18" s="26">
        <f>SUM(F9:F16)</f>
        <v>350318</v>
      </c>
      <c r="G18" s="28">
        <f>SUM(G9:G17)</f>
        <v>445637</v>
      </c>
    </row>
    <row r="19" spans="1:7" ht="15.75">
      <c r="A19" s="7" t="s">
        <v>45</v>
      </c>
      <c r="B19" s="29"/>
      <c r="C19" s="21">
        <v>0</v>
      </c>
      <c r="D19" s="30">
        <v>0</v>
      </c>
      <c r="E19" s="31"/>
      <c r="F19" s="32">
        <v>0</v>
      </c>
      <c r="G19" s="24">
        <v>0</v>
      </c>
    </row>
    <row r="20" spans="1:7" ht="15.75">
      <c r="A20" s="7" t="s">
        <v>46</v>
      </c>
      <c r="B20" s="25" t="s">
        <v>47</v>
      </c>
      <c r="C20" s="26">
        <v>-37397.964608423645</v>
      </c>
      <c r="D20" s="26">
        <f>D18-G18</f>
        <v>9339</v>
      </c>
      <c r="E20" s="31"/>
      <c r="F20" s="32">
        <v>0</v>
      </c>
      <c r="G20" s="24">
        <v>0</v>
      </c>
    </row>
    <row r="21" spans="1:7" ht="15.75">
      <c r="A21" s="7" t="s">
        <v>48</v>
      </c>
      <c r="B21" s="29"/>
      <c r="C21" s="21"/>
      <c r="D21" s="30">
        <v>0</v>
      </c>
      <c r="E21" s="22"/>
      <c r="F21" s="32">
        <v>0</v>
      </c>
      <c r="G21" s="24">
        <v>0</v>
      </c>
    </row>
    <row r="22" spans="1:7" ht="15.75">
      <c r="A22" s="7" t="s">
        <v>49</v>
      </c>
      <c r="B22" s="33" t="s">
        <v>50</v>
      </c>
      <c r="C22" s="21"/>
      <c r="D22" s="30"/>
      <c r="E22" s="34" t="s">
        <v>51</v>
      </c>
      <c r="F22" s="35">
        <v>0</v>
      </c>
      <c r="G22" s="24">
        <v>0</v>
      </c>
    </row>
    <row r="23" spans="1:7" ht="15.75">
      <c r="A23" s="7" t="s">
        <v>52</v>
      </c>
      <c r="B23" s="20" t="s">
        <v>53</v>
      </c>
      <c r="C23" s="21">
        <v>50500</v>
      </c>
      <c r="D23" s="21">
        <v>67549</v>
      </c>
      <c r="E23" s="22" t="s">
        <v>54</v>
      </c>
      <c r="F23" s="21">
        <v>42118</v>
      </c>
      <c r="G23" s="23">
        <v>23750</v>
      </c>
    </row>
    <row r="24" spans="1:7" ht="15.75">
      <c r="A24" s="7" t="s">
        <v>55</v>
      </c>
      <c r="B24" s="20" t="s">
        <v>56</v>
      </c>
      <c r="C24" s="21">
        <v>0</v>
      </c>
      <c r="D24" s="21">
        <v>0</v>
      </c>
      <c r="E24" s="22" t="s">
        <v>57</v>
      </c>
      <c r="F24" s="21">
        <v>2000</v>
      </c>
      <c r="G24" s="23">
        <v>10000</v>
      </c>
    </row>
    <row r="25" spans="1:7" ht="15.75">
      <c r="A25" s="7" t="s">
        <v>58</v>
      </c>
      <c r="B25" s="20" t="s">
        <v>59</v>
      </c>
      <c r="C25" s="21">
        <v>0</v>
      </c>
      <c r="D25" s="21">
        <v>0</v>
      </c>
      <c r="E25" s="22" t="s">
        <v>60</v>
      </c>
      <c r="F25" s="21">
        <v>3600</v>
      </c>
      <c r="G25" s="23">
        <v>3600</v>
      </c>
    </row>
    <row r="26" spans="1:7" ht="15.75">
      <c r="A26" s="7" t="s">
        <v>61</v>
      </c>
      <c r="B26" s="20" t="s">
        <v>62</v>
      </c>
      <c r="C26" s="21">
        <v>19470</v>
      </c>
      <c r="D26" s="21">
        <v>10047</v>
      </c>
      <c r="E26" s="22"/>
      <c r="F26" s="35">
        <v>0</v>
      </c>
      <c r="G26" s="24">
        <v>0</v>
      </c>
    </row>
    <row r="27" spans="1:7" ht="15.75">
      <c r="A27" s="7" t="s">
        <v>63</v>
      </c>
      <c r="B27" s="20" t="s">
        <v>64</v>
      </c>
      <c r="C27" s="21">
        <v>0</v>
      </c>
      <c r="D27" s="30">
        <v>0</v>
      </c>
      <c r="E27" s="22"/>
      <c r="F27" s="35">
        <v>0</v>
      </c>
      <c r="G27" s="24">
        <v>0</v>
      </c>
    </row>
    <row r="28" spans="1:7" ht="15.75">
      <c r="A28" s="7" t="s">
        <v>65</v>
      </c>
      <c r="B28" s="20" t="s">
        <v>66</v>
      </c>
      <c r="C28" s="21">
        <v>0</v>
      </c>
      <c r="D28" s="30">
        <v>0</v>
      </c>
      <c r="E28" s="22"/>
      <c r="F28" s="36">
        <v>0</v>
      </c>
      <c r="G28" s="24">
        <v>0</v>
      </c>
    </row>
    <row r="29" spans="1:7" ht="15.75">
      <c r="A29" s="7" t="s">
        <v>67</v>
      </c>
      <c r="B29" s="25" t="s">
        <v>68</v>
      </c>
      <c r="C29" s="26">
        <f>SUM(C23:C28)</f>
        <v>69970</v>
      </c>
      <c r="D29" s="26">
        <f>SUM(D23:D28)</f>
        <v>77596</v>
      </c>
      <c r="E29" s="27" t="s">
        <v>69</v>
      </c>
      <c r="F29" s="26">
        <f>SUM(F19:F28)</f>
        <v>47718</v>
      </c>
      <c r="G29" s="28">
        <f>SUM(G23:G28)</f>
        <v>37350</v>
      </c>
    </row>
    <row r="30" spans="1:7" ht="15.75">
      <c r="A30" s="7" t="s">
        <v>70</v>
      </c>
      <c r="B30" s="37"/>
      <c r="C30" s="21">
        <v>0</v>
      </c>
      <c r="D30" s="30">
        <v>0</v>
      </c>
      <c r="E30" s="31" t="s">
        <v>71</v>
      </c>
      <c r="F30" s="21">
        <v>31822</v>
      </c>
      <c r="G30" s="38">
        <v>6585</v>
      </c>
    </row>
    <row r="31" spans="1:7" ht="15.75">
      <c r="A31" s="7" t="s">
        <v>72</v>
      </c>
      <c r="B31" s="25" t="s">
        <v>73</v>
      </c>
      <c r="C31" s="26">
        <v>18318</v>
      </c>
      <c r="D31" s="26">
        <f>D29-G29-G32</f>
        <v>11246</v>
      </c>
      <c r="E31" s="22" t="s">
        <v>74</v>
      </c>
      <c r="F31" s="21">
        <v>0</v>
      </c>
      <c r="G31" s="23">
        <v>14000</v>
      </c>
    </row>
    <row r="32" spans="1:7" ht="15.75">
      <c r="A32" s="7" t="s">
        <v>75</v>
      </c>
      <c r="B32" s="39"/>
      <c r="C32" s="21">
        <v>0</v>
      </c>
      <c r="D32" s="30">
        <v>0</v>
      </c>
      <c r="E32" s="22" t="s">
        <v>76</v>
      </c>
      <c r="F32" s="21">
        <v>26000</v>
      </c>
      <c r="G32" s="23">
        <v>29000</v>
      </c>
    </row>
    <row r="33" spans="1:7" ht="15.75">
      <c r="A33" s="7" t="s">
        <v>77</v>
      </c>
      <c r="B33" s="20" t="s">
        <v>78</v>
      </c>
      <c r="C33" s="21">
        <v>0</v>
      </c>
      <c r="D33" s="30">
        <v>0</v>
      </c>
      <c r="E33" s="31" t="s">
        <v>79</v>
      </c>
      <c r="F33" s="40">
        <v>26000</v>
      </c>
      <c r="G33" s="41">
        <f>SUM(G31:G32)</f>
        <v>43000</v>
      </c>
    </row>
    <row r="34" spans="1:7" ht="15.75">
      <c r="A34" s="7" t="s">
        <v>80</v>
      </c>
      <c r="B34" s="20" t="s">
        <v>81</v>
      </c>
      <c r="C34" s="21">
        <v>0</v>
      </c>
      <c r="D34" s="30">
        <v>0</v>
      </c>
      <c r="E34" s="42"/>
      <c r="F34" s="43">
        <v>0</v>
      </c>
      <c r="G34" s="24">
        <v>0</v>
      </c>
    </row>
    <row r="35" spans="1:7" ht="15.75">
      <c r="A35" s="7" t="s">
        <v>82</v>
      </c>
      <c r="B35" s="44" t="s">
        <v>83</v>
      </c>
      <c r="C35" s="21">
        <v>0</v>
      </c>
      <c r="D35" s="43"/>
      <c r="E35" s="42"/>
      <c r="F35" s="43">
        <v>0</v>
      </c>
      <c r="G35" s="24">
        <v>0</v>
      </c>
    </row>
    <row r="36" spans="1:7" ht="15.75">
      <c r="A36" s="7" t="s">
        <v>84</v>
      </c>
      <c r="B36" s="45" t="s">
        <v>85</v>
      </c>
      <c r="C36" s="26">
        <v>0.035391576355323195</v>
      </c>
      <c r="D36" s="26">
        <f>D20+D31-G38+G33</f>
        <v>63585</v>
      </c>
      <c r="E36" s="42"/>
      <c r="F36" s="43">
        <v>0</v>
      </c>
      <c r="G36" s="24">
        <v>0</v>
      </c>
    </row>
    <row r="37" spans="1:7" ht="15.75">
      <c r="A37" s="7" t="s">
        <v>86</v>
      </c>
      <c r="B37" s="46"/>
      <c r="C37" s="47"/>
      <c r="D37" s="47"/>
      <c r="E37" s="42"/>
      <c r="F37" s="43">
        <v>0</v>
      </c>
      <c r="G37" s="24">
        <v>0</v>
      </c>
    </row>
    <row r="38" spans="1:7" ht="15.75">
      <c r="A38" s="7" t="s">
        <v>87</v>
      </c>
      <c r="B38" s="44" t="s">
        <v>88</v>
      </c>
      <c r="C38" s="21"/>
      <c r="D38" s="30"/>
      <c r="E38" s="31" t="s">
        <v>89</v>
      </c>
      <c r="F38" s="43">
        <v>0</v>
      </c>
      <c r="G38" s="23">
        <v>0</v>
      </c>
    </row>
    <row r="39" spans="1:7" ht="16.5" thickBot="1">
      <c r="A39" s="7" t="s">
        <v>90</v>
      </c>
      <c r="B39" s="48"/>
      <c r="C39" s="49"/>
      <c r="D39" s="50"/>
      <c r="E39" s="51"/>
      <c r="F39" s="52"/>
      <c r="G39" s="53"/>
    </row>
    <row r="40" spans="1:7" ht="16.5" thickBot="1">
      <c r="A40" s="7" t="s">
        <v>91</v>
      </c>
      <c r="B40" s="54" t="s">
        <v>92</v>
      </c>
      <c r="C40" s="55">
        <f>C18+C29</f>
        <v>455858</v>
      </c>
      <c r="D40" s="55">
        <f>SUM(D18+D29+D38+D35)</f>
        <v>532572</v>
      </c>
      <c r="E40" s="56" t="s">
        <v>92</v>
      </c>
      <c r="F40" s="55">
        <f>F18+F29+F30+F33</f>
        <v>455858</v>
      </c>
      <c r="G40" s="57">
        <f>G18+G29+G30+G33+G34+G38</f>
        <v>532572</v>
      </c>
    </row>
    <row r="42" ht="15.75">
      <c r="B42" s="58" t="s">
        <v>93</v>
      </c>
    </row>
    <row r="45" ht="15.75">
      <c r="D45" s="59"/>
    </row>
  </sheetData>
  <mergeCells count="3">
    <mergeCell ref="B1:G1"/>
    <mergeCell ref="B2:F2"/>
    <mergeCell ref="B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2014-04-10T06:59:45Z</dcterms:created>
  <dcterms:modified xsi:type="dcterms:W3CDTF">2014-04-10T06:59:54Z</dcterms:modified>
  <cp:category/>
  <cp:version/>
  <cp:contentType/>
  <cp:contentStatus/>
</cp:coreProperties>
</file>