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firstSheet="2" activeTab="2"/>
  </bookViews>
  <sheets>
    <sheet name="1. mell" sheetId="1" r:id="rId1"/>
    <sheet name="Pénzforgalmi mérleg bevételek" sheetId="2" r:id="rId2"/>
    <sheet name="2. sz. mell" sheetId="3" r:id="rId3"/>
  </sheets>
  <definedNames>
    <definedName name="_xlnm.Print_Titles" localSheetId="2">'2. sz. mell'!$4:$7</definedName>
    <definedName name="_xlnm.Print_Area" localSheetId="0">'1. mell'!$A$1:$E$135</definedName>
    <definedName name="_xlnm.Print_Area" localSheetId="1">'Pénzforgalmi mérleg bevételek'!$A$1:$H$33</definedName>
  </definedNames>
  <calcPr fullCalcOnLoad="1"/>
</workbook>
</file>

<file path=xl/sharedStrings.xml><?xml version="1.0" encoding="utf-8"?>
<sst xmlns="http://schemas.openxmlformats.org/spreadsheetml/2006/main" count="454" uniqueCount="293">
  <si>
    <t>Függő, átfutó, kiegyenlítő bevételek</t>
  </si>
  <si>
    <t>Egyéb</t>
  </si>
  <si>
    <t>Kiadási jogcím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</si>
  <si>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</si>
  <si>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</si>
  <si>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</si>
  <si>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</si>
  <si>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</si>
  <si>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</si>
  <si>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</si>
  <si>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</si>
  <si>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</si>
  <si>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</si>
  <si>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</si>
  <si>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</si>
  <si>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</si>
  <si>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</si>
  <si>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</si>
  <si>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</si>
  <si>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</si>
  <si>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</si>
  <si>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</si>
  <si>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</si>
  <si>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</si>
  <si>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</si>
  <si>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</si>
  <si>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</si>
  <si>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</si>
  <si>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 I A D Á S O K</t>
  </si>
  <si>
    <t>Személyi  juttatások</t>
  </si>
  <si>
    <t>Dologi  kiadások</t>
  </si>
  <si>
    <t>Összesen</t>
  </si>
  <si>
    <t>Előirányzat-csoport, kiemelt előirányzat megnevezése</t>
  </si>
  <si>
    <t>Bevételek</t>
  </si>
  <si>
    <t>Helyi adók</t>
  </si>
  <si>
    <t>Átengedett központi adók</t>
  </si>
  <si>
    <t>EU támogatás</t>
  </si>
  <si>
    <t>Általános tartalék</t>
  </si>
  <si>
    <t>Céltartalék</t>
  </si>
  <si>
    <t xml:space="preserve"> Ezer forintban !</t>
  </si>
  <si>
    <t>Megnevezés</t>
  </si>
  <si>
    <t>Eredeti előirányzat</t>
  </si>
  <si>
    <t>Sor-
szám</t>
  </si>
  <si>
    <t>Illetékek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</si>
  <si>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</si>
  <si>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</si>
  <si>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</si>
  <si>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</si>
  <si>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</si>
  <si>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</si>
  <si>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</si>
  <si>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</si>
  <si>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</si>
  <si>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</si>
  <si>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</si>
  <si>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</si>
  <si>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</si>
  <si>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</si>
  <si>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</si>
  <si>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</si>
  <si>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</si>
  <si>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</si>
  <si>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</si>
  <si>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</si>
  <si>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</si>
  <si>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</si>
  <si>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</si>
  <si>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</si>
  <si>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</si>
  <si>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</si>
  <si>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</si>
  <si>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</si>
  <si>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</si>
  <si>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</si>
  <si>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</si>
  <si>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</si>
  <si>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</si>
  <si>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</si>
  <si>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Működési célú pénzeszköz átvétel államháztartáson kívülről</t>
  </si>
  <si>
    <t>Felhalmozási célú pénzeszk. átvétel államháztartáson kívülről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</si>
  <si>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</si>
  <si>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</si>
  <si>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</si>
  <si>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</si>
  <si>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</si>
  <si>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</si>
  <si>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</si>
  <si>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</si>
  <si>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Működési célú pénzeszközátvétel</t>
  </si>
  <si>
    <t>2.7.</t>
  </si>
  <si>
    <t>Módosított előirányzat</t>
  </si>
  <si>
    <t>11.1.</t>
  </si>
  <si>
    <t>11.2.</t>
  </si>
  <si>
    <t>2. sz. táblázat</t>
  </si>
  <si>
    <t>Költségvetési bevételek összesen:</t>
  </si>
  <si>
    <t>Előző évi műk. célú pénzm. igénybev.</t>
  </si>
  <si>
    <t>Rövid lejáratú hitelek törlesztése</t>
  </si>
  <si>
    <t>Rövid lejáratú hitelek felvétele</t>
  </si>
  <si>
    <t>Hosszú lejáratú hitelek törlesztése</t>
  </si>
  <si>
    <t>Hosszú lejáratú hitelek felvétele</t>
  </si>
  <si>
    <t>Pénzügyi befektetésekből származó bevétel</t>
  </si>
  <si>
    <t>Működési célú kölcsön visszatérítése, igénybevétele</t>
  </si>
  <si>
    <t>KÖLTSÉGVETÉSI KIADÁSOK ÖSSZESEN (1+2+3+4)</t>
  </si>
  <si>
    <t>Költségvetési hiány: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</si>
  <si>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</si>
  <si>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</si>
  <si>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</si>
  <si>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</si>
  <si>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</si>
  <si>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</si>
  <si>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Áru- és készletértékesítés</t>
  </si>
  <si>
    <t>Nyújtott szolgáltatások ellenértéke</t>
  </si>
  <si>
    <t>Bérleti díj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</si>
  <si>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</si>
  <si>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</si>
  <si>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</si>
  <si>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</si>
  <si>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</si>
  <si>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</si>
  <si>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</si>
  <si>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</si>
  <si>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</si>
  <si>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</si>
  <si>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</si>
  <si>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</si>
  <si>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Normatív hozzájárulások</t>
  </si>
  <si>
    <t>Felhasználási kötöttséggel járó normatív támogatás</t>
  </si>
  <si>
    <t>Központosított előirányzatok</t>
  </si>
  <si>
    <t>5.4.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</si>
  <si>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</si>
  <si>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</si>
  <si>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</si>
  <si>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</si>
  <si>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</si>
  <si>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</si>
  <si>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</si>
  <si>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</si>
  <si>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</si>
  <si>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</si>
  <si>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</si>
  <si>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</si>
  <si>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</si>
  <si>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6.1.5.</t>
  </si>
  <si>
    <t>Egyéb működési célú támogatásértékű bevétel</t>
  </si>
  <si>
    <t>Felhalmozási célú támogatásértékű bevétel (6.2.1.+…+6.2.5.)</t>
  </si>
  <si>
    <t>6.2.5.</t>
  </si>
  <si>
    <t>Egyéb felhalmozási célú támogatásértékű bevétel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</si>
  <si>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</si>
  <si>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</si>
  <si>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Tárgyi eszközök és immateriális javak értékesítése (vagyonhasznosítás)</t>
  </si>
  <si>
    <t>Önkormányzatot megillető vagyoni értékű jog értékesítése, hasznosítása</t>
  </si>
  <si>
    <t>7.3.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</si>
  <si>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</si>
  <si>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</si>
  <si>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</si>
  <si>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</si>
  <si>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</si>
  <si>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</si>
  <si>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</si>
  <si>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</si>
  <si>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</si>
  <si>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(12.1+12.2.)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</si>
  <si>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</si>
  <si>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</si>
  <si>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</si>
  <si>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</si>
  <si>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</si>
  <si>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</si>
  <si>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</si>
  <si>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</si>
  <si>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</si>
  <si>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</si>
  <si>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</si>
  <si>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</si>
  <si>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</si>
  <si>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</si>
  <si>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</si>
  <si>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</si>
  <si>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</si>
  <si>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</si>
  <si>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12.2.3.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</si>
  <si>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</si>
  <si>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</si>
  <si>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</si>
  <si>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</si>
  <si>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</si>
  <si>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</si>
  <si>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</si>
  <si>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</si>
  <si>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</si>
  <si>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</si>
  <si>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</si>
  <si>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</si>
  <si>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</si>
  <si>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</si>
  <si>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</si>
  <si>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</si>
  <si>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</si>
  <si>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</si>
  <si>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</si>
  <si>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</si>
  <si>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</si>
  <si>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</si>
  <si>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</si>
  <si>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</si>
  <si>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</si>
  <si>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</si>
  <si>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</si>
  <si>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</si>
  <si>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</si>
  <si>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</si>
  <si>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</si>
  <si>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</si>
  <si>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</si>
  <si>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</si>
  <si>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</si>
  <si>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</si>
  <si>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</si>
  <si>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</si>
  <si>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</si>
  <si>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</si>
  <si>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</si>
  <si>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</si>
  <si>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</si>
  <si>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</si>
  <si>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</si>
  <si>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</si>
  <si>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</si>
  <si>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</si>
  <si>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</si>
  <si>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</si>
  <si>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</si>
  <si>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</si>
  <si>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</si>
  <si>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</si>
  <si>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2012. évi </t>
  </si>
  <si>
    <t>2012. VI. 30. teljesítés</t>
  </si>
  <si>
    <t xml:space="preserve">13. </t>
  </si>
  <si>
    <t xml:space="preserve">14. </t>
  </si>
  <si>
    <t>X. Függő, átfutó, kiegyenlítő bevételek</t>
  </si>
  <si>
    <t>VII. Függő, átfutó, kiegyenlítő kiadások</t>
  </si>
  <si>
    <t xml:space="preserve"> KIADÁSOK ÖSSZESEN: (5+6+7)</t>
  </si>
  <si>
    <t>BEVÉTELEK ÖSSZESEN: (10+11+12+13)</t>
  </si>
  <si>
    <t>Önkormányzatok sajátos működési bevételei</t>
  </si>
  <si>
    <t>Közhatalmi bevételek</t>
  </si>
  <si>
    <t>Előző évi váll. maradv. igénybev.</t>
  </si>
  <si>
    <t>Kapott kölcsön, nyújtott kölcsön visszatér.</t>
  </si>
  <si>
    <t>Forgatási célú belf., külf. értékpapírok kibocsátása, értékesítése</t>
  </si>
  <si>
    <t>Egyéb működési finanszírozási célú bevétel</t>
  </si>
  <si>
    <t>Finanszírozási célú bevételek (16+…+24)</t>
  </si>
  <si>
    <t>BEVÉTELEK ÖSSZESEN (13+14+15+25+26)</t>
  </si>
  <si>
    <t>megnevezése</t>
  </si>
  <si>
    <t>Feladat megnevezése</t>
  </si>
  <si>
    <t>Száma</t>
  </si>
  <si>
    <t>I. Önkormányzatok működési bevételei</t>
  </si>
  <si>
    <t>I/1. Önkormányzatok sajátos működési bevételei (2.1.+…+.2.6.)</t>
  </si>
  <si>
    <t>Kezességvállalással kapcsolatos megtérülés</t>
  </si>
  <si>
    <t>III. Támogatások,  kiegészítések (5.1.+…+5.8.)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</si>
  <si>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</si>
  <si>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</si>
  <si>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</si>
  <si>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</si>
  <si>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</si>
  <si>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</si>
  <si>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</si>
  <si>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</si>
  <si>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</si>
  <si>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</si>
  <si>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</si>
  <si>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BEVÉTELEK ÖSSZESEN (10+11+12+13)</t>
  </si>
  <si>
    <t>Zalacsány Önkormányzat</t>
  </si>
  <si>
    <t>Zalacsány község Önkormányzata</t>
  </si>
  <si>
    <t>Előző évi működési célú pénzmaradvány igénybevétele</t>
  </si>
  <si>
    <t xml:space="preserve">    Intézményi működési bevétel</t>
  </si>
  <si>
    <t>Átengedett központi adók (gépjárműadó)</t>
  </si>
  <si>
    <t>…..melléklet a 2/2013.(III.04.) önkormányzati rendelethez</t>
  </si>
  <si>
    <t>2013. évi költségvetése</t>
  </si>
  <si>
    <t>Pénzforgalmi mérleg</t>
  </si>
  <si>
    <t>Bevételek- Kiadások</t>
  </si>
  <si>
    <t>Működési</t>
  </si>
  <si>
    <t>Felhalmozási</t>
  </si>
  <si>
    <t>2013. évi előirányzat</t>
  </si>
  <si>
    <t>2012. évi  előirányzat</t>
  </si>
  <si>
    <t>MÖTV. szerinti kötelező alapfeladatok</t>
  </si>
  <si>
    <t>Önként vállalt feladatok</t>
  </si>
  <si>
    <t>ezer Ft-ban</t>
  </si>
  <si>
    <t>A R.2.melléklete helyébe akövetkező 2. melléklet lép:</t>
  </si>
  <si>
    <t xml:space="preserve"> 2014 .évi várható bevételei címenként, kiemelt előirányzatonként       </t>
  </si>
  <si>
    <t>Önkormányzatok működési támogatásai</t>
  </si>
  <si>
    <t>Egyéb működési célú támogatások bev.ÁHB</t>
  </si>
  <si>
    <t>Egyéb közhatalmi bevételek</t>
  </si>
  <si>
    <t>2. melléklet a 9/2014 (IX.15) önkormányzati rendelethez</t>
  </si>
  <si>
    <t xml:space="preserve"> 2. melléklet a 3/2014. (II.05.) önkormányzati rendelethez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</si>
</sst>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4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i/>
      <sz val="8"/>
      <name val="Times New Roman"/>
      <family val="1"/>
    </font>
    <font>
      <b/>
      <sz val="12"/>
      <color indexed="10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Times New Roman CE"/>
      <family val="0"/>
    </font>
    <font>
      <i/>
      <sz val="10"/>
      <name val="Times New Roman CE"/>
      <family val="0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4" borderId="7" applyNumberFormat="0" applyFont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8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1" applyNumberFormat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4" fontId="5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11" fillId="0" borderId="10" xfId="56" applyFont="1" applyFill="1" applyBorder="1" applyAlignment="1" applyProtection="1">
      <alignment horizontal="left" vertical="center" wrapText="1" indent="1"/>
      <protection/>
    </xf>
    <xf numFmtId="0" fontId="11" fillId="0" borderId="11" xfId="56" applyFont="1" applyFill="1" applyBorder="1" applyAlignment="1" applyProtection="1">
      <alignment horizontal="left" vertical="center" wrapText="1" indent="1"/>
      <protection/>
    </xf>
    <xf numFmtId="0" fontId="11" fillId="0" borderId="12" xfId="56" applyFont="1" applyFill="1" applyBorder="1" applyAlignment="1" applyProtection="1">
      <alignment horizontal="left" vertical="center" wrapText="1" indent="1"/>
      <protection/>
    </xf>
    <xf numFmtId="0" fontId="11" fillId="0" borderId="13" xfId="56" applyFont="1" applyFill="1" applyBorder="1" applyAlignment="1" applyProtection="1">
      <alignment horizontal="left" vertical="center" wrapText="1" indent="1"/>
      <protection/>
    </xf>
    <xf numFmtId="0" fontId="11" fillId="0" borderId="14" xfId="56" applyFont="1" applyFill="1" applyBorder="1" applyAlignment="1" applyProtection="1">
      <alignment horizontal="left" vertical="center" wrapText="1" indent="1"/>
      <protection/>
    </xf>
    <xf numFmtId="0" fontId="11" fillId="0" borderId="15" xfId="56" applyFont="1" applyFill="1" applyBorder="1" applyAlignment="1" applyProtection="1">
      <alignment horizontal="left" vertical="center" wrapText="1" indent="1"/>
      <protection/>
    </xf>
    <xf numFmtId="0" fontId="11" fillId="0" borderId="0" xfId="56" applyFont="1" applyFill="1" applyBorder="1" applyAlignment="1" applyProtection="1">
      <alignment horizontal="left" vertical="center" wrapText="1" indent="1"/>
      <protection/>
    </xf>
    <xf numFmtId="0" fontId="10" fillId="0" borderId="16" xfId="56" applyFont="1" applyFill="1" applyBorder="1" applyAlignment="1" applyProtection="1">
      <alignment horizontal="left" vertical="center" wrapText="1" indent="1"/>
      <protection/>
    </xf>
    <xf numFmtId="0" fontId="11" fillId="0" borderId="11" xfId="56" applyFont="1" applyFill="1" applyBorder="1" applyAlignment="1" applyProtection="1">
      <alignment horizontal="left" vertical="center" wrapText="1" indent="2"/>
      <protection/>
    </xf>
    <xf numFmtId="0" fontId="11" fillId="0" borderId="17" xfId="56" applyFont="1" applyFill="1" applyBorder="1" applyAlignment="1" applyProtection="1">
      <alignment horizontal="left" vertical="center" wrapText="1" indent="2"/>
      <protection/>
    </xf>
    <xf numFmtId="0" fontId="12" fillId="0" borderId="13" xfId="56" applyFont="1" applyFill="1" applyBorder="1" applyAlignment="1" applyProtection="1">
      <alignment horizontal="left" vertical="center" wrapText="1" indent="1"/>
      <protection/>
    </xf>
    <xf numFmtId="0" fontId="10" fillId="0" borderId="18" xfId="56" applyFont="1" applyFill="1" applyBorder="1" applyAlignment="1" applyProtection="1">
      <alignment horizontal="center" vertical="center" wrapText="1"/>
      <protection/>
    </xf>
    <xf numFmtId="0" fontId="10" fillId="0" borderId="16" xfId="56" applyFont="1" applyFill="1" applyBorder="1" applyAlignment="1" applyProtection="1">
      <alignment horizontal="center" vertical="center" wrapText="1"/>
      <protection/>
    </xf>
    <xf numFmtId="0" fontId="10" fillId="0" borderId="16" xfId="56" applyFont="1" applyFill="1" applyBorder="1" applyAlignment="1" applyProtection="1">
      <alignment vertical="center" wrapText="1"/>
      <protection/>
    </xf>
    <xf numFmtId="49" fontId="11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49" fontId="11" fillId="0" borderId="26" xfId="56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2" fillId="0" borderId="0" xfId="56" applyFill="1">
      <alignment/>
      <protection/>
    </xf>
    <xf numFmtId="0" fontId="6" fillId="0" borderId="27" xfId="56" applyFont="1" applyFill="1" applyBorder="1" applyAlignment="1" applyProtection="1">
      <alignment horizontal="center" vertical="center" wrapText="1"/>
      <protection/>
    </xf>
    <xf numFmtId="0" fontId="6" fillId="0" borderId="28" xfId="56" applyFont="1" applyFill="1" applyBorder="1" applyAlignment="1" applyProtection="1">
      <alignment horizontal="center" vertical="center" wrapText="1"/>
      <protection/>
    </xf>
    <xf numFmtId="0" fontId="11" fillId="0" borderId="0" xfId="56" applyFont="1" applyFill="1">
      <alignment/>
      <protection/>
    </xf>
    <xf numFmtId="0" fontId="10" fillId="0" borderId="29" xfId="56" applyFont="1" applyFill="1" applyBorder="1" applyAlignment="1" applyProtection="1">
      <alignment horizontal="left" vertical="center" wrapText="1" indent="1"/>
      <protection/>
    </xf>
    <xf numFmtId="0" fontId="15" fillId="0" borderId="0" xfId="56" applyFont="1" applyFill="1">
      <alignment/>
      <protection/>
    </xf>
    <xf numFmtId="0" fontId="13" fillId="0" borderId="16" xfId="56" applyFont="1" applyFill="1" applyBorder="1" applyAlignment="1" applyProtection="1">
      <alignment horizontal="left" vertical="center" wrapText="1" indent="1"/>
      <protection/>
    </xf>
    <xf numFmtId="0" fontId="10" fillId="0" borderId="29" xfId="56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16" xfId="56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3" fillId="0" borderId="16" xfId="56" applyFont="1" applyFill="1" applyBorder="1" applyAlignment="1" applyProtection="1">
      <alignment horizontal="left" vertical="center" wrapText="1" indent="1"/>
      <protection/>
    </xf>
    <xf numFmtId="49" fontId="10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3" xfId="56" applyFont="1" applyFill="1" applyBorder="1" applyAlignment="1" applyProtection="1">
      <alignment horizontal="left" vertical="center" wrapText="1" indent="2"/>
      <protection/>
    </xf>
    <xf numFmtId="0" fontId="11" fillId="0" borderId="27" xfId="56" applyFont="1" applyFill="1" applyBorder="1" applyAlignment="1" applyProtection="1">
      <alignment horizontal="left" vertical="center" wrapText="1" indent="2"/>
      <protection/>
    </xf>
    <xf numFmtId="0" fontId="6" fillId="0" borderId="16" xfId="56" applyFont="1" applyFill="1" applyBorder="1" applyAlignment="1" applyProtection="1">
      <alignment horizontal="left" vertical="center" wrapText="1" indent="1"/>
      <protection/>
    </xf>
    <xf numFmtId="0" fontId="6" fillId="0" borderId="16" xfId="56" applyFont="1" applyFill="1" applyBorder="1" applyAlignment="1" applyProtection="1">
      <alignment vertical="center" wrapText="1"/>
      <protection/>
    </xf>
    <xf numFmtId="0" fontId="11" fillId="0" borderId="0" xfId="56" applyFont="1" applyFill="1" applyBorder="1" applyAlignment="1" applyProtection="1">
      <alignment horizontal="left" inden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1" xfId="56" applyNumberFormat="1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0" fillId="0" borderId="32" xfId="56" applyFont="1" applyFill="1" applyBorder="1" applyAlignment="1" applyProtection="1">
      <alignment horizontal="center" vertical="center" wrapText="1"/>
      <protection/>
    </xf>
    <xf numFmtId="164" fontId="10" fillId="0" borderId="29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/>
    </xf>
    <xf numFmtId="0" fontId="11" fillId="0" borderId="11" xfId="56" applyFont="1" applyFill="1" applyBorder="1" applyAlignment="1" applyProtection="1">
      <alignment horizontal="right" vertical="center" wrapText="1" indent="1"/>
      <protection locked="0"/>
    </xf>
    <xf numFmtId="164" fontId="11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56" applyFont="1" applyFill="1" applyBorder="1" applyAlignment="1" applyProtection="1">
      <alignment horizontal="right" vertical="center" wrapText="1" indent="1"/>
      <protection locked="0"/>
    </xf>
    <xf numFmtId="164" fontId="11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56" applyFont="1" applyFill="1" applyBorder="1" applyAlignment="1" applyProtection="1">
      <alignment horizontal="right" vertical="center" wrapText="1" indent="1"/>
      <protection locked="0"/>
    </xf>
    <xf numFmtId="164" fontId="11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56" applyFont="1" applyFill="1" applyBorder="1" applyAlignment="1" applyProtection="1">
      <alignment horizontal="right" vertical="center" wrapText="1" indent="1"/>
      <protection locked="0"/>
    </xf>
    <xf numFmtId="164" fontId="11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56" applyFont="1" applyFill="1" applyBorder="1" applyAlignment="1" applyProtection="1">
      <alignment horizontal="right" vertical="center" wrapText="1" indent="1"/>
      <protection locked="0"/>
    </xf>
    <xf numFmtId="164" fontId="10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3" xfId="56" applyFont="1" applyFill="1" applyBorder="1" applyAlignment="1" applyProtection="1">
      <alignment horizontal="right" vertical="center" wrapText="1" indent="1"/>
      <protection locked="0"/>
    </xf>
    <xf numFmtId="164" fontId="11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56" applyFont="1" applyFill="1" applyBorder="1" applyAlignment="1" applyProtection="1">
      <alignment horizontal="right" vertical="center" wrapText="1" indent="1"/>
      <protection locked="0"/>
    </xf>
    <xf numFmtId="164" fontId="11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56" applyNumberFormat="1" applyFont="1" applyFill="1" applyBorder="1" applyAlignment="1" applyProtection="1">
      <alignment horizontal="right" vertical="center" wrapText="1" indent="1"/>
      <protection/>
    </xf>
    <xf numFmtId="164" fontId="11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7" xfId="56" applyFont="1" applyFill="1" applyBorder="1" applyAlignment="1" applyProtection="1">
      <alignment horizontal="right" indent="1"/>
      <protection locked="0"/>
    </xf>
    <xf numFmtId="164" fontId="11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6" xfId="56" applyFont="1" applyFill="1" applyBorder="1" applyAlignment="1" applyProtection="1">
      <alignment horizontal="right" vertical="center" wrapText="1" indent="1"/>
      <protection locked="0"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/>
    </xf>
    <xf numFmtId="49" fontId="11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4" xfId="56" applyFont="1" applyFill="1" applyBorder="1" applyAlignment="1" applyProtection="1">
      <alignment horizontal="left" vertical="center" wrapText="1" indent="1"/>
      <protection/>
    </xf>
    <xf numFmtId="0" fontId="11" fillId="0" borderId="14" xfId="56" applyFont="1" applyFill="1" applyBorder="1" applyAlignment="1" applyProtection="1">
      <alignment horizontal="right" vertical="center" wrapText="1" indent="1"/>
      <protection locked="0"/>
    </xf>
    <xf numFmtId="164" fontId="11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2" xfId="56" applyFont="1" applyFill="1" applyBorder="1" applyAlignment="1" applyProtection="1">
      <alignment horizontal="left" vertical="center" wrapText="1" indent="1"/>
      <protection/>
    </xf>
    <xf numFmtId="0" fontId="11" fillId="0" borderId="12" xfId="56" applyFont="1" applyFill="1" applyBorder="1" applyAlignment="1" applyProtection="1">
      <alignment horizontal="right" vertical="center" wrapText="1" indent="1"/>
      <protection locked="0"/>
    </xf>
    <xf numFmtId="164" fontId="11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>
      <alignment/>
      <protection/>
    </xf>
    <xf numFmtId="0" fontId="11" fillId="0" borderId="27" xfId="56" applyFont="1" applyFill="1" applyBorder="1" applyAlignment="1" applyProtection="1">
      <alignment horizontal="right" vertical="center" wrapText="1" indent="1"/>
      <protection locked="0"/>
    </xf>
    <xf numFmtId="164" fontId="11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1" xfId="56" applyFont="1" applyFill="1" applyBorder="1" applyAlignment="1" applyProtection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left" indent="6"/>
      <protection/>
    </xf>
    <xf numFmtId="0" fontId="11" fillId="0" borderId="17" xfId="56" applyFont="1" applyFill="1" applyBorder="1" applyAlignment="1" applyProtection="1">
      <alignment horizontal="right" indent="1"/>
      <protection locked="0"/>
    </xf>
    <xf numFmtId="0" fontId="11" fillId="0" borderId="11" xfId="56" applyFont="1" applyFill="1" applyBorder="1" applyAlignment="1" applyProtection="1">
      <alignment horizontal="left" vertical="center" wrapText="1" indent="6"/>
      <protection/>
    </xf>
    <xf numFmtId="0" fontId="11" fillId="0" borderId="17" xfId="56" applyFont="1" applyFill="1" applyBorder="1" applyAlignment="1" applyProtection="1">
      <alignment horizontal="left" vertical="center" wrapText="1" indent="6"/>
      <protection/>
    </xf>
    <xf numFmtId="0" fontId="11" fillId="0" borderId="27" xfId="56" applyFont="1" applyFill="1" applyBorder="1" applyAlignment="1" applyProtection="1">
      <alignment horizontal="left" vertical="center" wrapText="1" indent="6"/>
      <protection/>
    </xf>
    <xf numFmtId="0" fontId="11" fillId="0" borderId="11" xfId="56" applyFont="1" applyFill="1" applyBorder="1" applyAlignment="1" applyProtection="1">
      <alignment horizontal="right" indent="1"/>
      <protection locked="0"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18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6" applyFont="1" applyFill="1">
      <alignment/>
      <protection/>
    </xf>
    <xf numFmtId="164" fontId="16" fillId="0" borderId="0" xfId="56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0" fillId="0" borderId="26" xfId="56" applyFont="1" applyFill="1" applyBorder="1" applyAlignment="1" applyProtection="1">
      <alignment horizontal="center" vertical="center" wrapText="1"/>
      <protection/>
    </xf>
    <xf numFmtId="0" fontId="10" fillId="0" borderId="12" xfId="56" applyFont="1" applyFill="1" applyBorder="1" applyAlignment="1" applyProtection="1">
      <alignment horizontal="center" vertical="center" wrapText="1"/>
      <protection/>
    </xf>
    <xf numFmtId="0" fontId="10" fillId="0" borderId="37" xfId="56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wrapText="1"/>
      <protection/>
    </xf>
    <xf numFmtId="0" fontId="23" fillId="0" borderId="24" xfId="0" applyFont="1" applyBorder="1" applyAlignment="1" applyProtection="1">
      <alignment horizontal="center" wrapText="1"/>
      <protection/>
    </xf>
    <xf numFmtId="164" fontId="10" fillId="0" borderId="0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left" vertical="center" wrapText="1"/>
    </xf>
    <xf numFmtId="164" fontId="11" fillId="0" borderId="11" xfId="0" applyNumberFormat="1" applyFont="1" applyFill="1" applyBorder="1" applyAlignment="1">
      <alignment horizontal="right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49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56" applyFont="1" applyFill="1" applyBorder="1" applyAlignment="1" applyProtection="1">
      <alignment horizontal="left" vertical="center" wrapText="1" indent="1"/>
      <protection/>
    </xf>
    <xf numFmtId="49" fontId="11" fillId="0" borderId="48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46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49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49" fontId="10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41" xfId="0" applyFont="1" applyBorder="1" applyAlignment="1" applyProtection="1">
      <alignment horizontal="center" wrapText="1"/>
      <protection/>
    </xf>
    <xf numFmtId="49" fontId="11" fillId="0" borderId="50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47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51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51" xfId="0" applyFont="1" applyBorder="1" applyAlignment="1" applyProtection="1">
      <alignment horizont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left" vertical="center" wrapText="1" indent="1"/>
      <protection/>
    </xf>
    <xf numFmtId="164" fontId="10" fillId="0" borderId="45" xfId="0" applyNumberFormat="1" applyFont="1" applyFill="1" applyBorder="1" applyAlignment="1" applyProtection="1">
      <alignment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 indent="1"/>
      <protection/>
    </xf>
    <xf numFmtId="164" fontId="11" fillId="0" borderId="30" xfId="0" applyNumberFormat="1" applyFont="1" applyFill="1" applyBorder="1" applyAlignment="1" applyProtection="1">
      <alignment vertical="center" wrapText="1"/>
      <protection locked="0"/>
    </xf>
    <xf numFmtId="0" fontId="11" fillId="0" borderId="19" xfId="56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vertical="center" wrapText="1"/>
      <protection locked="0"/>
    </xf>
    <xf numFmtId="0" fontId="11" fillId="0" borderId="20" xfId="56" applyFont="1" applyFill="1" applyBorder="1" applyAlignment="1" applyProtection="1">
      <alignment horizontal="left" vertical="center" wrapText="1" indent="1"/>
      <protection/>
    </xf>
    <xf numFmtId="0" fontId="11" fillId="0" borderId="21" xfId="56" applyFont="1" applyFill="1" applyBorder="1" applyAlignment="1" applyProtection="1">
      <alignment horizontal="left" vertical="center" wrapText="1" indent="1"/>
      <protection/>
    </xf>
    <xf numFmtId="164" fontId="11" fillId="0" borderId="53" xfId="0" applyNumberFormat="1" applyFont="1" applyFill="1" applyBorder="1" applyAlignment="1" applyProtection="1">
      <alignment vertical="center" wrapText="1"/>
      <protection locked="0"/>
    </xf>
    <xf numFmtId="164" fontId="11" fillId="0" borderId="54" xfId="0" applyNumberFormat="1" applyFont="1" applyFill="1" applyBorder="1" applyAlignment="1" applyProtection="1">
      <alignment vertical="center" wrapText="1"/>
      <protection locked="0"/>
    </xf>
    <xf numFmtId="164" fontId="10" fillId="0" borderId="45" xfId="0" applyNumberFormat="1" applyFont="1" applyFill="1" applyBorder="1" applyAlignment="1" applyProtection="1">
      <alignment vertical="center" wrapText="1"/>
      <protection locked="0"/>
    </xf>
    <xf numFmtId="0" fontId="11" fillId="0" borderId="23" xfId="56" applyFont="1" applyFill="1" applyBorder="1" applyAlignment="1" applyProtection="1">
      <alignment horizontal="left" vertical="center" wrapText="1" indent="1"/>
      <protection/>
    </xf>
    <xf numFmtId="164" fontId="11" fillId="0" borderId="30" xfId="0" applyNumberFormat="1" applyFont="1" applyFill="1" applyBorder="1" applyAlignment="1" applyProtection="1">
      <alignment vertical="center" wrapText="1"/>
      <protection locked="0"/>
    </xf>
    <xf numFmtId="0" fontId="11" fillId="0" borderId="24" xfId="56" applyFont="1" applyFill="1" applyBorder="1" applyAlignment="1" applyProtection="1">
      <alignment horizontal="left" vertical="center" wrapText="1" indent="1"/>
      <protection/>
    </xf>
    <xf numFmtId="164" fontId="11" fillId="0" borderId="54" xfId="0" applyNumberFormat="1" applyFont="1" applyFill="1" applyBorder="1" applyAlignment="1" applyProtection="1">
      <alignment vertical="center" wrapText="1"/>
      <protection locked="0"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0" fontId="12" fillId="0" borderId="19" xfId="56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vertical="center" wrapText="1"/>
      <protection/>
    </xf>
    <xf numFmtId="0" fontId="11" fillId="0" borderId="20" xfId="56" applyFont="1" applyFill="1" applyBorder="1" applyAlignment="1" applyProtection="1">
      <alignment horizontal="left" vertical="center" wrapText="1" indent="2"/>
      <protection/>
    </xf>
    <xf numFmtId="0" fontId="12" fillId="0" borderId="20" xfId="56" applyFont="1" applyFill="1" applyBorder="1" applyAlignment="1" applyProtection="1">
      <alignment horizontal="left" vertical="center" wrapText="1" indent="1"/>
      <protection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0" fontId="11" fillId="0" borderId="22" xfId="56" applyFont="1" applyFill="1" applyBorder="1" applyAlignment="1" applyProtection="1">
      <alignment horizontal="left" vertical="center" wrapText="1" indent="2"/>
      <protection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0" fontId="11" fillId="0" borderId="21" xfId="56" applyFont="1" applyFill="1" applyBorder="1" applyAlignment="1" applyProtection="1">
      <alignment horizontal="left" indent="1"/>
      <protection/>
    </xf>
    <xf numFmtId="164" fontId="11" fillId="0" borderId="55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Border="1" applyAlignment="1" applyProtection="1">
      <alignment horizontal="left" wrapText="1" indent="1"/>
      <protection/>
    </xf>
    <xf numFmtId="0" fontId="14" fillId="0" borderId="25" xfId="0" applyFont="1" applyBorder="1" applyAlignment="1" applyProtection="1">
      <alignment horizontal="left" wrapText="1" indent="1"/>
      <protection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0" fontId="11" fillId="0" borderId="19" xfId="56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vertical="center" wrapText="1"/>
      <protection locked="0"/>
    </xf>
    <xf numFmtId="0" fontId="11" fillId="0" borderId="26" xfId="56" applyFont="1" applyFill="1" applyBorder="1" applyAlignment="1" applyProtection="1">
      <alignment horizontal="left" vertical="center" wrapText="1" indent="1"/>
      <protection/>
    </xf>
    <xf numFmtId="164" fontId="11" fillId="0" borderId="56" xfId="0" applyNumberFormat="1" applyFont="1" applyFill="1" applyBorder="1" applyAlignment="1" applyProtection="1">
      <alignment vertical="center" wrapText="1"/>
      <protection locked="0"/>
    </xf>
    <xf numFmtId="164" fontId="11" fillId="0" borderId="55" xfId="0" applyNumberFormat="1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 indent="1"/>
      <protection/>
    </xf>
    <xf numFmtId="0" fontId="20" fillId="0" borderId="18" xfId="0" applyFont="1" applyBorder="1" applyAlignment="1" applyProtection="1">
      <alignment horizontal="left" wrapText="1" indent="1"/>
      <protection/>
    </xf>
    <xf numFmtId="164" fontId="10" fillId="0" borderId="45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 applyProtection="1">
      <alignment horizontal="right" vertical="center" wrapText="1"/>
      <protection/>
    </xf>
    <xf numFmtId="164" fontId="10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7" xfId="0" applyNumberFormat="1" applyFont="1" applyFill="1" applyBorder="1" applyAlignment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/>
      <protection/>
    </xf>
    <xf numFmtId="164" fontId="10" fillId="0" borderId="28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>
      <alignment horizontal="right" vertical="center" wrapText="1" indent="1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1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left" wrapText="1" indent="1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11" fillId="0" borderId="46" xfId="0" applyNumberFormat="1" applyFont="1" applyFill="1" applyBorder="1" applyAlignment="1" applyProtection="1">
      <alignment vertical="center" wrapText="1"/>
      <protection locked="0"/>
    </xf>
    <xf numFmtId="164" fontId="11" fillId="0" borderId="58" xfId="0" applyNumberFormat="1" applyFont="1" applyFill="1" applyBorder="1" applyAlignment="1" applyProtection="1">
      <alignment vertical="center" wrapText="1"/>
      <protection locked="0"/>
    </xf>
    <xf numFmtId="164" fontId="11" fillId="0" borderId="47" xfId="0" applyNumberFormat="1" applyFont="1" applyFill="1" applyBorder="1" applyAlignment="1" applyProtection="1">
      <alignment vertical="center" wrapText="1"/>
      <protection locked="0"/>
    </xf>
    <xf numFmtId="164" fontId="11" fillId="0" borderId="46" xfId="0" applyNumberFormat="1" applyFont="1" applyFill="1" applyBorder="1" applyAlignment="1" applyProtection="1">
      <alignment vertical="center" wrapText="1"/>
      <protection locked="0"/>
    </xf>
    <xf numFmtId="164" fontId="11" fillId="0" borderId="47" xfId="0" applyNumberFormat="1" applyFont="1" applyFill="1" applyBorder="1" applyAlignment="1" applyProtection="1">
      <alignment vertical="center" wrapText="1"/>
      <protection locked="0"/>
    </xf>
    <xf numFmtId="164" fontId="11" fillId="0" borderId="46" xfId="0" applyNumberFormat="1" applyFont="1" applyFill="1" applyBorder="1" applyAlignment="1" applyProtection="1">
      <alignment vertical="center" wrapText="1"/>
      <protection/>
    </xf>
    <xf numFmtId="164" fontId="11" fillId="0" borderId="59" xfId="0" applyNumberFormat="1" applyFont="1" applyFill="1" applyBorder="1" applyAlignment="1" applyProtection="1">
      <alignment vertical="center" wrapText="1"/>
      <protection locked="0"/>
    </xf>
    <xf numFmtId="164" fontId="11" fillId="0" borderId="59" xfId="0" applyNumberFormat="1" applyFont="1" applyFill="1" applyBorder="1" applyAlignment="1" applyProtection="1">
      <alignment vertical="center" wrapText="1"/>
      <protection locked="0"/>
    </xf>
    <xf numFmtId="164" fontId="10" fillId="0" borderId="60" xfId="0" applyNumberFormat="1" applyFont="1" applyFill="1" applyBorder="1" applyAlignment="1" applyProtection="1">
      <alignment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164" fontId="10" fillId="0" borderId="60" xfId="0" applyNumberFormat="1" applyFont="1" applyFill="1" applyBorder="1" applyAlignment="1" applyProtection="1">
      <alignment vertical="center" wrapText="1"/>
      <protection locked="0"/>
    </xf>
    <xf numFmtId="164" fontId="11" fillId="0" borderId="59" xfId="0" applyNumberFormat="1" applyFont="1" applyFill="1" applyBorder="1" applyAlignment="1" applyProtection="1">
      <alignment vertical="center" wrapText="1"/>
      <protection/>
    </xf>
    <xf numFmtId="164" fontId="13" fillId="0" borderId="61" xfId="0" applyNumberFormat="1" applyFont="1" applyFill="1" applyBorder="1" applyAlignment="1" applyProtection="1">
      <alignment vertical="center" wrapText="1"/>
      <protection/>
    </xf>
    <xf numFmtId="164" fontId="11" fillId="0" borderId="58" xfId="0" applyNumberFormat="1" applyFont="1" applyFill="1" applyBorder="1" applyAlignment="1" applyProtection="1">
      <alignment vertical="center" wrapText="1"/>
      <protection locked="0"/>
    </xf>
    <xf numFmtId="164" fontId="10" fillId="0" borderId="60" xfId="0" applyNumberFormat="1" applyFont="1" applyFill="1" applyBorder="1" applyAlignment="1" applyProtection="1">
      <alignment vertical="center" wrapText="1"/>
      <protection/>
    </xf>
    <xf numFmtId="0" fontId="3" fillId="0" borderId="55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6" xfId="0" applyFont="1" applyFill="1" applyBorder="1" applyAlignment="1">
      <alignment vertical="center"/>
    </xf>
    <xf numFmtId="164" fontId="10" fillId="0" borderId="51" xfId="0" applyNumberFormat="1" applyFont="1" applyFill="1" applyBorder="1" applyAlignment="1" applyProtection="1">
      <alignment vertical="center" wrapText="1"/>
      <protection/>
    </xf>
    <xf numFmtId="164" fontId="10" fillId="0" borderId="51" xfId="0" applyNumberFormat="1" applyFont="1" applyFill="1" applyBorder="1" applyAlignment="1" applyProtection="1">
      <alignment vertical="center" wrapText="1"/>
      <protection locked="0"/>
    </xf>
    <xf numFmtId="164" fontId="10" fillId="0" borderId="62" xfId="0" applyNumberFormat="1" applyFont="1" applyFill="1" applyBorder="1" applyAlignment="1" applyProtection="1">
      <alignment vertical="center" wrapText="1"/>
      <protection/>
    </xf>
    <xf numFmtId="164" fontId="10" fillId="0" borderId="31" xfId="0" applyNumberFormat="1" applyFont="1" applyFill="1" applyBorder="1" applyAlignment="1" applyProtection="1">
      <alignment vertical="center" wrapText="1"/>
      <protection/>
    </xf>
    <xf numFmtId="164" fontId="10" fillId="0" borderId="62" xfId="0" applyNumberFormat="1" applyFont="1" applyFill="1" applyBorder="1" applyAlignment="1" applyProtection="1">
      <alignment vertical="center" wrapText="1"/>
      <protection locked="0"/>
    </xf>
    <xf numFmtId="164" fontId="10" fillId="0" borderId="31" xfId="0" applyNumberFormat="1" applyFont="1" applyFill="1" applyBorder="1" applyAlignment="1" applyProtection="1">
      <alignment vertical="center" wrapText="1"/>
      <protection/>
    </xf>
    <xf numFmtId="164" fontId="10" fillId="0" borderId="52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164" fontId="10" fillId="0" borderId="63" xfId="0" applyNumberFormat="1" applyFont="1" applyFill="1" applyBorder="1" applyAlignment="1" applyProtection="1">
      <alignment vertical="center" wrapText="1"/>
      <protection locked="0"/>
    </xf>
    <xf numFmtId="164" fontId="10" fillId="0" borderId="63" xfId="0" applyNumberFormat="1" applyFont="1" applyFill="1" applyBorder="1" applyAlignment="1" applyProtection="1">
      <alignment vertical="center" wrapText="1"/>
      <protection/>
    </xf>
    <xf numFmtId="164" fontId="13" fillId="0" borderId="63" xfId="0" applyNumberFormat="1" applyFont="1" applyFill="1" applyBorder="1" applyAlignment="1" applyProtection="1">
      <alignment vertical="center" wrapText="1"/>
      <protection/>
    </xf>
    <xf numFmtId="164" fontId="4" fillId="0" borderId="64" xfId="0" applyNumberFormat="1" applyFont="1" applyFill="1" applyBorder="1" applyAlignment="1">
      <alignment horizontal="right" vertical="center"/>
    </xf>
    <xf numFmtId="164" fontId="4" fillId="0" borderId="3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1" fillId="0" borderId="62" xfId="56" applyFont="1" applyFill="1" applyBorder="1" applyAlignment="1" applyProtection="1">
      <alignment horizontal="left" vertical="center" wrapText="1"/>
      <protection/>
    </xf>
    <xf numFmtId="0" fontId="6" fillId="0" borderId="19" xfId="56" applyFont="1" applyFill="1" applyBorder="1" applyAlignment="1" applyProtection="1">
      <alignment horizontal="center" vertical="center" wrapText="1"/>
      <protection/>
    </xf>
    <xf numFmtId="0" fontId="6" fillId="0" borderId="22" xfId="56" applyFont="1" applyFill="1" applyBorder="1" applyAlignment="1" applyProtection="1">
      <alignment horizontal="center" vertical="center" wrapText="1"/>
      <protection/>
    </xf>
    <xf numFmtId="0" fontId="6" fillId="0" borderId="14" xfId="56" applyFont="1" applyFill="1" applyBorder="1" applyAlignment="1" applyProtection="1">
      <alignment horizontal="center" vertical="center" wrapText="1"/>
      <protection/>
    </xf>
    <xf numFmtId="0" fontId="6" fillId="0" borderId="27" xfId="56" applyFont="1" applyFill="1" applyBorder="1" applyAlignment="1" applyProtection="1">
      <alignment horizontal="center" vertical="center" wrapText="1"/>
      <protection/>
    </xf>
    <xf numFmtId="164" fontId="6" fillId="0" borderId="14" xfId="56" applyNumberFormat="1" applyFont="1" applyFill="1" applyBorder="1" applyAlignment="1" applyProtection="1">
      <alignment horizontal="center" vertical="center"/>
      <protection/>
    </xf>
    <xf numFmtId="164" fontId="6" fillId="0" borderId="52" xfId="56" applyNumberFormat="1" applyFont="1" applyFill="1" applyBorder="1" applyAlignment="1" applyProtection="1">
      <alignment horizontal="center" vertical="center"/>
      <protection/>
    </xf>
    <xf numFmtId="164" fontId="16" fillId="0" borderId="0" xfId="56" applyNumberFormat="1" applyFont="1" applyFill="1" applyBorder="1" applyAlignment="1" applyProtection="1">
      <alignment horizontal="left" vertical="center"/>
      <protection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16" fillId="0" borderId="31" xfId="56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ill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center" textRotation="180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164" fontId="6" fillId="0" borderId="30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4" fillId="0" borderId="65" xfId="0" applyNumberFormat="1" applyFont="1" applyFill="1" applyBorder="1" applyAlignment="1">
      <alignment horizontal="right" vertical="center"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zoomScaleSheetLayoutView="100" zoomScalePageLayoutView="0" workbookViewId="0" topLeftCell="A1">
      <selection activeCell="A136" sqref="A136:IV149"/>
    </sheetView>
  </sheetViews>
  <sheetFormatPr defaultColWidth="9.00390625" defaultRowHeight="12.75"/>
  <cols>
    <col min="1" max="1" width="7.875" style="32" customWidth="1"/>
    <col min="2" max="2" width="73.50390625" style="32" customWidth="1"/>
    <col min="3" max="5" width="16.625" style="32" customWidth="1"/>
    <col min="6" max="6" width="9.00390625" style="32" customWidth="1"/>
    <col min="7" max="16384" width="9.375" style="32" customWidth="1"/>
  </cols>
  <sheetData>
    <row r="1" spans="1:5" ht="15.75" customHeight="1">
      <c r="A1" s="31" t="s">
        <v>3</v>
      </c>
      <c r="B1" s="31"/>
      <c r="C1" s="31"/>
      <c r="D1" s="31"/>
      <c r="E1" s="31"/>
    </row>
    <row r="2" spans="1:5" ht="15.75" customHeight="1" thickBot="1">
      <c r="A2" s="271"/>
      <c r="B2" s="271"/>
      <c r="C2" s="121"/>
      <c r="D2" s="121"/>
      <c r="E2" s="122"/>
    </row>
    <row r="3" spans="1:5" ht="15.75" customHeight="1">
      <c r="A3" s="265" t="s">
        <v>42</v>
      </c>
      <c r="B3" s="267" t="s">
        <v>4</v>
      </c>
      <c r="C3" s="269" t="s">
        <v>235</v>
      </c>
      <c r="D3" s="269"/>
      <c r="E3" s="270"/>
    </row>
    <row r="4" spans="1:5" ht="37.5" customHeight="1" thickBot="1">
      <c r="A4" s="266"/>
      <c r="B4" s="268"/>
      <c r="C4" s="33" t="s">
        <v>41</v>
      </c>
      <c r="D4" s="33" t="s">
        <v>90</v>
      </c>
      <c r="E4" s="34" t="s">
        <v>236</v>
      </c>
    </row>
    <row r="5" spans="1:5" s="35" customFormat="1" ht="12" customHeight="1" thickBot="1">
      <c r="A5" s="123">
        <v>1</v>
      </c>
      <c r="B5" s="124">
        <v>2</v>
      </c>
      <c r="C5" s="124">
        <v>3</v>
      </c>
      <c r="D5" s="124">
        <v>4</v>
      </c>
      <c r="E5" s="125">
        <v>5</v>
      </c>
    </row>
    <row r="6" spans="1:5" s="2" customFormat="1" ht="12" customHeight="1" thickBot="1">
      <c r="A6" s="29" t="s">
        <v>5</v>
      </c>
      <c r="B6" s="36" t="s">
        <v>104</v>
      </c>
      <c r="C6" s="63">
        <f>+C7+C14+C23</f>
        <v>58404</v>
      </c>
      <c r="D6" s="63">
        <f>+D7+D14+D23</f>
        <v>0</v>
      </c>
      <c r="E6" s="64">
        <f>+E7+E14+E23</f>
        <v>0</v>
      </c>
    </row>
    <row r="7" spans="1:5" s="2" customFormat="1" ht="12" customHeight="1" thickBot="1">
      <c r="A7" s="28" t="s">
        <v>6</v>
      </c>
      <c r="B7" s="15" t="s">
        <v>105</v>
      </c>
      <c r="C7" s="65">
        <f>SUM(C8:C13)</f>
        <v>50634</v>
      </c>
      <c r="D7" s="65">
        <f>SUM(D8:D13)</f>
        <v>0</v>
      </c>
      <c r="E7" s="66">
        <f>SUM(E8:E13)</f>
        <v>0</v>
      </c>
    </row>
    <row r="8" spans="1:5" s="2" customFormat="1" ht="12" customHeight="1">
      <c r="A8" s="23" t="s">
        <v>73</v>
      </c>
      <c r="B8" s="9" t="s">
        <v>34</v>
      </c>
      <c r="C8" s="67">
        <v>21400</v>
      </c>
      <c r="D8" s="67"/>
      <c r="E8" s="68"/>
    </row>
    <row r="9" spans="1:5" s="2" customFormat="1" ht="12" customHeight="1">
      <c r="A9" s="23" t="s">
        <v>74</v>
      </c>
      <c r="B9" s="9" t="s">
        <v>43</v>
      </c>
      <c r="C9" s="67"/>
      <c r="D9" s="67"/>
      <c r="E9" s="68"/>
    </row>
    <row r="10" spans="1:5" s="2" customFormat="1" ht="12" customHeight="1">
      <c r="A10" s="23" t="s">
        <v>75</v>
      </c>
      <c r="B10" s="9" t="s">
        <v>35</v>
      </c>
      <c r="C10" s="67">
        <v>29234</v>
      </c>
      <c r="D10" s="67"/>
      <c r="E10" s="68"/>
    </row>
    <row r="11" spans="1:5" s="2" customFormat="1" ht="12" customHeight="1">
      <c r="A11" s="23" t="s">
        <v>76</v>
      </c>
      <c r="B11" s="9" t="s">
        <v>106</v>
      </c>
      <c r="C11" s="67"/>
      <c r="D11" s="67"/>
      <c r="E11" s="68"/>
    </row>
    <row r="12" spans="1:5" s="2" customFormat="1" ht="12" customHeight="1">
      <c r="A12" s="23" t="s">
        <v>77</v>
      </c>
      <c r="B12" s="9" t="s">
        <v>107</v>
      </c>
      <c r="C12" s="67"/>
      <c r="D12" s="67"/>
      <c r="E12" s="68"/>
    </row>
    <row r="13" spans="1:5" s="2" customFormat="1" ht="12" customHeight="1" thickBot="1">
      <c r="A13" s="23" t="s">
        <v>86</v>
      </c>
      <c r="B13" s="9" t="s">
        <v>108</v>
      </c>
      <c r="C13" s="67"/>
      <c r="D13" s="67"/>
      <c r="E13" s="68"/>
    </row>
    <row r="14" spans="1:5" s="2" customFormat="1" ht="12" customHeight="1" thickBot="1">
      <c r="A14" s="28" t="s">
        <v>7</v>
      </c>
      <c r="B14" s="15" t="s">
        <v>109</v>
      </c>
      <c r="C14" s="65">
        <f>SUM(C15:C22)</f>
        <v>7770</v>
      </c>
      <c r="D14" s="65">
        <f>SUM(D15:D22)</f>
        <v>0</v>
      </c>
      <c r="E14" s="66">
        <f>SUM(E15:E22)</f>
        <v>0</v>
      </c>
    </row>
    <row r="15" spans="1:5" s="2" customFormat="1" ht="12" customHeight="1">
      <c r="A15" s="22" t="s">
        <v>45</v>
      </c>
      <c r="B15" s="12" t="s">
        <v>110</v>
      </c>
      <c r="C15" s="69"/>
      <c r="D15" s="69"/>
      <c r="E15" s="70"/>
    </row>
    <row r="16" spans="1:5" s="2" customFormat="1" ht="12" customHeight="1">
      <c r="A16" s="23" t="s">
        <v>46</v>
      </c>
      <c r="B16" s="9" t="s">
        <v>111</v>
      </c>
      <c r="C16" s="67"/>
      <c r="D16" s="67"/>
      <c r="E16" s="68"/>
    </row>
    <row r="17" spans="1:5" s="2" customFormat="1" ht="12" customHeight="1">
      <c r="A17" s="23" t="s">
        <v>47</v>
      </c>
      <c r="B17" s="9" t="s">
        <v>112</v>
      </c>
      <c r="C17" s="67"/>
      <c r="D17" s="67"/>
      <c r="E17" s="68"/>
    </row>
    <row r="18" spans="1:5" s="2" customFormat="1" ht="12" customHeight="1">
      <c r="A18" s="23" t="s">
        <v>48</v>
      </c>
      <c r="B18" s="9" t="s">
        <v>113</v>
      </c>
      <c r="C18" s="67"/>
      <c r="D18" s="67"/>
      <c r="E18" s="68"/>
    </row>
    <row r="19" spans="1:5" s="2" customFormat="1" ht="12" customHeight="1">
      <c r="A19" s="24" t="s">
        <v>114</v>
      </c>
      <c r="B19" s="8" t="s">
        <v>115</v>
      </c>
      <c r="C19" s="71"/>
      <c r="D19" s="71"/>
      <c r="E19" s="72"/>
    </row>
    <row r="20" spans="1:5" s="2" customFormat="1" ht="12" customHeight="1">
      <c r="A20" s="23" t="s">
        <v>116</v>
      </c>
      <c r="B20" s="9" t="s">
        <v>117</v>
      </c>
      <c r="C20" s="67"/>
      <c r="D20" s="67"/>
      <c r="E20" s="68"/>
    </row>
    <row r="21" spans="1:5" s="2" customFormat="1" ht="12" customHeight="1">
      <c r="A21" s="23" t="s">
        <v>118</v>
      </c>
      <c r="B21" s="9" t="s">
        <v>119</v>
      </c>
      <c r="C21" s="67"/>
      <c r="D21" s="67"/>
      <c r="E21" s="68"/>
    </row>
    <row r="22" spans="1:5" s="2" customFormat="1" ht="12" customHeight="1" thickBot="1">
      <c r="A22" s="30" t="s">
        <v>120</v>
      </c>
      <c r="B22" s="10" t="s">
        <v>121</v>
      </c>
      <c r="C22" s="73">
        <v>7770</v>
      </c>
      <c r="D22" s="73"/>
      <c r="E22" s="74"/>
    </row>
    <row r="23" spans="1:5" s="2" customFormat="1" ht="12" customHeight="1" thickBot="1">
      <c r="A23" s="28" t="s">
        <v>122</v>
      </c>
      <c r="B23" s="15" t="s">
        <v>123</v>
      </c>
      <c r="C23" s="75"/>
      <c r="D23" s="75"/>
      <c r="E23" s="76"/>
    </row>
    <row r="24" spans="1:5" s="2" customFormat="1" ht="12" customHeight="1" thickBot="1">
      <c r="A24" s="28" t="s">
        <v>9</v>
      </c>
      <c r="B24" s="15" t="s">
        <v>124</v>
      </c>
      <c r="C24" s="65">
        <f>SUM(C25:C32)</f>
        <v>61635</v>
      </c>
      <c r="D24" s="65">
        <f>SUM(D25:D32)</f>
        <v>0</v>
      </c>
      <c r="E24" s="66">
        <f>SUM(E25:E32)</f>
        <v>0</v>
      </c>
    </row>
    <row r="25" spans="1:5" s="2" customFormat="1" ht="12" customHeight="1">
      <c r="A25" s="26" t="s">
        <v>51</v>
      </c>
      <c r="B25" s="11" t="s">
        <v>125</v>
      </c>
      <c r="C25" s="77">
        <v>61635</v>
      </c>
      <c r="D25" s="77"/>
      <c r="E25" s="78"/>
    </row>
    <row r="26" spans="1:5" s="2" customFormat="1" ht="12" customHeight="1">
      <c r="A26" s="23" t="s">
        <v>52</v>
      </c>
      <c r="B26" s="9" t="s">
        <v>126</v>
      </c>
      <c r="C26" s="67"/>
      <c r="D26" s="67"/>
      <c r="E26" s="68"/>
    </row>
    <row r="27" spans="1:5" s="2" customFormat="1" ht="12" customHeight="1">
      <c r="A27" s="23" t="s">
        <v>53</v>
      </c>
      <c r="B27" s="9" t="s">
        <v>127</v>
      </c>
      <c r="C27" s="67"/>
      <c r="D27" s="67"/>
      <c r="E27" s="68"/>
    </row>
    <row r="28" spans="1:5" s="2" customFormat="1" ht="12" customHeight="1">
      <c r="A28" s="27" t="s">
        <v>128</v>
      </c>
      <c r="B28" s="9" t="s">
        <v>56</v>
      </c>
      <c r="C28" s="79"/>
      <c r="D28" s="79"/>
      <c r="E28" s="80"/>
    </row>
    <row r="29" spans="1:5" s="2" customFormat="1" ht="12" customHeight="1">
      <c r="A29" s="27" t="s">
        <v>129</v>
      </c>
      <c r="B29" s="9" t="s">
        <v>130</v>
      </c>
      <c r="C29" s="79"/>
      <c r="D29" s="79"/>
      <c r="E29" s="80"/>
    </row>
    <row r="30" spans="1:5" s="2" customFormat="1" ht="12" customHeight="1">
      <c r="A30" s="23" t="s">
        <v>131</v>
      </c>
      <c r="B30" s="9" t="s">
        <v>132</v>
      </c>
      <c r="C30" s="67"/>
      <c r="D30" s="67"/>
      <c r="E30" s="68"/>
    </row>
    <row r="31" spans="1:5" s="2" customFormat="1" ht="12" customHeight="1">
      <c r="A31" s="23" t="s">
        <v>133</v>
      </c>
      <c r="B31" s="9" t="s">
        <v>134</v>
      </c>
      <c r="C31" s="67"/>
      <c r="D31" s="67"/>
      <c r="E31" s="81"/>
    </row>
    <row r="32" spans="1:5" s="2" customFormat="1" ht="12" customHeight="1" thickBot="1">
      <c r="A32" s="23" t="s">
        <v>135</v>
      </c>
      <c r="B32" s="9" t="s">
        <v>136</v>
      </c>
      <c r="C32" s="67"/>
      <c r="D32" s="67"/>
      <c r="E32" s="81"/>
    </row>
    <row r="33" spans="1:5" s="2" customFormat="1" ht="12" customHeight="1" thickBot="1">
      <c r="A33" s="28" t="s">
        <v>10</v>
      </c>
      <c r="B33" s="15" t="s">
        <v>137</v>
      </c>
      <c r="C33" s="65">
        <f>+C34+C40</f>
        <v>19127</v>
      </c>
      <c r="D33" s="65">
        <f>+D34+D40</f>
        <v>0</v>
      </c>
      <c r="E33" s="66">
        <f>+E34+E40</f>
        <v>0</v>
      </c>
    </row>
    <row r="34" spans="1:5" s="2" customFormat="1" ht="12" customHeight="1">
      <c r="A34" s="26" t="s">
        <v>54</v>
      </c>
      <c r="B34" s="18" t="s">
        <v>138</v>
      </c>
      <c r="C34" s="82">
        <f>SUM(C35:C39)</f>
        <v>19127</v>
      </c>
      <c r="D34" s="82">
        <f>SUM(D35:D39)</f>
        <v>0</v>
      </c>
      <c r="E34" s="83">
        <f>SUM(E35:E39)</f>
        <v>0</v>
      </c>
    </row>
    <row r="35" spans="1:5" s="2" customFormat="1" ht="12" customHeight="1">
      <c r="A35" s="23" t="s">
        <v>57</v>
      </c>
      <c r="B35" s="16" t="s">
        <v>139</v>
      </c>
      <c r="C35" s="67">
        <v>2800</v>
      </c>
      <c r="D35" s="67"/>
      <c r="E35" s="81"/>
    </row>
    <row r="36" spans="1:5" s="2" customFormat="1" ht="12" customHeight="1">
      <c r="A36" s="23" t="s">
        <v>58</v>
      </c>
      <c r="B36" s="16" t="s">
        <v>140</v>
      </c>
      <c r="C36" s="67"/>
      <c r="D36" s="67"/>
      <c r="E36" s="81"/>
    </row>
    <row r="37" spans="1:5" s="2" customFormat="1" ht="12" customHeight="1">
      <c r="A37" s="23" t="s">
        <v>59</v>
      </c>
      <c r="B37" s="16" t="s">
        <v>141</v>
      </c>
      <c r="C37" s="67">
        <v>8447</v>
      </c>
      <c r="D37" s="67"/>
      <c r="E37" s="81"/>
    </row>
    <row r="38" spans="1:5" s="2" customFormat="1" ht="12" customHeight="1">
      <c r="A38" s="23" t="s">
        <v>60</v>
      </c>
      <c r="B38" s="16" t="s">
        <v>36</v>
      </c>
      <c r="C38" s="67"/>
      <c r="D38" s="67"/>
      <c r="E38" s="81"/>
    </row>
    <row r="39" spans="1:5" s="2" customFormat="1" ht="12" customHeight="1">
      <c r="A39" s="23" t="s">
        <v>142</v>
      </c>
      <c r="B39" s="16" t="s">
        <v>143</v>
      </c>
      <c r="C39" s="67">
        <v>7880</v>
      </c>
      <c r="D39" s="67"/>
      <c r="E39" s="81"/>
    </row>
    <row r="40" spans="1:5" s="2" customFormat="1" ht="12" customHeight="1">
      <c r="A40" s="23" t="s">
        <v>55</v>
      </c>
      <c r="B40" s="18" t="s">
        <v>144</v>
      </c>
      <c r="C40" s="84">
        <f>SUM(C41:C45)</f>
        <v>0</v>
      </c>
      <c r="D40" s="84">
        <f>SUM(D41:D45)</f>
        <v>0</v>
      </c>
      <c r="E40" s="85">
        <f>SUM(E41:E45)</f>
        <v>0</v>
      </c>
    </row>
    <row r="41" spans="1:5" s="2" customFormat="1" ht="12" customHeight="1">
      <c r="A41" s="23" t="s">
        <v>63</v>
      </c>
      <c r="B41" s="16" t="s">
        <v>139</v>
      </c>
      <c r="C41" s="67"/>
      <c r="D41" s="67"/>
      <c r="E41" s="81"/>
    </row>
    <row r="42" spans="1:5" s="2" customFormat="1" ht="12" customHeight="1">
      <c r="A42" s="23" t="s">
        <v>64</v>
      </c>
      <c r="B42" s="16" t="s">
        <v>140</v>
      </c>
      <c r="C42" s="67"/>
      <c r="D42" s="67"/>
      <c r="E42" s="81"/>
    </row>
    <row r="43" spans="1:5" s="2" customFormat="1" ht="12" customHeight="1">
      <c r="A43" s="23" t="s">
        <v>65</v>
      </c>
      <c r="B43" s="16" t="s">
        <v>141</v>
      </c>
      <c r="C43" s="67"/>
      <c r="D43" s="67"/>
      <c r="E43" s="81"/>
    </row>
    <row r="44" spans="1:5" s="2" customFormat="1" ht="12" customHeight="1">
      <c r="A44" s="23" t="s">
        <v>66</v>
      </c>
      <c r="B44" s="16" t="s">
        <v>36</v>
      </c>
      <c r="C44" s="67"/>
      <c r="D44" s="67"/>
      <c r="E44" s="81"/>
    </row>
    <row r="45" spans="1:5" s="2" customFormat="1" ht="12" customHeight="1" thickBot="1">
      <c r="A45" s="27" t="s">
        <v>145</v>
      </c>
      <c r="B45" s="17" t="s">
        <v>146</v>
      </c>
      <c r="C45" s="79"/>
      <c r="D45" s="79"/>
      <c r="E45" s="86"/>
    </row>
    <row r="46" spans="1:5" s="2" customFormat="1" ht="12" customHeight="1" thickBot="1">
      <c r="A46" s="28" t="s">
        <v>147</v>
      </c>
      <c r="B46" s="15" t="s">
        <v>148</v>
      </c>
      <c r="C46" s="65">
        <f>SUM(C47:C49)</f>
        <v>0</v>
      </c>
      <c r="D46" s="65">
        <f>SUM(D47:D49)</f>
        <v>0</v>
      </c>
      <c r="E46" s="66">
        <f>SUM(E47:E49)</f>
        <v>0</v>
      </c>
    </row>
    <row r="47" spans="1:5" s="2" customFormat="1" ht="12" customHeight="1">
      <c r="A47" s="26" t="s">
        <v>61</v>
      </c>
      <c r="B47" s="11" t="s">
        <v>149</v>
      </c>
      <c r="C47" s="77"/>
      <c r="D47" s="77"/>
      <c r="E47" s="78"/>
    </row>
    <row r="48" spans="1:5" s="2" customFormat="1" ht="12" customHeight="1">
      <c r="A48" s="24" t="s">
        <v>62</v>
      </c>
      <c r="B48" s="9" t="s">
        <v>150</v>
      </c>
      <c r="C48" s="67"/>
      <c r="D48" s="67"/>
      <c r="E48" s="72"/>
    </row>
    <row r="49" spans="1:5" s="2" customFormat="1" ht="12" customHeight="1" thickBot="1">
      <c r="A49" s="27" t="s">
        <v>151</v>
      </c>
      <c r="B49" s="56" t="s">
        <v>100</v>
      </c>
      <c r="C49" s="87"/>
      <c r="D49" s="87"/>
      <c r="E49" s="80"/>
    </row>
    <row r="50" spans="1:5" s="2" customFormat="1" ht="12" customHeight="1" thickBot="1">
      <c r="A50" s="28" t="s">
        <v>12</v>
      </c>
      <c r="B50" s="15" t="s">
        <v>152</v>
      </c>
      <c r="C50" s="65">
        <f>+C51+C52</f>
        <v>0</v>
      </c>
      <c r="D50" s="65">
        <f>+D51+D52</f>
        <v>0</v>
      </c>
      <c r="E50" s="66">
        <f>+E51+E52</f>
        <v>0</v>
      </c>
    </row>
    <row r="51" spans="1:5" s="2" customFormat="1" ht="12" customHeight="1">
      <c r="A51" s="26" t="s">
        <v>153</v>
      </c>
      <c r="B51" s="9" t="s">
        <v>78</v>
      </c>
      <c r="C51" s="77"/>
      <c r="D51" s="77"/>
      <c r="E51" s="88"/>
    </row>
    <row r="52" spans="1:5" s="2" customFormat="1" ht="12" customHeight="1" thickBot="1">
      <c r="A52" s="24" t="s">
        <v>154</v>
      </c>
      <c r="B52" s="9" t="s">
        <v>79</v>
      </c>
      <c r="C52" s="71"/>
      <c r="D52" s="71"/>
      <c r="E52" s="89"/>
    </row>
    <row r="53" spans="1:7" s="2" customFormat="1" ht="17.25" customHeight="1" thickBot="1">
      <c r="A53" s="28" t="s">
        <v>155</v>
      </c>
      <c r="B53" s="15" t="s">
        <v>156</v>
      </c>
      <c r="C53" s="90"/>
      <c r="D53" s="90"/>
      <c r="E53" s="91"/>
      <c r="G53" s="37"/>
    </row>
    <row r="54" spans="1:5" s="2" customFormat="1" ht="12" customHeight="1" thickBot="1">
      <c r="A54" s="28" t="s">
        <v>14</v>
      </c>
      <c r="B54" s="38" t="s">
        <v>157</v>
      </c>
      <c r="C54" s="92">
        <f>+C6+C24+C33+C46+C50+C53</f>
        <v>139166</v>
      </c>
      <c r="D54" s="92">
        <f>+D6+D24+D33+D46+D50+D53</f>
        <v>0</v>
      </c>
      <c r="E54" s="93">
        <f>+E6+E24+E33+E46+E50+E53</f>
        <v>0</v>
      </c>
    </row>
    <row r="55" spans="1:5" s="2" customFormat="1" ht="12" customHeight="1" thickBot="1">
      <c r="A55" s="51" t="s">
        <v>15</v>
      </c>
      <c r="B55" s="44" t="s">
        <v>158</v>
      </c>
      <c r="C55" s="94">
        <f>SUM(C56:C57)</f>
        <v>22123</v>
      </c>
      <c r="D55" s="94">
        <f>SUM(D56:D57)</f>
        <v>0</v>
      </c>
      <c r="E55" s="95">
        <f>SUM(E56:E57)</f>
        <v>0</v>
      </c>
    </row>
    <row r="56" spans="1:5" s="2" customFormat="1" ht="12" customHeight="1">
      <c r="A56" s="96" t="s">
        <v>91</v>
      </c>
      <c r="B56" s="97" t="s">
        <v>159</v>
      </c>
      <c r="C56" s="98">
        <v>22123</v>
      </c>
      <c r="D56" s="98"/>
      <c r="E56" s="99"/>
    </row>
    <row r="57" spans="1:5" s="2" customFormat="1" ht="12" customHeight="1" thickBot="1">
      <c r="A57" s="100" t="s">
        <v>92</v>
      </c>
      <c r="B57" s="101" t="s">
        <v>160</v>
      </c>
      <c r="C57" s="102"/>
      <c r="D57" s="102"/>
      <c r="E57" s="103"/>
    </row>
    <row r="58" spans="1:5" s="2" customFormat="1" ht="12" customHeight="1" thickBot="1">
      <c r="A58" s="51" t="s">
        <v>16</v>
      </c>
      <c r="B58" s="44" t="s">
        <v>161</v>
      </c>
      <c r="C58" s="92">
        <f>SUM(C59,C66)</f>
        <v>0</v>
      </c>
      <c r="D58" s="92">
        <f>SUM(D59,D66)</f>
        <v>0</v>
      </c>
      <c r="E58" s="93">
        <f>SUM(E59,E66)</f>
        <v>0</v>
      </c>
    </row>
    <row r="59" spans="1:5" s="2" customFormat="1" ht="12" customHeight="1">
      <c r="A59" s="22" t="s">
        <v>162</v>
      </c>
      <c r="B59" s="18" t="s">
        <v>163</v>
      </c>
      <c r="C59" s="104">
        <f>SUM(C60:C65)</f>
        <v>0</v>
      </c>
      <c r="D59" s="104">
        <f>SUM(D60:D65)</f>
        <v>0</v>
      </c>
      <c r="E59" s="105">
        <f>SUM(E60:E65)</f>
        <v>0</v>
      </c>
    </row>
    <row r="60" spans="1:5" s="2" customFormat="1" ht="12" customHeight="1">
      <c r="A60" s="26" t="s">
        <v>164</v>
      </c>
      <c r="B60" s="52" t="s">
        <v>165</v>
      </c>
      <c r="C60" s="67"/>
      <c r="D60" s="67"/>
      <c r="E60" s="81"/>
    </row>
    <row r="61" spans="1:5" s="2" customFormat="1" ht="12" customHeight="1">
      <c r="A61" s="26" t="s">
        <v>166</v>
      </c>
      <c r="B61" s="52" t="s">
        <v>167</v>
      </c>
      <c r="C61" s="77"/>
      <c r="D61" s="77"/>
      <c r="E61" s="81"/>
    </row>
    <row r="62" spans="1:5" s="2" customFormat="1" ht="12" customHeight="1">
      <c r="A62" s="26" t="s">
        <v>168</v>
      </c>
      <c r="B62" s="52" t="s">
        <v>169</v>
      </c>
      <c r="C62" s="67"/>
      <c r="D62" s="67"/>
      <c r="E62" s="89"/>
    </row>
    <row r="63" spans="1:5" s="2" customFormat="1" ht="12" customHeight="1">
      <c r="A63" s="26" t="s">
        <v>170</v>
      </c>
      <c r="B63" s="52" t="s">
        <v>171</v>
      </c>
      <c r="C63" s="67"/>
      <c r="D63" s="67"/>
      <c r="E63" s="86"/>
    </row>
    <row r="64" spans="1:5" s="2" customFormat="1" ht="12" customHeight="1">
      <c r="A64" s="26" t="s">
        <v>172</v>
      </c>
      <c r="B64" s="52" t="s">
        <v>173</v>
      </c>
      <c r="C64" s="67"/>
      <c r="D64" s="67"/>
      <c r="E64" s="86"/>
    </row>
    <row r="65" spans="1:5" s="2" customFormat="1" ht="12" customHeight="1">
      <c r="A65" s="26" t="s">
        <v>174</v>
      </c>
      <c r="B65" s="52" t="s">
        <v>175</v>
      </c>
      <c r="C65" s="67"/>
      <c r="D65" s="67"/>
      <c r="E65" s="86"/>
    </row>
    <row r="66" spans="1:5" s="2" customFormat="1" ht="12" customHeight="1">
      <c r="A66" s="26" t="s">
        <v>176</v>
      </c>
      <c r="B66" s="18" t="s">
        <v>177</v>
      </c>
      <c r="C66" s="106">
        <f>SUM(C67:C73)</f>
        <v>0</v>
      </c>
      <c r="D66" s="106">
        <f>SUM(D67:D73)</f>
        <v>0</v>
      </c>
      <c r="E66" s="107">
        <f>SUM(E67:E73)</f>
        <v>0</v>
      </c>
    </row>
    <row r="67" spans="1:5" s="2" customFormat="1" ht="12" customHeight="1">
      <c r="A67" s="26" t="s">
        <v>178</v>
      </c>
      <c r="B67" s="52" t="s">
        <v>165</v>
      </c>
      <c r="C67" s="67"/>
      <c r="D67" s="67"/>
      <c r="E67" s="81"/>
    </row>
    <row r="68" spans="1:5" s="2" customFormat="1" ht="12" customHeight="1">
      <c r="A68" s="26" t="s">
        <v>179</v>
      </c>
      <c r="B68" s="52" t="s">
        <v>97</v>
      </c>
      <c r="C68" s="67"/>
      <c r="D68" s="67"/>
      <c r="E68" s="81"/>
    </row>
    <row r="69" spans="1:5" s="2" customFormat="1" ht="12" customHeight="1">
      <c r="A69" s="26" t="s">
        <v>180</v>
      </c>
      <c r="B69" s="52" t="s">
        <v>99</v>
      </c>
      <c r="C69" s="67"/>
      <c r="D69" s="67"/>
      <c r="E69" s="89"/>
    </row>
    <row r="70" spans="1:5" s="2" customFormat="1" ht="12" customHeight="1">
      <c r="A70" s="26" t="s">
        <v>181</v>
      </c>
      <c r="B70" s="52" t="s">
        <v>169</v>
      </c>
      <c r="C70" s="67"/>
      <c r="D70" s="67"/>
      <c r="E70" s="81"/>
    </row>
    <row r="71" spans="1:5" s="2" customFormat="1" ht="12" customHeight="1">
      <c r="A71" s="24" t="s">
        <v>182</v>
      </c>
      <c r="B71" s="17" t="s">
        <v>183</v>
      </c>
      <c r="C71" s="71"/>
      <c r="D71" s="71"/>
      <c r="E71" s="72"/>
    </row>
    <row r="72" spans="1:6" s="2" customFormat="1" ht="12" customHeight="1">
      <c r="A72" s="23" t="s">
        <v>184</v>
      </c>
      <c r="B72" s="17" t="s">
        <v>173</v>
      </c>
      <c r="C72" s="79"/>
      <c r="D72" s="79"/>
      <c r="E72" s="68"/>
      <c r="F72" s="108"/>
    </row>
    <row r="73" spans="1:6" s="2" customFormat="1" ht="12" customHeight="1" thickBot="1">
      <c r="A73" s="25" t="s">
        <v>185</v>
      </c>
      <c r="B73" s="53" t="s">
        <v>186</v>
      </c>
      <c r="C73" s="109"/>
      <c r="D73" s="109"/>
      <c r="E73" s="110"/>
      <c r="F73" s="108"/>
    </row>
    <row r="74" spans="1:6" s="2" customFormat="1" ht="12" customHeight="1" thickBot="1">
      <c r="A74" s="28" t="s">
        <v>237</v>
      </c>
      <c r="B74" s="44" t="s">
        <v>239</v>
      </c>
      <c r="C74" s="145"/>
      <c r="D74" s="145"/>
      <c r="E74" s="146"/>
      <c r="F74" s="108"/>
    </row>
    <row r="75" spans="1:6" s="2" customFormat="1" ht="15" customHeight="1" thickBot="1">
      <c r="A75" s="28" t="s">
        <v>238</v>
      </c>
      <c r="B75" s="54" t="s">
        <v>242</v>
      </c>
      <c r="C75" s="65">
        <f>+C54+C55+C58+C74</f>
        <v>161289</v>
      </c>
      <c r="D75" s="65">
        <f>+D54+D55+D58+D74</f>
        <v>0</v>
      </c>
      <c r="E75" s="66">
        <f>+E54+E55+E58+E74</f>
        <v>0</v>
      </c>
      <c r="F75" s="108"/>
    </row>
    <row r="76" spans="1:6" s="2" customFormat="1" ht="22.5" customHeight="1">
      <c r="A76" s="264"/>
      <c r="B76" s="264"/>
      <c r="C76" s="264"/>
      <c r="D76" s="264"/>
      <c r="E76" s="264"/>
      <c r="F76" s="108"/>
    </row>
    <row r="77" spans="1:5" s="2" customFormat="1" ht="12.75" customHeight="1">
      <c r="A77" s="6"/>
      <c r="B77" s="7"/>
      <c r="C77" s="7"/>
      <c r="D77" s="7"/>
      <c r="E77" s="1"/>
    </row>
    <row r="78" spans="1:5" ht="16.5" customHeight="1">
      <c r="A78" s="272" t="s">
        <v>28</v>
      </c>
      <c r="B78" s="272"/>
      <c r="C78" s="272"/>
      <c r="D78" s="272"/>
      <c r="E78" s="272"/>
    </row>
    <row r="79" spans="1:5" ht="16.5" customHeight="1" thickBot="1">
      <c r="A79" s="273" t="s">
        <v>93</v>
      </c>
      <c r="B79" s="273"/>
      <c r="C79" s="60"/>
      <c r="D79" s="60"/>
      <c r="E79" s="61"/>
    </row>
    <row r="80" spans="1:5" ht="16.5" customHeight="1">
      <c r="A80" s="265" t="s">
        <v>42</v>
      </c>
      <c r="B80" s="267" t="s">
        <v>2</v>
      </c>
      <c r="C80" s="269" t="s">
        <v>235</v>
      </c>
      <c r="D80" s="269"/>
      <c r="E80" s="270"/>
    </row>
    <row r="81" spans="1:5" ht="37.5" customHeight="1" thickBot="1">
      <c r="A81" s="266"/>
      <c r="B81" s="268"/>
      <c r="C81" s="33" t="s">
        <v>41</v>
      </c>
      <c r="D81" s="33" t="s">
        <v>90</v>
      </c>
      <c r="E81" s="34" t="s">
        <v>236</v>
      </c>
    </row>
    <row r="82" spans="1:5" s="35" customFormat="1" ht="12" customHeight="1" thickBot="1">
      <c r="A82" s="19">
        <v>1</v>
      </c>
      <c r="B82" s="20">
        <v>2</v>
      </c>
      <c r="C82" s="111">
        <v>3</v>
      </c>
      <c r="D82" s="20">
        <v>4</v>
      </c>
      <c r="E82" s="62">
        <v>5</v>
      </c>
    </row>
    <row r="83" spans="1:5" ht="12" customHeight="1" thickBot="1">
      <c r="A83" s="29" t="s">
        <v>5</v>
      </c>
      <c r="B83" s="39" t="s">
        <v>187</v>
      </c>
      <c r="C83" s="63">
        <f>SUM(C84:C88)</f>
        <v>151868</v>
      </c>
      <c r="D83" s="63">
        <f>SUM(D84:D88)</f>
        <v>0</v>
      </c>
      <c r="E83" s="64">
        <f>SUM(E84:E88)</f>
        <v>0</v>
      </c>
    </row>
    <row r="84" spans="1:5" ht="12" customHeight="1">
      <c r="A84" s="22" t="s">
        <v>67</v>
      </c>
      <c r="B84" s="12" t="s">
        <v>29</v>
      </c>
      <c r="C84" s="69">
        <v>64853</v>
      </c>
      <c r="D84" s="69"/>
      <c r="E84" s="70"/>
    </row>
    <row r="85" spans="1:5" ht="12" customHeight="1">
      <c r="A85" s="23" t="s">
        <v>68</v>
      </c>
      <c r="B85" s="9" t="s">
        <v>188</v>
      </c>
      <c r="C85" s="67">
        <v>16742</v>
      </c>
      <c r="D85" s="67"/>
      <c r="E85" s="68"/>
    </row>
    <row r="86" spans="1:5" ht="12" customHeight="1">
      <c r="A86" s="23" t="s">
        <v>69</v>
      </c>
      <c r="B86" s="9" t="s">
        <v>30</v>
      </c>
      <c r="C86" s="79">
        <v>50979</v>
      </c>
      <c r="D86" s="79"/>
      <c r="E86" s="80"/>
    </row>
    <row r="87" spans="1:5" ht="12" customHeight="1">
      <c r="A87" s="23" t="s">
        <v>70</v>
      </c>
      <c r="B87" s="13" t="s">
        <v>189</v>
      </c>
      <c r="C87" s="67">
        <v>7526</v>
      </c>
      <c r="D87" s="67"/>
      <c r="E87" s="80"/>
    </row>
    <row r="88" spans="1:5" ht="12" customHeight="1">
      <c r="A88" s="23" t="s">
        <v>81</v>
      </c>
      <c r="B88" s="14" t="s">
        <v>190</v>
      </c>
      <c r="C88" s="67">
        <v>11768</v>
      </c>
      <c r="D88" s="71"/>
      <c r="E88" s="80"/>
    </row>
    <row r="89" spans="1:5" ht="12" customHeight="1">
      <c r="A89" s="23" t="s">
        <v>71</v>
      </c>
      <c r="B89" s="9" t="s">
        <v>191</v>
      </c>
      <c r="C89" s="67"/>
      <c r="D89" s="79"/>
      <c r="E89" s="80"/>
    </row>
    <row r="90" spans="1:5" ht="12" customHeight="1">
      <c r="A90" s="23" t="s">
        <v>72</v>
      </c>
      <c r="B90" s="112" t="s">
        <v>192</v>
      </c>
      <c r="C90" s="113"/>
      <c r="D90" s="113"/>
      <c r="E90" s="80"/>
    </row>
    <row r="91" spans="1:5" ht="12" customHeight="1">
      <c r="A91" s="23" t="s">
        <v>82</v>
      </c>
      <c r="B91" s="112" t="s">
        <v>193</v>
      </c>
      <c r="C91" s="113"/>
      <c r="D91" s="113"/>
      <c r="E91" s="80"/>
    </row>
    <row r="92" spans="1:5" ht="12" customHeight="1">
      <c r="A92" s="23" t="s">
        <v>83</v>
      </c>
      <c r="B92" s="114" t="s">
        <v>194</v>
      </c>
      <c r="C92" s="79"/>
      <c r="D92" s="79"/>
      <c r="E92" s="80"/>
    </row>
    <row r="93" spans="1:5" ht="12" customHeight="1">
      <c r="A93" s="23" t="s">
        <v>84</v>
      </c>
      <c r="B93" s="114" t="s">
        <v>195</v>
      </c>
      <c r="C93" s="79"/>
      <c r="D93" s="79"/>
      <c r="E93" s="80"/>
    </row>
    <row r="94" spans="1:5" ht="12" customHeight="1">
      <c r="A94" s="24" t="s">
        <v>85</v>
      </c>
      <c r="B94" s="115" t="s">
        <v>196</v>
      </c>
      <c r="C94" s="79"/>
      <c r="D94" s="79"/>
      <c r="E94" s="80"/>
    </row>
    <row r="95" spans="1:5" ht="12" customHeight="1">
      <c r="A95" s="23" t="s">
        <v>87</v>
      </c>
      <c r="B95" s="115" t="s">
        <v>197</v>
      </c>
      <c r="C95" s="79"/>
      <c r="D95" s="79"/>
      <c r="E95" s="80"/>
    </row>
    <row r="96" spans="1:5" ht="12" customHeight="1" thickBot="1">
      <c r="A96" s="25" t="s">
        <v>198</v>
      </c>
      <c r="B96" s="116" t="s">
        <v>199</v>
      </c>
      <c r="C96" s="109"/>
      <c r="D96" s="109"/>
      <c r="E96" s="110"/>
    </row>
    <row r="97" spans="1:5" ht="12" customHeight="1" thickBot="1">
      <c r="A97" s="28" t="s">
        <v>6</v>
      </c>
      <c r="B97" s="21" t="s">
        <v>200</v>
      </c>
      <c r="C97" s="65">
        <f>SUM(C98:C104)</f>
        <v>0</v>
      </c>
      <c r="D97" s="65">
        <f>SUM(D98:D104)</f>
        <v>0</v>
      </c>
      <c r="E97" s="65">
        <f>SUM(E98:E104)</f>
        <v>0</v>
      </c>
    </row>
    <row r="98" spans="1:5" ht="12" customHeight="1">
      <c r="A98" s="26" t="s">
        <v>73</v>
      </c>
      <c r="B98" s="9" t="s">
        <v>201</v>
      </c>
      <c r="C98" s="77"/>
      <c r="D98" s="77"/>
      <c r="E98" s="78"/>
    </row>
    <row r="99" spans="1:5" ht="12" customHeight="1">
      <c r="A99" s="26" t="s">
        <v>74</v>
      </c>
      <c r="B99" s="9" t="s">
        <v>202</v>
      </c>
      <c r="C99" s="67"/>
      <c r="D99" s="67"/>
      <c r="E99" s="68"/>
    </row>
    <row r="100" spans="1:5" ht="12" customHeight="1">
      <c r="A100" s="26" t="s">
        <v>75</v>
      </c>
      <c r="B100" s="9" t="s">
        <v>203</v>
      </c>
      <c r="C100" s="67"/>
      <c r="D100" s="67"/>
      <c r="E100" s="68"/>
    </row>
    <row r="101" spans="1:5" ht="12" customHeight="1">
      <c r="A101" s="26" t="s">
        <v>76</v>
      </c>
      <c r="B101" s="9" t="s">
        <v>204</v>
      </c>
      <c r="C101" s="67"/>
      <c r="D101" s="67"/>
      <c r="E101" s="68"/>
    </row>
    <row r="102" spans="1:5" ht="12" customHeight="1">
      <c r="A102" s="26" t="s">
        <v>77</v>
      </c>
      <c r="B102" s="9" t="s">
        <v>205</v>
      </c>
      <c r="C102" s="67"/>
      <c r="D102" s="67"/>
      <c r="E102" s="68"/>
    </row>
    <row r="103" spans="1:5" ht="24" customHeight="1">
      <c r="A103" s="26" t="s">
        <v>86</v>
      </c>
      <c r="B103" s="9" t="s">
        <v>206</v>
      </c>
      <c r="C103" s="67"/>
      <c r="D103" s="67"/>
      <c r="E103" s="68"/>
    </row>
    <row r="104" spans="1:5" ht="12" customHeight="1">
      <c r="A104" s="26" t="s">
        <v>89</v>
      </c>
      <c r="B104" s="9" t="s">
        <v>207</v>
      </c>
      <c r="C104" s="67"/>
      <c r="D104" s="67"/>
      <c r="E104" s="68"/>
    </row>
    <row r="105" spans="1:5" ht="12" customHeight="1">
      <c r="A105" s="26" t="s">
        <v>208</v>
      </c>
      <c r="B105" s="9" t="s">
        <v>209</v>
      </c>
      <c r="C105" s="67"/>
      <c r="D105" s="67"/>
      <c r="E105" s="68"/>
    </row>
    <row r="106" spans="1:5" ht="12" customHeight="1">
      <c r="A106" s="26" t="s">
        <v>210</v>
      </c>
      <c r="B106" s="112" t="s">
        <v>211</v>
      </c>
      <c r="C106" s="117"/>
      <c r="D106" s="117"/>
      <c r="E106" s="68"/>
    </row>
    <row r="107" spans="1:5" ht="12" customHeight="1">
      <c r="A107" s="24" t="s">
        <v>212</v>
      </c>
      <c r="B107" s="112" t="s">
        <v>213</v>
      </c>
      <c r="C107" s="113"/>
      <c r="D107" s="113"/>
      <c r="E107" s="80"/>
    </row>
    <row r="108" spans="1:5" ht="12" customHeight="1" thickBot="1">
      <c r="A108" s="27" t="s">
        <v>214</v>
      </c>
      <c r="B108" s="112" t="s">
        <v>215</v>
      </c>
      <c r="C108" s="113"/>
      <c r="D108" s="113"/>
      <c r="E108" s="80"/>
    </row>
    <row r="109" spans="1:5" ht="12" customHeight="1" thickBot="1">
      <c r="A109" s="28" t="s">
        <v>7</v>
      </c>
      <c r="B109" s="21" t="s">
        <v>216</v>
      </c>
      <c r="C109" s="90"/>
      <c r="D109" s="90"/>
      <c r="E109" s="118"/>
    </row>
    <row r="110" spans="1:5" ht="12" customHeight="1" thickBot="1">
      <c r="A110" s="28" t="s">
        <v>8</v>
      </c>
      <c r="B110" s="21" t="s">
        <v>217</v>
      </c>
      <c r="C110" s="65">
        <f>SUM(C111:C112)</f>
        <v>0</v>
      </c>
      <c r="D110" s="65">
        <f>SUM(D111:D112)</f>
        <v>0</v>
      </c>
      <c r="E110" s="66">
        <f>SUM(E111:E112)</f>
        <v>0</v>
      </c>
    </row>
    <row r="111" spans="1:5" ht="12" customHeight="1">
      <c r="A111" s="26" t="s">
        <v>49</v>
      </c>
      <c r="B111" s="11" t="s">
        <v>37</v>
      </c>
      <c r="C111" s="77"/>
      <c r="D111" s="77"/>
      <c r="E111" s="78"/>
    </row>
    <row r="112" spans="1:5" ht="12" customHeight="1" thickBot="1">
      <c r="A112" s="23" t="s">
        <v>50</v>
      </c>
      <c r="B112" s="9" t="s">
        <v>38</v>
      </c>
      <c r="C112" s="67"/>
      <c r="D112" s="67"/>
      <c r="E112" s="68"/>
    </row>
    <row r="113" spans="1:5" ht="12" customHeight="1" thickBot="1">
      <c r="A113" s="28" t="s">
        <v>9</v>
      </c>
      <c r="B113" s="50" t="s">
        <v>102</v>
      </c>
      <c r="C113" s="65">
        <f>+C83+C97+C109+C110</f>
        <v>151868</v>
      </c>
      <c r="D113" s="65">
        <f>+D83+D97+D109+D110</f>
        <v>0</v>
      </c>
      <c r="E113" s="66">
        <f>+E83+E97+E109+E110</f>
        <v>0</v>
      </c>
    </row>
    <row r="114" spans="1:5" ht="12" customHeight="1" thickBot="1">
      <c r="A114" s="28" t="s">
        <v>10</v>
      </c>
      <c r="B114" s="21" t="s">
        <v>218</v>
      </c>
      <c r="C114" s="65">
        <f>SUM(C115,C124)</f>
        <v>9421</v>
      </c>
      <c r="D114" s="65">
        <f>SUM(D115,D124)</f>
        <v>0</v>
      </c>
      <c r="E114" s="66">
        <f>SUM(E115,E124)</f>
        <v>0</v>
      </c>
    </row>
    <row r="115" spans="1:5" ht="12" customHeight="1">
      <c r="A115" s="26" t="s">
        <v>54</v>
      </c>
      <c r="B115" s="18" t="s">
        <v>219</v>
      </c>
      <c r="C115" s="84">
        <f>SUM(C116:C123)</f>
        <v>421</v>
      </c>
      <c r="D115" s="84">
        <f>SUM(D116:D123)</f>
        <v>0</v>
      </c>
      <c r="E115" s="85">
        <f>SUM(E116:E123)</f>
        <v>0</v>
      </c>
    </row>
    <row r="116" spans="1:5" ht="12" customHeight="1">
      <c r="A116" s="26" t="s">
        <v>57</v>
      </c>
      <c r="B116" s="52" t="s">
        <v>220</v>
      </c>
      <c r="C116" s="77">
        <v>421</v>
      </c>
      <c r="D116" s="77"/>
      <c r="E116" s="68"/>
    </row>
    <row r="117" spans="1:5" ht="12" customHeight="1">
      <c r="A117" s="26" t="s">
        <v>58</v>
      </c>
      <c r="B117" s="52" t="s">
        <v>221</v>
      </c>
      <c r="C117" s="77"/>
      <c r="D117" s="77"/>
      <c r="E117" s="68"/>
    </row>
    <row r="118" spans="1:5" ht="12" customHeight="1">
      <c r="A118" s="26" t="s">
        <v>59</v>
      </c>
      <c r="B118" s="52" t="s">
        <v>96</v>
      </c>
      <c r="C118" s="77"/>
      <c r="D118" s="77"/>
      <c r="E118" s="68"/>
    </row>
    <row r="119" spans="1:5" ht="12" customHeight="1">
      <c r="A119" s="26" t="s">
        <v>60</v>
      </c>
      <c r="B119" s="52" t="s">
        <v>98</v>
      </c>
      <c r="C119" s="77"/>
      <c r="D119" s="77"/>
      <c r="E119" s="68"/>
    </row>
    <row r="120" spans="1:5" ht="12" customHeight="1">
      <c r="A120" s="26" t="s">
        <v>142</v>
      </c>
      <c r="B120" s="52" t="s">
        <v>222</v>
      </c>
      <c r="C120" s="77"/>
      <c r="D120" s="77"/>
      <c r="E120" s="68"/>
    </row>
    <row r="121" spans="1:5" ht="12" customHeight="1">
      <c r="A121" s="26" t="s">
        <v>223</v>
      </c>
      <c r="B121" s="52" t="s">
        <v>224</v>
      </c>
      <c r="C121" s="77"/>
      <c r="D121" s="77"/>
      <c r="E121" s="68"/>
    </row>
    <row r="122" spans="1:5" ht="12" customHeight="1">
      <c r="A122" s="26" t="s">
        <v>225</v>
      </c>
      <c r="B122" s="52" t="s">
        <v>226</v>
      </c>
      <c r="C122" s="77"/>
      <c r="D122" s="77"/>
      <c r="E122" s="68"/>
    </row>
    <row r="123" spans="1:5" ht="12" customHeight="1">
      <c r="A123" s="26" t="s">
        <v>227</v>
      </c>
      <c r="B123" s="52" t="s">
        <v>1</v>
      </c>
      <c r="C123" s="77"/>
      <c r="D123" s="77"/>
      <c r="E123" s="68"/>
    </row>
    <row r="124" spans="1:5" ht="12" customHeight="1">
      <c r="A124" s="26" t="s">
        <v>55</v>
      </c>
      <c r="B124" s="18" t="s">
        <v>228</v>
      </c>
      <c r="C124" s="84">
        <f>SUM(C125:C132)</f>
        <v>9000</v>
      </c>
      <c r="D124" s="84">
        <f>SUM(D125:D132)</f>
        <v>0</v>
      </c>
      <c r="E124" s="85">
        <f>SUM(E125:E132)</f>
        <v>0</v>
      </c>
    </row>
    <row r="125" spans="1:5" ht="12" customHeight="1">
      <c r="A125" s="26" t="s">
        <v>63</v>
      </c>
      <c r="B125" s="52" t="s">
        <v>220</v>
      </c>
      <c r="C125" s="77"/>
      <c r="D125" s="77"/>
      <c r="E125" s="68"/>
    </row>
    <row r="126" spans="1:5" ht="12" customHeight="1">
      <c r="A126" s="26" t="s">
        <v>64</v>
      </c>
      <c r="B126" s="52" t="s">
        <v>229</v>
      </c>
      <c r="C126" s="77"/>
      <c r="D126" s="77"/>
      <c r="E126" s="68"/>
    </row>
    <row r="127" spans="1:5" ht="12" customHeight="1">
      <c r="A127" s="26" t="s">
        <v>65</v>
      </c>
      <c r="B127" s="52" t="s">
        <v>96</v>
      </c>
      <c r="C127" s="77"/>
      <c r="D127" s="77"/>
      <c r="E127" s="68"/>
    </row>
    <row r="128" spans="1:5" ht="12" customHeight="1">
      <c r="A128" s="26" t="s">
        <v>66</v>
      </c>
      <c r="B128" s="52" t="s">
        <v>98</v>
      </c>
      <c r="C128" s="67">
        <v>9000</v>
      </c>
      <c r="D128" s="67"/>
      <c r="E128" s="72"/>
    </row>
    <row r="129" spans="1:5" ht="12" customHeight="1">
      <c r="A129" s="26" t="s">
        <v>145</v>
      </c>
      <c r="B129" s="52" t="s">
        <v>222</v>
      </c>
      <c r="C129" s="77"/>
      <c r="D129" s="77"/>
      <c r="E129" s="68"/>
    </row>
    <row r="130" spans="1:5" ht="12" customHeight="1">
      <c r="A130" s="26" t="s">
        <v>230</v>
      </c>
      <c r="B130" s="52" t="s">
        <v>231</v>
      </c>
      <c r="C130" s="67"/>
      <c r="D130" s="67"/>
      <c r="E130" s="80"/>
    </row>
    <row r="131" spans="1:5" ht="12" customHeight="1">
      <c r="A131" s="26" t="s">
        <v>232</v>
      </c>
      <c r="B131" s="52" t="s">
        <v>226</v>
      </c>
      <c r="C131" s="67"/>
      <c r="D131" s="67"/>
      <c r="E131" s="80"/>
    </row>
    <row r="132" spans="1:5" ht="12" customHeight="1" thickBot="1">
      <c r="A132" s="26" t="s">
        <v>233</v>
      </c>
      <c r="B132" s="52" t="s">
        <v>234</v>
      </c>
      <c r="C132" s="67"/>
      <c r="D132" s="67"/>
      <c r="E132" s="119"/>
    </row>
    <row r="133" spans="1:5" ht="12" customHeight="1" thickBot="1">
      <c r="A133" s="28" t="s">
        <v>11</v>
      </c>
      <c r="B133" s="21" t="s">
        <v>240</v>
      </c>
      <c r="C133" s="147"/>
      <c r="D133" s="147"/>
      <c r="E133" s="147"/>
    </row>
    <row r="134" spans="1:11" ht="15" customHeight="1" thickBot="1">
      <c r="A134" s="28" t="s">
        <v>12</v>
      </c>
      <c r="B134" s="55" t="s">
        <v>241</v>
      </c>
      <c r="C134" s="65">
        <f>SUM(C113,C114,C133)</f>
        <v>161289</v>
      </c>
      <c r="D134" s="65">
        <f>SUM(D113,D114,D133)</f>
        <v>0</v>
      </c>
      <c r="E134" s="66">
        <f>SUM(E113,E114,E133)</f>
        <v>0</v>
      </c>
      <c r="H134" s="37"/>
      <c r="I134" s="120"/>
      <c r="J134" s="120"/>
      <c r="K134" s="120"/>
    </row>
    <row r="135" spans="1:5" s="2" customFormat="1" ht="12.75" customHeight="1">
      <c r="A135" s="264"/>
      <c r="B135" s="264"/>
      <c r="C135" s="264"/>
      <c r="D135" s="264"/>
      <c r="E135" s="264"/>
    </row>
  </sheetData>
  <sheetProtection/>
  <mergeCells count="11">
    <mergeCell ref="A2:B2"/>
    <mergeCell ref="A76:E76"/>
    <mergeCell ref="A78:E78"/>
    <mergeCell ref="A79:B79"/>
    <mergeCell ref="A135:E135"/>
    <mergeCell ref="A3:A4"/>
    <mergeCell ref="B3:B4"/>
    <mergeCell ref="C3:E3"/>
    <mergeCell ref="A80:A81"/>
    <mergeCell ref="B80:B81"/>
    <mergeCell ref="C80:E80"/>
  </mergeCells>
  <printOptions horizontalCentered="1"/>
  <pageMargins left="0.7874015748031497" right="0.7874015748031497" top="1.3238541666666668" bottom="0.87" header="0.7874015748031497" footer="0.58"/>
  <pageSetup fitToHeight="2" fitToWidth="3" horizontalDpi="600" verticalDpi="600" orientation="portrait" paperSize="9" scale="67" r:id="rId1"/>
  <headerFooter alignWithMargins="0">
    <oddHeader>&amp;C&amp;"Times New Roman CE,Félkövér"&amp;12
............................. Önkormányzat
2012. I. félévi beszámolójának pénzügyi mérlege&amp;R&amp;"Times New Roman CE,Félkövér dőlt"&amp;11 1. melléklet</oddHeader>
  </headerFooter>
  <rowBreaks count="1" manualBreakCount="1">
    <brk id="7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SheetLayoutView="100" zoomScalePageLayoutView="0" workbookViewId="0" topLeftCell="A6">
      <selection activeCell="B38" sqref="B38"/>
    </sheetView>
  </sheetViews>
  <sheetFormatPr defaultColWidth="9.00390625" defaultRowHeight="12.75"/>
  <cols>
    <col min="1" max="1" width="6.875" style="40" customWidth="1"/>
    <col min="2" max="2" width="46.625" style="41" customWidth="1"/>
    <col min="3" max="3" width="16.875" style="41" customWidth="1"/>
    <col min="4" max="4" width="15.00390625" style="41" customWidth="1"/>
    <col min="5" max="5" width="16.625" style="41" customWidth="1"/>
    <col min="6" max="8" width="16.625" style="40" customWidth="1"/>
    <col min="9" max="16384" width="9.375" style="40" customWidth="1"/>
  </cols>
  <sheetData>
    <row r="1" spans="5:8" ht="12.75">
      <c r="E1" s="274" t="s">
        <v>275</v>
      </c>
      <c r="F1" s="274"/>
      <c r="G1" s="274"/>
      <c r="H1" s="274"/>
    </row>
    <row r="2" spans="1:9" ht="39.75" customHeight="1">
      <c r="A2" s="278" t="s">
        <v>271</v>
      </c>
      <c r="B2" s="278"/>
      <c r="C2" s="278"/>
      <c r="D2" s="278"/>
      <c r="E2" s="278"/>
      <c r="F2" s="278"/>
      <c r="G2" s="278"/>
      <c r="H2" s="278"/>
      <c r="I2" s="275"/>
    </row>
    <row r="3" spans="1:9" ht="14.25" customHeight="1">
      <c r="A3" s="277" t="s">
        <v>276</v>
      </c>
      <c r="B3" s="277"/>
      <c r="C3" s="277"/>
      <c r="D3" s="277"/>
      <c r="E3" s="277"/>
      <c r="F3" s="277"/>
      <c r="G3" s="277"/>
      <c r="H3" s="277"/>
      <c r="I3" s="275"/>
    </row>
    <row r="4" spans="1:9" ht="14.25" customHeight="1">
      <c r="A4" s="277" t="s">
        <v>277</v>
      </c>
      <c r="B4" s="277"/>
      <c r="C4" s="277"/>
      <c r="D4" s="277"/>
      <c r="E4" s="277"/>
      <c r="F4" s="277"/>
      <c r="G4" s="277"/>
      <c r="H4" s="277"/>
      <c r="I4" s="275"/>
    </row>
    <row r="5" spans="1:9" ht="14.25" customHeight="1" thickBot="1">
      <c r="A5" s="277" t="s">
        <v>278</v>
      </c>
      <c r="B5" s="277"/>
      <c r="C5" s="277"/>
      <c r="D5" s="277"/>
      <c r="E5" s="277"/>
      <c r="F5" s="277"/>
      <c r="G5" s="277"/>
      <c r="H5" s="277"/>
      <c r="I5" s="275"/>
    </row>
    <row r="6" spans="1:9" ht="18.75" customHeight="1">
      <c r="A6" s="283" t="s">
        <v>39</v>
      </c>
      <c r="B6" s="260"/>
      <c r="C6" s="260"/>
      <c r="D6" s="260"/>
      <c r="E6" s="260"/>
      <c r="F6" s="260"/>
      <c r="G6" s="260"/>
      <c r="H6" s="261"/>
      <c r="I6" s="275"/>
    </row>
    <row r="7" spans="1:9" ht="18" customHeight="1">
      <c r="A7" s="276" t="s">
        <v>42</v>
      </c>
      <c r="B7" s="281" t="s">
        <v>33</v>
      </c>
      <c r="C7" s="281"/>
      <c r="D7" s="281"/>
      <c r="E7" s="281"/>
      <c r="F7" s="279"/>
      <c r="G7" s="279"/>
      <c r="H7" s="280"/>
      <c r="I7" s="275"/>
    </row>
    <row r="8" spans="1:9" s="42" customFormat="1" ht="35.25" customHeight="1">
      <c r="A8" s="276"/>
      <c r="B8" s="208" t="s">
        <v>40</v>
      </c>
      <c r="C8" s="281" t="s">
        <v>282</v>
      </c>
      <c r="D8" s="281"/>
      <c r="E8" s="281"/>
      <c r="F8" s="281" t="s">
        <v>281</v>
      </c>
      <c r="G8" s="281"/>
      <c r="H8" s="282"/>
      <c r="I8" s="275"/>
    </row>
    <row r="9" spans="1:9" s="126" customFormat="1" ht="12" customHeight="1">
      <c r="A9" s="153">
        <v>1</v>
      </c>
      <c r="B9" s="150">
        <v>2</v>
      </c>
      <c r="C9" s="150" t="s">
        <v>31</v>
      </c>
      <c r="D9" s="150" t="s">
        <v>279</v>
      </c>
      <c r="E9" s="150" t="s">
        <v>280</v>
      </c>
      <c r="F9" s="150" t="s">
        <v>31</v>
      </c>
      <c r="G9" s="150" t="s">
        <v>279</v>
      </c>
      <c r="H9" s="213" t="s">
        <v>280</v>
      </c>
      <c r="I9" s="275"/>
    </row>
    <row r="10" spans="1:9" s="126" customFormat="1" ht="20.25" customHeight="1">
      <c r="A10" s="153" t="s">
        <v>5</v>
      </c>
      <c r="B10" s="151" t="s">
        <v>273</v>
      </c>
      <c r="C10" s="207">
        <v>7770</v>
      </c>
      <c r="D10" s="152">
        <v>7770</v>
      </c>
      <c r="E10" s="150"/>
      <c r="F10" s="150"/>
      <c r="G10" s="152">
        <v>8255</v>
      </c>
      <c r="H10" s="213"/>
      <c r="I10" s="275"/>
    </row>
    <row r="11" spans="1:9" ht="20.25" customHeight="1">
      <c r="A11" s="153" t="s">
        <v>6</v>
      </c>
      <c r="B11" s="43" t="s">
        <v>243</v>
      </c>
      <c r="C11" s="43">
        <v>14979</v>
      </c>
      <c r="D11" s="148">
        <v>14979</v>
      </c>
      <c r="E11" s="148"/>
      <c r="F11" s="148"/>
      <c r="G11" s="148">
        <v>23300</v>
      </c>
      <c r="H11" s="149"/>
      <c r="I11" s="275"/>
    </row>
    <row r="12" spans="1:9" ht="20.25" customHeight="1">
      <c r="A12" s="153" t="s">
        <v>7</v>
      </c>
      <c r="B12" s="43" t="s">
        <v>150</v>
      </c>
      <c r="C12" s="43"/>
      <c r="D12" s="148"/>
      <c r="E12" s="148"/>
      <c r="F12" s="148"/>
      <c r="G12" s="148"/>
      <c r="H12" s="149"/>
      <c r="I12" s="275"/>
    </row>
    <row r="13" spans="1:9" ht="20.25" customHeight="1">
      <c r="A13" s="153" t="s">
        <v>8</v>
      </c>
      <c r="B13" s="43" t="s">
        <v>244</v>
      </c>
      <c r="C13" s="43">
        <v>9421</v>
      </c>
      <c r="D13" s="148"/>
      <c r="E13" s="148">
        <v>9421</v>
      </c>
      <c r="F13" s="148"/>
      <c r="G13" s="148"/>
      <c r="H13" s="149"/>
      <c r="I13" s="275"/>
    </row>
    <row r="14" spans="1:9" ht="20.25" customHeight="1">
      <c r="A14" s="153" t="s">
        <v>9</v>
      </c>
      <c r="B14" s="43" t="s">
        <v>44</v>
      </c>
      <c r="C14" s="43">
        <v>87869</v>
      </c>
      <c r="D14" s="148">
        <v>87869</v>
      </c>
      <c r="E14" s="148"/>
      <c r="F14" s="148"/>
      <c r="G14" s="148">
        <v>48883</v>
      </c>
      <c r="H14" s="149"/>
      <c r="I14" s="275"/>
    </row>
    <row r="15" spans="1:9" ht="20.25" customHeight="1">
      <c r="A15" s="153" t="s">
        <v>10</v>
      </c>
      <c r="B15" s="43" t="s">
        <v>80</v>
      </c>
      <c r="C15" s="43">
        <v>19127</v>
      </c>
      <c r="D15" s="148">
        <v>19127</v>
      </c>
      <c r="E15" s="148"/>
      <c r="F15" s="148"/>
      <c r="G15" s="148">
        <v>2870</v>
      </c>
      <c r="H15" s="149"/>
      <c r="I15" s="275"/>
    </row>
    <row r="16" spans="1:9" ht="20.25" customHeight="1">
      <c r="A16" s="153" t="s">
        <v>11</v>
      </c>
      <c r="B16" s="43" t="s">
        <v>36</v>
      </c>
      <c r="C16" s="43"/>
      <c r="D16" s="148"/>
      <c r="E16" s="148"/>
      <c r="F16" s="148"/>
      <c r="G16" s="148"/>
      <c r="H16" s="149"/>
      <c r="I16" s="275"/>
    </row>
    <row r="17" spans="1:9" ht="20.25" customHeight="1">
      <c r="A17" s="153" t="s">
        <v>12</v>
      </c>
      <c r="B17" s="43" t="s">
        <v>88</v>
      </c>
      <c r="C17" s="43"/>
      <c r="D17" s="148"/>
      <c r="E17" s="148"/>
      <c r="F17" s="148"/>
      <c r="G17" s="148">
        <v>3541</v>
      </c>
      <c r="H17" s="149"/>
      <c r="I17" s="275"/>
    </row>
    <row r="18" spans="1:9" ht="20.25" customHeight="1">
      <c r="A18" s="153" t="s">
        <v>13</v>
      </c>
      <c r="B18" s="43" t="s">
        <v>101</v>
      </c>
      <c r="C18" s="43"/>
      <c r="D18" s="148"/>
      <c r="E18" s="148"/>
      <c r="F18" s="148"/>
      <c r="G18" s="148"/>
      <c r="H18" s="149"/>
      <c r="I18" s="275"/>
    </row>
    <row r="19" spans="1:9" ht="20.25" customHeight="1">
      <c r="A19" s="153" t="s">
        <v>14</v>
      </c>
      <c r="B19" s="144" t="s">
        <v>272</v>
      </c>
      <c r="C19" s="144">
        <v>22123</v>
      </c>
      <c r="D19" s="58">
        <v>22123</v>
      </c>
      <c r="E19" s="209"/>
      <c r="F19" s="148"/>
      <c r="G19" s="148">
        <v>44243</v>
      </c>
      <c r="H19" s="148"/>
      <c r="I19" s="275"/>
    </row>
    <row r="20" spans="1:9" ht="0.75" customHeight="1">
      <c r="A20" s="153"/>
      <c r="B20" s="144"/>
      <c r="C20" s="144"/>
      <c r="D20" s="58"/>
      <c r="E20" s="209"/>
      <c r="F20" s="148"/>
      <c r="G20" s="148"/>
      <c r="H20" s="148"/>
      <c r="I20" s="275"/>
    </row>
    <row r="21" spans="1:9" ht="20.25" customHeight="1">
      <c r="A21" s="153" t="s">
        <v>15</v>
      </c>
      <c r="B21" s="221" t="s">
        <v>94</v>
      </c>
      <c r="C21" s="219">
        <f>SUM(D21,E21)</f>
        <v>161289</v>
      </c>
      <c r="D21" s="211">
        <f>SUM(D10:D19)</f>
        <v>151868</v>
      </c>
      <c r="E21" s="211">
        <f>SUM(E11:E19)</f>
        <v>9421</v>
      </c>
      <c r="F21" s="211"/>
      <c r="G21" s="211">
        <f>SUM(G10:G19)</f>
        <v>131092</v>
      </c>
      <c r="H21" s="211">
        <f>SUM(H11:H19)</f>
        <v>0</v>
      </c>
      <c r="I21" s="275"/>
    </row>
    <row r="22" spans="1:9" ht="20.25" customHeight="1">
      <c r="A22" s="153" t="s">
        <v>16</v>
      </c>
      <c r="B22" s="221" t="s">
        <v>95</v>
      </c>
      <c r="C22" s="210"/>
      <c r="D22" s="57"/>
      <c r="E22" s="57"/>
      <c r="F22" s="58"/>
      <c r="G22" s="58"/>
      <c r="H22" s="59"/>
      <c r="I22" s="275"/>
    </row>
    <row r="23" spans="1:9" ht="20.25" customHeight="1">
      <c r="A23" s="153" t="s">
        <v>17</v>
      </c>
      <c r="B23" s="221" t="s">
        <v>245</v>
      </c>
      <c r="C23" s="210"/>
      <c r="D23" s="57"/>
      <c r="E23" s="57"/>
      <c r="F23" s="58"/>
      <c r="G23" s="58"/>
      <c r="H23" s="59"/>
      <c r="I23" s="275"/>
    </row>
    <row r="24" spans="1:9" ht="20.25" customHeight="1">
      <c r="A24" s="153" t="s">
        <v>18</v>
      </c>
      <c r="B24" s="144" t="s">
        <v>165</v>
      </c>
      <c r="C24" s="212"/>
      <c r="D24" s="58"/>
      <c r="E24" s="58"/>
      <c r="F24" s="58"/>
      <c r="G24" s="58"/>
      <c r="H24" s="59"/>
      <c r="I24" s="275"/>
    </row>
    <row r="25" spans="1:9" ht="20.25" customHeight="1">
      <c r="A25" s="153" t="s">
        <v>19</v>
      </c>
      <c r="B25" s="144" t="s">
        <v>167</v>
      </c>
      <c r="C25" s="212"/>
      <c r="D25" s="58"/>
      <c r="E25" s="58"/>
      <c r="F25" s="58"/>
      <c r="G25" s="58"/>
      <c r="H25" s="59"/>
      <c r="I25" s="275"/>
    </row>
    <row r="26" spans="1:9" ht="20.25" customHeight="1">
      <c r="A26" s="153" t="s">
        <v>20</v>
      </c>
      <c r="B26" s="144" t="s">
        <v>246</v>
      </c>
      <c r="C26" s="212"/>
      <c r="D26" s="58"/>
      <c r="E26" s="58"/>
      <c r="F26" s="58"/>
      <c r="G26" s="58"/>
      <c r="H26" s="59"/>
      <c r="I26" s="275"/>
    </row>
    <row r="27" spans="1:9" ht="20.25" customHeight="1">
      <c r="A27" s="153" t="s">
        <v>21</v>
      </c>
      <c r="B27" s="144" t="s">
        <v>247</v>
      </c>
      <c r="C27" s="212"/>
      <c r="D27" s="58"/>
      <c r="E27" s="58"/>
      <c r="F27" s="58"/>
      <c r="G27" s="58"/>
      <c r="H27" s="59"/>
      <c r="I27" s="275"/>
    </row>
    <row r="28" spans="1:9" ht="20.25" customHeight="1">
      <c r="A28" s="153" t="s">
        <v>22</v>
      </c>
      <c r="B28" s="144" t="s">
        <v>173</v>
      </c>
      <c r="C28" s="212"/>
      <c r="D28" s="58"/>
      <c r="E28" s="58"/>
      <c r="F28" s="148"/>
      <c r="G28" s="148"/>
      <c r="H28" s="59"/>
      <c r="I28" s="275"/>
    </row>
    <row r="29" spans="1:9" ht="20.25" customHeight="1">
      <c r="A29" s="153" t="s">
        <v>23</v>
      </c>
      <c r="B29" s="144" t="s">
        <v>248</v>
      </c>
      <c r="C29" s="212"/>
      <c r="D29" s="58"/>
      <c r="E29" s="58"/>
      <c r="F29" s="148"/>
      <c r="G29" s="148"/>
      <c r="H29" s="59"/>
      <c r="I29" s="275"/>
    </row>
    <row r="30" spans="1:9" ht="20.25" customHeight="1">
      <c r="A30" s="153" t="s">
        <v>24</v>
      </c>
      <c r="B30" s="221" t="s">
        <v>249</v>
      </c>
      <c r="C30" s="210"/>
      <c r="D30" s="211">
        <f>SUM(D24:D29)</f>
        <v>0</v>
      </c>
      <c r="E30" s="211">
        <f>SUM(E24:E29)</f>
        <v>0</v>
      </c>
      <c r="F30" s="211"/>
      <c r="G30" s="211">
        <f>SUM(G22:G29)</f>
        <v>0</v>
      </c>
      <c r="H30" s="214">
        <f>SUM(H22:H29)</f>
        <v>0</v>
      </c>
      <c r="I30" s="275"/>
    </row>
    <row r="31" spans="1:9" ht="20.25" customHeight="1">
      <c r="A31" s="153" t="s">
        <v>25</v>
      </c>
      <c r="B31" s="221" t="s">
        <v>0</v>
      </c>
      <c r="C31" s="210"/>
      <c r="D31" s="57"/>
      <c r="E31" s="57"/>
      <c r="F31" s="57"/>
      <c r="G31" s="57"/>
      <c r="H31" s="215"/>
      <c r="I31" s="275"/>
    </row>
    <row r="32" spans="1:9" ht="20.25" customHeight="1">
      <c r="A32" s="153" t="s">
        <v>26</v>
      </c>
      <c r="B32" s="222" t="s">
        <v>250</v>
      </c>
      <c r="C32" s="220">
        <v>161289</v>
      </c>
      <c r="D32" s="211">
        <f>+D21+D22+D23+D30+D31</f>
        <v>151868</v>
      </c>
      <c r="E32" s="211">
        <f>+E21+E22+E23+E30+E31</f>
        <v>9421</v>
      </c>
      <c r="F32" s="211"/>
      <c r="G32" s="211">
        <f>+G21+G30+G31</f>
        <v>131092</v>
      </c>
      <c r="H32" s="214">
        <f>+H21+H30+H31</f>
        <v>0</v>
      </c>
      <c r="I32" s="275"/>
    </row>
    <row r="33" spans="1:9" ht="20.25" customHeight="1" thickBot="1">
      <c r="A33" s="153" t="s">
        <v>27</v>
      </c>
      <c r="B33" s="223" t="s">
        <v>103</v>
      </c>
      <c r="C33" s="216"/>
      <c r="D33" s="217" t="str">
        <f>IF(((F21-D21)&gt;0),F21-D21,"----")</f>
        <v>----</v>
      </c>
      <c r="E33" s="217"/>
      <c r="F33" s="217"/>
      <c r="G33" s="217"/>
      <c r="H33" s="218"/>
      <c r="I33" s="275"/>
    </row>
    <row r="36" spans="2:5" ht="15.75">
      <c r="B36" s="127"/>
      <c r="C36" s="127"/>
      <c r="D36" s="127"/>
      <c r="E36" s="127"/>
    </row>
  </sheetData>
  <sheetProtection/>
  <mergeCells count="12">
    <mergeCell ref="F8:H8"/>
    <mergeCell ref="A6:H6"/>
    <mergeCell ref="E1:H1"/>
    <mergeCell ref="I2:I33"/>
    <mergeCell ref="A7:A8"/>
    <mergeCell ref="A3:H3"/>
    <mergeCell ref="A2:H2"/>
    <mergeCell ref="A4:H4"/>
    <mergeCell ref="A5:H5"/>
    <mergeCell ref="F7:H7"/>
    <mergeCell ref="B7:E7"/>
    <mergeCell ref="C8:E8"/>
  </mergeCells>
  <printOptions horizontalCentered="1"/>
  <pageMargins left="0.7874015748031497" right="0.7874015748031497" top="0.9055118110236221" bottom="0.7874015748031497" header="0.6692913385826772" footer="0.5511811023622047"/>
  <pageSetup fitToHeight="1" fitToWidth="1" horizontalDpi="600" verticalDpi="600" orientation="landscape" paperSize="9" scale="73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6.625" style="4" customWidth="1"/>
    <col min="2" max="2" width="6.625" style="5" customWidth="1"/>
    <col min="3" max="3" width="66.375" style="5" customWidth="1"/>
    <col min="4" max="7" width="13.50390625" style="5" customWidth="1"/>
    <col min="8" max="8" width="14.00390625" style="247" customWidth="1"/>
    <col min="9" max="16384" width="9.375" style="5" customWidth="1"/>
  </cols>
  <sheetData>
    <row r="1" spans="1:8" ht="27" customHeight="1">
      <c r="A1" s="262" t="s">
        <v>291</v>
      </c>
      <c r="B1" s="262"/>
      <c r="C1" s="262"/>
      <c r="D1" s="262"/>
      <c r="E1" s="262"/>
      <c r="F1" s="262"/>
      <c r="G1" s="262"/>
      <c r="H1" s="262"/>
    </row>
    <row r="2" spans="1:8" ht="27.75" customHeight="1">
      <c r="A2" s="262" t="s">
        <v>286</v>
      </c>
      <c r="B2" s="262"/>
      <c r="C2" s="262"/>
      <c r="D2" s="262"/>
      <c r="E2" s="262"/>
      <c r="F2" s="262"/>
      <c r="G2" s="262"/>
      <c r="H2" s="262"/>
    </row>
    <row r="3" spans="1:8" ht="28.5" customHeight="1" thickBot="1">
      <c r="A3" s="263" t="s">
        <v>292</v>
      </c>
      <c r="B3" s="263"/>
      <c r="C3" s="263"/>
      <c r="D3" s="263"/>
      <c r="E3" s="263"/>
      <c r="F3" s="263"/>
      <c r="G3" s="263"/>
      <c r="H3" s="263"/>
    </row>
    <row r="4" spans="1:8" s="46" customFormat="1" ht="25.5" customHeight="1">
      <c r="A4" s="299" t="s">
        <v>251</v>
      </c>
      <c r="B4" s="300"/>
      <c r="C4" s="293" t="s">
        <v>270</v>
      </c>
      <c r="D4" s="293"/>
      <c r="E4" s="293"/>
      <c r="F4" s="293"/>
      <c r="G4" s="294"/>
      <c r="H4" s="295"/>
    </row>
    <row r="5" spans="1:8" s="46" customFormat="1" ht="25.5" customHeight="1" thickBot="1">
      <c r="A5" s="288" t="s">
        <v>252</v>
      </c>
      <c r="B5" s="289"/>
      <c r="C5" s="296" t="s">
        <v>287</v>
      </c>
      <c r="D5" s="296"/>
      <c r="E5" s="296"/>
      <c r="F5" s="296"/>
      <c r="G5" s="297"/>
      <c r="H5" s="298"/>
    </row>
    <row r="6" spans="1:8" s="47" customFormat="1" ht="15.75" customHeight="1" thickBot="1">
      <c r="A6" s="227"/>
      <c r="B6" s="228"/>
      <c r="C6" s="284" t="s">
        <v>283</v>
      </c>
      <c r="D6" s="286"/>
      <c r="E6" s="287"/>
      <c r="F6" s="284" t="s">
        <v>284</v>
      </c>
      <c r="G6" s="285"/>
      <c r="H6" s="248" t="s">
        <v>31</v>
      </c>
    </row>
    <row r="7" spans="1:8" ht="24.75" customHeight="1" thickBot="1">
      <c r="A7" s="291" t="s">
        <v>253</v>
      </c>
      <c r="B7" s="292"/>
      <c r="C7" s="170" t="s">
        <v>32</v>
      </c>
      <c r="D7" s="128" t="s">
        <v>41</v>
      </c>
      <c r="E7" s="238" t="s">
        <v>90</v>
      </c>
      <c r="F7" s="238" t="s">
        <v>41</v>
      </c>
      <c r="G7" s="238" t="s">
        <v>90</v>
      </c>
      <c r="H7" s="244"/>
    </row>
    <row r="8" spans="1:8" s="45" customFormat="1" ht="15" customHeight="1" thickBot="1">
      <c r="A8" s="130"/>
      <c r="B8" s="131"/>
      <c r="C8" s="288" t="s">
        <v>33</v>
      </c>
      <c r="D8" s="289"/>
      <c r="E8" s="290"/>
      <c r="F8" s="290"/>
      <c r="G8" s="131"/>
      <c r="H8" s="245" t="s">
        <v>285</v>
      </c>
    </row>
    <row r="9" spans="1:8" s="45" customFormat="1" ht="15" customHeight="1" thickBot="1">
      <c r="A9" s="129" t="s">
        <v>5</v>
      </c>
      <c r="B9" s="154"/>
      <c r="C9" s="171" t="s">
        <v>254</v>
      </c>
      <c r="D9" s="172">
        <f>+D10+D17</f>
        <v>25200</v>
      </c>
      <c r="E9" s="172">
        <f>+E10+E17</f>
        <v>25200</v>
      </c>
      <c r="F9" s="237">
        <v>8209</v>
      </c>
      <c r="G9" s="251">
        <v>8209</v>
      </c>
      <c r="H9" s="255">
        <f aca="true" t="shared" si="0" ref="H9:H40">SUM(E9,G9)</f>
        <v>33409</v>
      </c>
    </row>
    <row r="10" spans="1:8" s="48" customFormat="1" ht="15" customHeight="1" thickBot="1">
      <c r="A10" s="129" t="s">
        <v>6</v>
      </c>
      <c r="B10" s="154"/>
      <c r="C10" s="171" t="s">
        <v>255</v>
      </c>
      <c r="D10" s="172">
        <f>SUM(D11:D16)</f>
        <v>25200</v>
      </c>
      <c r="E10" s="172">
        <f>SUM(E11:E16)</f>
        <v>25200</v>
      </c>
      <c r="F10" s="237">
        <f>SUM(F11:F16)</f>
        <v>0</v>
      </c>
      <c r="G10" s="258"/>
      <c r="H10" s="256">
        <f t="shared" si="0"/>
        <v>25200</v>
      </c>
    </row>
    <row r="11" spans="1:8" s="49" customFormat="1" ht="15" customHeight="1" thickBot="1">
      <c r="A11" s="132"/>
      <c r="B11" s="155" t="s">
        <v>73</v>
      </c>
      <c r="C11" s="173" t="s">
        <v>34</v>
      </c>
      <c r="D11" s="174">
        <v>22000</v>
      </c>
      <c r="E11" s="235">
        <v>22000</v>
      </c>
      <c r="F11" s="235"/>
      <c r="G11" s="235"/>
      <c r="H11" s="255">
        <f t="shared" si="0"/>
        <v>22000</v>
      </c>
    </row>
    <row r="12" spans="1:8" s="49" customFormat="1" ht="15" customHeight="1" thickBot="1">
      <c r="A12" s="132"/>
      <c r="B12" s="155" t="s">
        <v>74</v>
      </c>
      <c r="C12" s="173" t="s">
        <v>43</v>
      </c>
      <c r="D12" s="174"/>
      <c r="E12" s="229"/>
      <c r="F12" s="229"/>
      <c r="G12" s="229"/>
      <c r="H12" s="255">
        <f t="shared" si="0"/>
        <v>0</v>
      </c>
    </row>
    <row r="13" spans="1:8" s="49" customFormat="1" ht="15" customHeight="1" thickBot="1">
      <c r="A13" s="132"/>
      <c r="B13" s="155" t="s">
        <v>75</v>
      </c>
      <c r="C13" s="173" t="s">
        <v>274</v>
      </c>
      <c r="D13" s="174">
        <v>3000</v>
      </c>
      <c r="E13" s="229">
        <v>3000</v>
      </c>
      <c r="F13" s="229"/>
      <c r="G13" s="229"/>
      <c r="H13" s="255">
        <f t="shared" si="0"/>
        <v>3000</v>
      </c>
    </row>
    <row r="14" spans="1:8" s="49" customFormat="1" ht="15" customHeight="1" thickBot="1">
      <c r="A14" s="132"/>
      <c r="B14" s="155" t="s">
        <v>76</v>
      </c>
      <c r="C14" s="173" t="s">
        <v>290</v>
      </c>
      <c r="D14" s="174">
        <v>200</v>
      </c>
      <c r="E14" s="229">
        <v>200</v>
      </c>
      <c r="F14" s="229"/>
      <c r="G14" s="229"/>
      <c r="H14" s="255">
        <f t="shared" si="0"/>
        <v>200</v>
      </c>
    </row>
    <row r="15" spans="1:8" s="49" customFormat="1" ht="15" customHeight="1" thickBot="1">
      <c r="A15" s="132"/>
      <c r="B15" s="155" t="s">
        <v>77</v>
      </c>
      <c r="C15" s="173" t="s">
        <v>256</v>
      </c>
      <c r="D15" s="174"/>
      <c r="E15" s="229"/>
      <c r="F15" s="229"/>
      <c r="G15" s="229"/>
      <c r="H15" s="255">
        <f t="shared" si="0"/>
        <v>0</v>
      </c>
    </row>
    <row r="16" spans="1:8" s="49" customFormat="1" ht="15" customHeight="1" thickBot="1">
      <c r="A16" s="132"/>
      <c r="B16" s="155" t="s">
        <v>86</v>
      </c>
      <c r="C16" s="173" t="s">
        <v>108</v>
      </c>
      <c r="D16" s="174"/>
      <c r="E16" s="231"/>
      <c r="F16" s="231"/>
      <c r="G16" s="231"/>
      <c r="H16" s="255">
        <f t="shared" si="0"/>
        <v>0</v>
      </c>
    </row>
    <row r="17" spans="1:8" s="48" customFormat="1" ht="15" customHeight="1" thickBot="1">
      <c r="A17" s="129" t="s">
        <v>7</v>
      </c>
      <c r="B17" s="154"/>
      <c r="C17" s="171" t="s">
        <v>109</v>
      </c>
      <c r="D17" s="172"/>
      <c r="E17" s="249"/>
      <c r="F17" s="237">
        <v>8209</v>
      </c>
      <c r="G17" s="249">
        <v>8209</v>
      </c>
      <c r="H17" s="255">
        <f t="shared" si="0"/>
        <v>8209</v>
      </c>
    </row>
    <row r="18" spans="1:8" s="48" customFormat="1" ht="15" customHeight="1" thickBot="1">
      <c r="A18" s="133"/>
      <c r="B18" s="155" t="s">
        <v>45</v>
      </c>
      <c r="C18" s="175" t="s">
        <v>110</v>
      </c>
      <c r="D18" s="176"/>
      <c r="E18" s="235"/>
      <c r="F18" s="235"/>
      <c r="G18" s="235"/>
      <c r="H18" s="255">
        <f t="shared" si="0"/>
        <v>0</v>
      </c>
    </row>
    <row r="19" spans="1:8" s="48" customFormat="1" ht="15" customHeight="1" thickBot="1">
      <c r="A19" s="132"/>
      <c r="B19" s="155" t="s">
        <v>46</v>
      </c>
      <c r="C19" s="177" t="s">
        <v>111</v>
      </c>
      <c r="D19" s="174"/>
      <c r="E19" s="229"/>
      <c r="F19" s="229">
        <v>7000</v>
      </c>
      <c r="G19" s="229">
        <v>7000</v>
      </c>
      <c r="H19" s="255">
        <f t="shared" si="0"/>
        <v>7000</v>
      </c>
    </row>
    <row r="20" spans="1:8" s="48" customFormat="1" ht="15" customHeight="1" thickBot="1">
      <c r="A20" s="132"/>
      <c r="B20" s="155" t="s">
        <v>47</v>
      </c>
      <c r="C20" s="177" t="s">
        <v>112</v>
      </c>
      <c r="D20" s="174"/>
      <c r="E20" s="229"/>
      <c r="F20" s="229"/>
      <c r="G20" s="229"/>
      <c r="H20" s="255">
        <f t="shared" si="0"/>
        <v>0</v>
      </c>
    </row>
    <row r="21" spans="1:8" s="48" customFormat="1" ht="15" customHeight="1" thickBot="1">
      <c r="A21" s="132"/>
      <c r="B21" s="155" t="s">
        <v>48</v>
      </c>
      <c r="C21" s="177" t="s">
        <v>113</v>
      </c>
      <c r="D21" s="174"/>
      <c r="E21" s="229"/>
      <c r="F21" s="229"/>
      <c r="G21" s="229"/>
      <c r="H21" s="255">
        <f t="shared" si="0"/>
        <v>0</v>
      </c>
    </row>
    <row r="22" spans="1:8" s="48" customFormat="1" ht="15" customHeight="1" thickBot="1">
      <c r="A22" s="132"/>
      <c r="B22" s="155" t="s">
        <v>114</v>
      </c>
      <c r="C22" s="178" t="s">
        <v>115</v>
      </c>
      <c r="D22" s="174"/>
      <c r="E22" s="229"/>
      <c r="F22" s="229"/>
      <c r="G22" s="229"/>
      <c r="H22" s="255">
        <f t="shared" si="0"/>
        <v>0</v>
      </c>
    </row>
    <row r="23" spans="1:8" s="48" customFormat="1" ht="15" customHeight="1" thickBot="1">
      <c r="A23" s="134"/>
      <c r="B23" s="155" t="s">
        <v>116</v>
      </c>
      <c r="C23" s="177" t="s">
        <v>117</v>
      </c>
      <c r="D23" s="179"/>
      <c r="E23" s="230"/>
      <c r="F23" s="230">
        <v>1209</v>
      </c>
      <c r="G23" s="230">
        <v>1209</v>
      </c>
      <c r="H23" s="255">
        <f t="shared" si="0"/>
        <v>1209</v>
      </c>
    </row>
    <row r="24" spans="1:8" s="49" customFormat="1" ht="15" customHeight="1" thickBot="1">
      <c r="A24" s="132"/>
      <c r="B24" s="155" t="s">
        <v>118</v>
      </c>
      <c r="C24" s="177" t="s">
        <v>119</v>
      </c>
      <c r="D24" s="174"/>
      <c r="E24" s="229"/>
      <c r="F24" s="229"/>
      <c r="G24" s="229"/>
      <c r="H24" s="255">
        <f t="shared" si="0"/>
        <v>0</v>
      </c>
    </row>
    <row r="25" spans="1:8" s="49" customFormat="1" ht="15" customHeight="1" thickBot="1">
      <c r="A25" s="135"/>
      <c r="B25" s="156" t="s">
        <v>120</v>
      </c>
      <c r="C25" s="178" t="s">
        <v>121</v>
      </c>
      <c r="D25" s="180"/>
      <c r="E25" s="231"/>
      <c r="F25" s="231">
        <v>8209</v>
      </c>
      <c r="G25" s="231">
        <v>8209</v>
      </c>
      <c r="H25" s="255">
        <f t="shared" si="0"/>
        <v>8209</v>
      </c>
    </row>
    <row r="26" spans="1:8" s="49" customFormat="1" ht="15" customHeight="1" thickBot="1">
      <c r="A26" s="129" t="s">
        <v>8</v>
      </c>
      <c r="B26" s="157"/>
      <c r="C26" s="171" t="s">
        <v>123</v>
      </c>
      <c r="D26" s="181"/>
      <c r="E26" s="250"/>
      <c r="F26" s="239"/>
      <c r="G26" s="257"/>
      <c r="H26" s="256">
        <f t="shared" si="0"/>
        <v>0</v>
      </c>
    </row>
    <row r="27" spans="1:8" s="48" customFormat="1" ht="15" customHeight="1" thickBot="1">
      <c r="A27" s="129" t="s">
        <v>9</v>
      </c>
      <c r="B27" s="154"/>
      <c r="C27" s="171" t="s">
        <v>257</v>
      </c>
      <c r="D27" s="172">
        <f>SUM(D28:D35)</f>
        <v>54781</v>
      </c>
      <c r="E27" s="172">
        <v>68539</v>
      </c>
      <c r="F27" s="237">
        <f>SUM(F28:F35)</f>
        <v>0</v>
      </c>
      <c r="G27" s="252"/>
      <c r="H27" s="255">
        <f t="shared" si="0"/>
        <v>68539</v>
      </c>
    </row>
    <row r="28" spans="1:8" s="49" customFormat="1" ht="15" customHeight="1" thickBot="1">
      <c r="A28" s="132"/>
      <c r="B28" s="155" t="s">
        <v>51</v>
      </c>
      <c r="C28" s="182" t="s">
        <v>288</v>
      </c>
      <c r="D28" s="183">
        <v>54781</v>
      </c>
      <c r="E28" s="236">
        <v>68539</v>
      </c>
      <c r="F28" s="236"/>
      <c r="G28" s="236"/>
      <c r="H28" s="255">
        <f t="shared" si="0"/>
        <v>68539</v>
      </c>
    </row>
    <row r="29" spans="1:8" s="49" customFormat="1" ht="15" customHeight="1" thickBot="1">
      <c r="A29" s="132"/>
      <c r="B29" s="155" t="s">
        <v>52</v>
      </c>
      <c r="C29" s="177" t="s">
        <v>126</v>
      </c>
      <c r="D29" s="183"/>
      <c r="E29" s="232"/>
      <c r="F29" s="232"/>
      <c r="G29" s="232"/>
      <c r="H29" s="255">
        <f t="shared" si="0"/>
        <v>0</v>
      </c>
    </row>
    <row r="30" spans="1:8" s="49" customFormat="1" ht="15" customHeight="1" thickBot="1">
      <c r="A30" s="132"/>
      <c r="B30" s="155" t="s">
        <v>53</v>
      </c>
      <c r="C30" s="177" t="s">
        <v>127</v>
      </c>
      <c r="D30" s="183"/>
      <c r="E30" s="232"/>
      <c r="F30" s="232"/>
      <c r="G30" s="232"/>
      <c r="H30" s="255">
        <f t="shared" si="0"/>
        <v>0</v>
      </c>
    </row>
    <row r="31" spans="1:8" s="49" customFormat="1" ht="15" customHeight="1" thickBot="1">
      <c r="A31" s="132"/>
      <c r="B31" s="155" t="s">
        <v>128</v>
      </c>
      <c r="C31" s="177" t="s">
        <v>56</v>
      </c>
      <c r="D31" s="183"/>
      <c r="E31" s="232"/>
      <c r="F31" s="232"/>
      <c r="G31" s="232"/>
      <c r="H31" s="255">
        <f t="shared" si="0"/>
        <v>0</v>
      </c>
    </row>
    <row r="32" spans="1:8" s="49" customFormat="1" ht="15" customHeight="1" thickBot="1">
      <c r="A32" s="132"/>
      <c r="B32" s="155" t="s">
        <v>129</v>
      </c>
      <c r="C32" s="177" t="s">
        <v>130</v>
      </c>
      <c r="D32" s="183"/>
      <c r="E32" s="232"/>
      <c r="F32" s="232"/>
      <c r="G32" s="232"/>
      <c r="H32" s="255">
        <f t="shared" si="0"/>
        <v>0</v>
      </c>
    </row>
    <row r="33" spans="1:8" s="49" customFormat="1" ht="15" customHeight="1" thickBot="1">
      <c r="A33" s="132"/>
      <c r="B33" s="155" t="s">
        <v>131</v>
      </c>
      <c r="C33" s="177" t="s">
        <v>132</v>
      </c>
      <c r="D33" s="183"/>
      <c r="E33" s="232"/>
      <c r="F33" s="232"/>
      <c r="G33" s="232"/>
      <c r="H33" s="255">
        <f t="shared" si="0"/>
        <v>0</v>
      </c>
    </row>
    <row r="34" spans="1:8" s="49" customFormat="1" ht="15" customHeight="1" thickBot="1">
      <c r="A34" s="132"/>
      <c r="B34" s="155" t="s">
        <v>133</v>
      </c>
      <c r="C34" s="177" t="s">
        <v>134</v>
      </c>
      <c r="D34" s="183"/>
      <c r="E34" s="232"/>
      <c r="F34" s="232"/>
      <c r="G34" s="232"/>
      <c r="H34" s="255">
        <f t="shared" si="0"/>
        <v>0</v>
      </c>
    </row>
    <row r="35" spans="1:8" s="49" customFormat="1" ht="15" customHeight="1" thickBot="1">
      <c r="A35" s="135"/>
      <c r="B35" s="156" t="s">
        <v>135</v>
      </c>
      <c r="C35" s="184" t="s">
        <v>258</v>
      </c>
      <c r="D35" s="185"/>
      <c r="E35" s="233"/>
      <c r="F35" s="233"/>
      <c r="G35" s="233"/>
      <c r="H35" s="255">
        <f t="shared" si="0"/>
        <v>0</v>
      </c>
    </row>
    <row r="36" spans="1:8" s="49" customFormat="1" ht="15" customHeight="1" thickBot="1">
      <c r="A36" s="136" t="s">
        <v>10</v>
      </c>
      <c r="B36" s="158"/>
      <c r="C36" s="186" t="s">
        <v>259</v>
      </c>
      <c r="D36" s="172">
        <f>SUM(D37,D43)</f>
        <v>10340</v>
      </c>
      <c r="E36" s="249">
        <v>22714</v>
      </c>
      <c r="F36" s="237">
        <f>SUM(F37,F43)</f>
        <v>0</v>
      </c>
      <c r="G36" s="249"/>
      <c r="H36" s="255">
        <f t="shared" si="0"/>
        <v>22714</v>
      </c>
    </row>
    <row r="37" spans="1:8" s="49" customFormat="1" ht="15.75" customHeight="1" thickBot="1">
      <c r="A37" s="133"/>
      <c r="B37" s="159" t="s">
        <v>54</v>
      </c>
      <c r="C37" s="187" t="s">
        <v>138</v>
      </c>
      <c r="D37" s="188">
        <f>SUM(D38:D42)</f>
        <v>10340</v>
      </c>
      <c r="E37" s="188">
        <v>22714</v>
      </c>
      <c r="F37" s="240"/>
      <c r="G37" s="240"/>
      <c r="H37" s="255">
        <f t="shared" si="0"/>
        <v>22714</v>
      </c>
    </row>
    <row r="38" spans="1:8" s="49" customFormat="1" ht="18.75" customHeight="1" thickBot="1">
      <c r="A38" s="132"/>
      <c r="B38" s="160" t="s">
        <v>57</v>
      </c>
      <c r="C38" s="189" t="s">
        <v>139</v>
      </c>
      <c r="D38" s="174">
        <v>2976</v>
      </c>
      <c r="E38" s="229">
        <v>2976</v>
      </c>
      <c r="F38" s="229"/>
      <c r="G38" s="229"/>
      <c r="H38" s="255">
        <f t="shared" si="0"/>
        <v>2976</v>
      </c>
    </row>
    <row r="39" spans="1:8" s="49" customFormat="1" ht="15" customHeight="1" thickBot="1">
      <c r="A39" s="132"/>
      <c r="B39" s="160" t="s">
        <v>58</v>
      </c>
      <c r="C39" s="189" t="s">
        <v>140</v>
      </c>
      <c r="D39" s="174">
        <v>319</v>
      </c>
      <c r="E39" s="229">
        <v>319</v>
      </c>
      <c r="F39" s="229"/>
      <c r="G39" s="229"/>
      <c r="H39" s="255">
        <f t="shared" si="0"/>
        <v>319</v>
      </c>
    </row>
    <row r="40" spans="1:8" s="49" customFormat="1" ht="15" customHeight="1" thickBot="1">
      <c r="A40" s="132"/>
      <c r="B40" s="160" t="s">
        <v>59</v>
      </c>
      <c r="C40" s="189" t="s">
        <v>260</v>
      </c>
      <c r="D40" s="174"/>
      <c r="E40" s="229"/>
      <c r="F40" s="229"/>
      <c r="G40" s="229"/>
      <c r="H40" s="255">
        <f t="shared" si="0"/>
        <v>0</v>
      </c>
    </row>
    <row r="41" spans="1:8" s="49" customFormat="1" ht="15" customHeight="1" thickBot="1">
      <c r="A41" s="132"/>
      <c r="B41" s="160" t="s">
        <v>60</v>
      </c>
      <c r="C41" s="189" t="s">
        <v>36</v>
      </c>
      <c r="D41" s="174"/>
      <c r="E41" s="229"/>
      <c r="F41" s="229"/>
      <c r="G41" s="229"/>
      <c r="H41" s="255">
        <f aca="true" t="shared" si="1" ref="H41:H65">SUM(E41,G41)</f>
        <v>0</v>
      </c>
    </row>
    <row r="42" spans="1:8" s="49" customFormat="1" ht="15" customHeight="1" thickBot="1">
      <c r="A42" s="132"/>
      <c r="B42" s="160" t="s">
        <v>142</v>
      </c>
      <c r="C42" s="189" t="s">
        <v>289</v>
      </c>
      <c r="D42" s="174">
        <v>7045</v>
      </c>
      <c r="E42" s="229">
        <v>19419</v>
      </c>
      <c r="F42" s="229"/>
      <c r="G42" s="229"/>
      <c r="H42" s="255">
        <f t="shared" si="1"/>
        <v>19419</v>
      </c>
    </row>
    <row r="43" spans="1:8" s="49" customFormat="1" ht="15" customHeight="1" thickBot="1">
      <c r="A43" s="132"/>
      <c r="B43" s="160" t="s">
        <v>55</v>
      </c>
      <c r="C43" s="190" t="s">
        <v>144</v>
      </c>
      <c r="D43" s="191">
        <f>SUM(D44:D48)</f>
        <v>0</v>
      </c>
      <c r="E43" s="234"/>
      <c r="F43" s="234">
        <f>SUM(F44:F48)</f>
        <v>0</v>
      </c>
      <c r="G43" s="234"/>
      <c r="H43" s="255">
        <f t="shared" si="1"/>
        <v>0</v>
      </c>
    </row>
    <row r="44" spans="1:8" s="49" customFormat="1" ht="15" customHeight="1" thickBot="1">
      <c r="A44" s="132"/>
      <c r="B44" s="160" t="s">
        <v>63</v>
      </c>
      <c r="C44" s="189" t="s">
        <v>139</v>
      </c>
      <c r="D44" s="174"/>
      <c r="E44" s="229"/>
      <c r="F44" s="229"/>
      <c r="G44" s="229"/>
      <c r="H44" s="255">
        <f t="shared" si="1"/>
        <v>0</v>
      </c>
    </row>
    <row r="45" spans="1:8" s="49" customFormat="1" ht="15" customHeight="1" thickBot="1">
      <c r="A45" s="132"/>
      <c r="B45" s="160" t="s">
        <v>64</v>
      </c>
      <c r="C45" s="189" t="s">
        <v>140</v>
      </c>
      <c r="D45" s="174"/>
      <c r="E45" s="229"/>
      <c r="F45" s="229"/>
      <c r="G45" s="229"/>
      <c r="H45" s="255">
        <f t="shared" si="1"/>
        <v>0</v>
      </c>
    </row>
    <row r="46" spans="1:8" s="49" customFormat="1" ht="15" customHeight="1" thickBot="1">
      <c r="A46" s="132"/>
      <c r="B46" s="160" t="s">
        <v>65</v>
      </c>
      <c r="C46" s="189" t="s">
        <v>141</v>
      </c>
      <c r="D46" s="174"/>
      <c r="E46" s="229"/>
      <c r="F46" s="229"/>
      <c r="G46" s="229"/>
      <c r="H46" s="255">
        <f t="shared" si="1"/>
        <v>0</v>
      </c>
    </row>
    <row r="47" spans="1:8" s="49" customFormat="1" ht="15" customHeight="1" thickBot="1">
      <c r="A47" s="132"/>
      <c r="B47" s="160" t="s">
        <v>66</v>
      </c>
      <c r="C47" s="189" t="s">
        <v>36</v>
      </c>
      <c r="D47" s="174"/>
      <c r="E47" s="229"/>
      <c r="F47" s="229"/>
      <c r="G47" s="229"/>
      <c r="H47" s="255">
        <f t="shared" si="1"/>
        <v>0</v>
      </c>
    </row>
    <row r="48" spans="1:8" s="49" customFormat="1" ht="15" customHeight="1" thickBot="1">
      <c r="A48" s="137"/>
      <c r="B48" s="161" t="s">
        <v>145</v>
      </c>
      <c r="C48" s="192" t="s">
        <v>146</v>
      </c>
      <c r="D48" s="193"/>
      <c r="E48" s="231"/>
      <c r="F48" s="231"/>
      <c r="G48" s="231"/>
      <c r="H48" s="255">
        <f t="shared" si="1"/>
        <v>0</v>
      </c>
    </row>
    <row r="49" spans="1:8" s="48" customFormat="1" ht="15" customHeight="1" thickBot="1">
      <c r="A49" s="136" t="s">
        <v>11</v>
      </c>
      <c r="B49" s="154"/>
      <c r="C49" s="186" t="s">
        <v>261</v>
      </c>
      <c r="D49" s="172">
        <f>SUM(D50:D52)</f>
        <v>0</v>
      </c>
      <c r="E49" s="249"/>
      <c r="F49" s="237">
        <f>SUM(F50:F52)</f>
        <v>0</v>
      </c>
      <c r="G49" s="249"/>
      <c r="H49" s="255">
        <f t="shared" si="1"/>
        <v>0</v>
      </c>
    </row>
    <row r="50" spans="1:8" s="49" customFormat="1" ht="15" customHeight="1" thickBot="1">
      <c r="A50" s="132"/>
      <c r="B50" s="160" t="s">
        <v>61</v>
      </c>
      <c r="C50" s="182" t="s">
        <v>149</v>
      </c>
      <c r="D50" s="174"/>
      <c r="E50" s="235"/>
      <c r="F50" s="235"/>
      <c r="G50" s="235"/>
      <c r="H50" s="255">
        <f t="shared" si="1"/>
        <v>0</v>
      </c>
    </row>
    <row r="51" spans="1:8" s="49" customFormat="1" ht="15" customHeight="1" thickBot="1">
      <c r="A51" s="132"/>
      <c r="B51" s="160" t="s">
        <v>62</v>
      </c>
      <c r="C51" s="177" t="s">
        <v>150</v>
      </c>
      <c r="D51" s="174"/>
      <c r="E51" s="229"/>
      <c r="F51" s="229"/>
      <c r="G51" s="229"/>
      <c r="H51" s="255">
        <f t="shared" si="1"/>
        <v>0</v>
      </c>
    </row>
    <row r="52" spans="1:8" s="49" customFormat="1" ht="15" customHeight="1" thickBot="1">
      <c r="A52" s="132"/>
      <c r="B52" s="160" t="s">
        <v>151</v>
      </c>
      <c r="C52" s="194" t="s">
        <v>100</v>
      </c>
      <c r="D52" s="174"/>
      <c r="E52" s="231"/>
      <c r="F52" s="231"/>
      <c r="G52" s="231"/>
      <c r="H52" s="255">
        <f t="shared" si="1"/>
        <v>0</v>
      </c>
    </row>
    <row r="53" spans="1:8" s="49" customFormat="1" ht="15" customHeight="1" thickBot="1">
      <c r="A53" s="129" t="s">
        <v>12</v>
      </c>
      <c r="B53" s="154"/>
      <c r="C53" s="186" t="s">
        <v>262</v>
      </c>
      <c r="D53" s="172">
        <f>SUM(D54:D55)</f>
        <v>0</v>
      </c>
      <c r="E53" s="249"/>
      <c r="F53" s="237">
        <f>SUM(F54:F55)</f>
        <v>0</v>
      </c>
      <c r="G53" s="249"/>
      <c r="H53" s="255">
        <f t="shared" si="1"/>
        <v>0</v>
      </c>
    </row>
    <row r="54" spans="1:8" s="49" customFormat="1" ht="15" customHeight="1" thickBot="1">
      <c r="A54" s="138"/>
      <c r="B54" s="160" t="s">
        <v>153</v>
      </c>
      <c r="C54" s="177" t="s">
        <v>78</v>
      </c>
      <c r="D54" s="195"/>
      <c r="E54" s="235"/>
      <c r="F54" s="235"/>
      <c r="G54" s="235"/>
      <c r="H54" s="255">
        <f t="shared" si="1"/>
        <v>0</v>
      </c>
    </row>
    <row r="55" spans="1:8" s="49" customFormat="1" ht="15" customHeight="1" thickBot="1">
      <c r="A55" s="132"/>
      <c r="B55" s="160" t="s">
        <v>154</v>
      </c>
      <c r="C55" s="177" t="s">
        <v>79</v>
      </c>
      <c r="D55" s="174"/>
      <c r="E55" s="231">
        <v>5557</v>
      </c>
      <c r="F55" s="231"/>
      <c r="G55" s="231"/>
      <c r="H55" s="255">
        <f t="shared" si="1"/>
        <v>5557</v>
      </c>
    </row>
    <row r="56" spans="1:8" s="49" customFormat="1" ht="15" customHeight="1" thickBot="1">
      <c r="A56" s="136" t="s">
        <v>13</v>
      </c>
      <c r="B56" s="162"/>
      <c r="C56" s="196" t="s">
        <v>263</v>
      </c>
      <c r="D56" s="181"/>
      <c r="E56" s="250"/>
      <c r="F56" s="239"/>
      <c r="G56" s="253"/>
      <c r="H56" s="255">
        <f t="shared" si="1"/>
        <v>0</v>
      </c>
    </row>
    <row r="57" spans="1:8" s="48" customFormat="1" ht="15" customHeight="1" thickBot="1">
      <c r="A57" s="139" t="s">
        <v>14</v>
      </c>
      <c r="B57" s="163"/>
      <c r="C57" s="197" t="s">
        <v>264</v>
      </c>
      <c r="D57" s="198">
        <f>+D10+D17+D26+D27+D36+D49+D53+D56</f>
        <v>90321</v>
      </c>
      <c r="E57" s="198">
        <v>122010</v>
      </c>
      <c r="F57" s="241">
        <f>+F10+F17+F26+F27+F36+F49+F53+F56</f>
        <v>8209</v>
      </c>
      <c r="G57" s="259">
        <v>8209</v>
      </c>
      <c r="H57" s="256">
        <f t="shared" si="1"/>
        <v>130219</v>
      </c>
    </row>
    <row r="58" spans="1:8" s="48" customFormat="1" ht="15" customHeight="1" thickBot="1">
      <c r="A58" s="129" t="s">
        <v>15</v>
      </c>
      <c r="B58" s="164"/>
      <c r="C58" s="186" t="s">
        <v>265</v>
      </c>
      <c r="D58" s="172">
        <f>+D59+D60</f>
        <v>47987</v>
      </c>
      <c r="E58" s="249">
        <v>47987</v>
      </c>
      <c r="F58" s="237">
        <f>+F59+F60</f>
        <v>0</v>
      </c>
      <c r="G58" s="252"/>
      <c r="H58" s="255">
        <f t="shared" si="1"/>
        <v>47987</v>
      </c>
    </row>
    <row r="59" spans="1:8" s="48" customFormat="1" ht="15" customHeight="1" thickBot="1">
      <c r="A59" s="133"/>
      <c r="B59" s="159" t="s">
        <v>91</v>
      </c>
      <c r="C59" s="199" t="s">
        <v>159</v>
      </c>
      <c r="D59" s="200">
        <v>47987</v>
      </c>
      <c r="E59" s="236">
        <v>47987</v>
      </c>
      <c r="F59" s="236"/>
      <c r="G59" s="236"/>
      <c r="H59" s="255">
        <f t="shared" si="1"/>
        <v>47987</v>
      </c>
    </row>
    <row r="60" spans="1:8" s="48" customFormat="1" ht="15" customHeight="1" thickBot="1">
      <c r="A60" s="137"/>
      <c r="B60" s="161" t="s">
        <v>92</v>
      </c>
      <c r="C60" s="201" t="s">
        <v>160</v>
      </c>
      <c r="D60" s="202"/>
      <c r="E60" s="242"/>
      <c r="F60" s="242"/>
      <c r="G60" s="242"/>
      <c r="H60" s="255">
        <f t="shared" si="1"/>
        <v>0</v>
      </c>
    </row>
    <row r="61" spans="1:8" s="49" customFormat="1" ht="15" customHeight="1" thickBot="1">
      <c r="A61" s="140" t="s">
        <v>16</v>
      </c>
      <c r="B61" s="165"/>
      <c r="C61" s="186" t="s">
        <v>266</v>
      </c>
      <c r="D61" s="172">
        <f>+D62+D63</f>
        <v>0</v>
      </c>
      <c r="E61" s="249"/>
      <c r="F61" s="237">
        <f>+F62+F63</f>
        <v>0</v>
      </c>
      <c r="G61" s="249"/>
      <c r="H61" s="255">
        <f t="shared" si="1"/>
        <v>0</v>
      </c>
    </row>
    <row r="62" spans="1:8" s="49" customFormat="1" ht="15" customHeight="1" thickBot="1">
      <c r="A62" s="141"/>
      <c r="B62" s="166" t="s">
        <v>162</v>
      </c>
      <c r="C62" s="173" t="s">
        <v>267</v>
      </c>
      <c r="D62" s="203"/>
      <c r="E62" s="236"/>
      <c r="F62" s="236"/>
      <c r="G62" s="236"/>
      <c r="H62" s="255">
        <f t="shared" si="1"/>
        <v>0</v>
      </c>
    </row>
    <row r="63" spans="1:8" s="49" customFormat="1" ht="15" customHeight="1" thickBot="1">
      <c r="A63" s="142"/>
      <c r="B63" s="167" t="s">
        <v>176</v>
      </c>
      <c r="C63" s="204" t="s">
        <v>268</v>
      </c>
      <c r="D63" s="185"/>
      <c r="E63" s="233"/>
      <c r="F63" s="233"/>
      <c r="G63" s="233"/>
      <c r="H63" s="255">
        <f t="shared" si="1"/>
        <v>0</v>
      </c>
    </row>
    <row r="64" spans="1:8" s="49" customFormat="1" ht="15" customHeight="1" thickBot="1">
      <c r="A64" s="140" t="s">
        <v>17</v>
      </c>
      <c r="B64" s="168"/>
      <c r="C64" s="186" t="s">
        <v>239</v>
      </c>
      <c r="D64" s="181"/>
      <c r="E64" s="250"/>
      <c r="F64" s="239"/>
      <c r="G64" s="239"/>
      <c r="H64" s="255">
        <f t="shared" si="1"/>
        <v>0</v>
      </c>
    </row>
    <row r="65" spans="1:8" s="49" customFormat="1" ht="15" customHeight="1" thickBot="1">
      <c r="A65" s="140" t="s">
        <v>18</v>
      </c>
      <c r="B65" s="169"/>
      <c r="C65" s="205" t="s">
        <v>269</v>
      </c>
      <c r="D65" s="206">
        <f>+D57+D58+D61+D64</f>
        <v>138308</v>
      </c>
      <c r="E65" s="206">
        <f>+E57+E58+E61+E64</f>
        <v>169997</v>
      </c>
      <c r="F65" s="243">
        <f>+F57+F58+F61+F64</f>
        <v>8209</v>
      </c>
      <c r="G65" s="254">
        <v>8209</v>
      </c>
      <c r="H65" s="255">
        <f t="shared" si="1"/>
        <v>178206</v>
      </c>
    </row>
    <row r="66" spans="1:8" s="49" customFormat="1" ht="15" customHeight="1">
      <c r="A66" s="224"/>
      <c r="B66" s="225"/>
      <c r="C66" s="226"/>
      <c r="D66" s="143"/>
      <c r="E66" s="143"/>
      <c r="F66" s="3"/>
      <c r="G66" s="3"/>
      <c r="H66" s="246"/>
    </row>
    <row r="67" spans="6:7" ht="15.75">
      <c r="F67" s="46"/>
      <c r="G67" s="46"/>
    </row>
    <row r="68" spans="6:7" ht="15.75">
      <c r="F68" s="46"/>
      <c r="G68" s="46"/>
    </row>
    <row r="69" spans="6:7" ht="12.75">
      <c r="F69" s="47"/>
      <c r="G69" s="47"/>
    </row>
    <row r="71" spans="6:7" ht="15.75">
      <c r="F71" s="45"/>
      <c r="G71" s="45"/>
    </row>
    <row r="72" spans="6:7" ht="15.75">
      <c r="F72" s="45"/>
      <c r="G72" s="45"/>
    </row>
    <row r="73" spans="6:7" ht="15.75">
      <c r="F73" s="45"/>
      <c r="G73" s="45"/>
    </row>
    <row r="74" spans="6:7" ht="15">
      <c r="F74" s="48"/>
      <c r="G74" s="48"/>
    </row>
    <row r="75" spans="6:7" ht="15">
      <c r="F75" s="49"/>
      <c r="G75" s="49"/>
    </row>
    <row r="76" spans="6:7" ht="15">
      <c r="F76" s="49"/>
      <c r="G76" s="49"/>
    </row>
    <row r="77" spans="6:7" ht="15">
      <c r="F77" s="49"/>
      <c r="G77" s="49"/>
    </row>
    <row r="78" spans="6:7" ht="15">
      <c r="F78" s="49"/>
      <c r="G78" s="49"/>
    </row>
    <row r="79" spans="6:7" ht="15">
      <c r="F79" s="49"/>
      <c r="G79" s="49"/>
    </row>
    <row r="80" spans="6:7" ht="15">
      <c r="F80" s="49"/>
      <c r="G80" s="49"/>
    </row>
    <row r="81" spans="6:7" ht="15">
      <c r="F81" s="48"/>
      <c r="G81" s="48"/>
    </row>
    <row r="82" spans="6:7" ht="15">
      <c r="F82" s="48"/>
      <c r="G82" s="48"/>
    </row>
    <row r="83" spans="6:7" ht="15">
      <c r="F83" s="48"/>
      <c r="G83" s="48"/>
    </row>
    <row r="84" spans="6:7" ht="15">
      <c r="F84" s="48"/>
      <c r="G84" s="48"/>
    </row>
    <row r="85" spans="6:7" ht="15">
      <c r="F85" s="48"/>
      <c r="G85" s="48"/>
    </row>
    <row r="86" spans="6:7" ht="15">
      <c r="F86" s="48"/>
      <c r="G86" s="48"/>
    </row>
    <row r="87" spans="6:7" ht="15">
      <c r="F87" s="48"/>
      <c r="G87" s="48"/>
    </row>
    <row r="88" spans="6:7" ht="15">
      <c r="F88" s="49"/>
      <c r="G88" s="49"/>
    </row>
    <row r="89" spans="6:7" ht="15">
      <c r="F89" s="49"/>
      <c r="G89" s="49"/>
    </row>
    <row r="90" spans="6:7" ht="15">
      <c r="F90" s="49"/>
      <c r="G90" s="49"/>
    </row>
    <row r="91" spans="6:7" ht="15">
      <c r="F91" s="48"/>
      <c r="G91" s="48"/>
    </row>
    <row r="92" spans="6:7" ht="15">
      <c r="F92" s="49"/>
      <c r="G92" s="49"/>
    </row>
    <row r="93" spans="6:7" ht="15">
      <c r="F93" s="49"/>
      <c r="G93" s="49"/>
    </row>
    <row r="94" spans="6:7" ht="15">
      <c r="F94" s="49"/>
      <c r="G94" s="49"/>
    </row>
    <row r="95" spans="6:7" ht="15">
      <c r="F95" s="49"/>
      <c r="G95" s="49"/>
    </row>
    <row r="96" spans="6:7" ht="15">
      <c r="F96" s="49"/>
      <c r="G96" s="49"/>
    </row>
    <row r="97" spans="6:7" ht="15">
      <c r="F97" s="49"/>
      <c r="G97" s="49"/>
    </row>
    <row r="98" spans="6:7" ht="15">
      <c r="F98" s="49"/>
      <c r="G98" s="49"/>
    </row>
    <row r="99" spans="6:7" ht="15">
      <c r="F99" s="49"/>
      <c r="G99" s="49"/>
    </row>
    <row r="100" spans="6:7" ht="15">
      <c r="F100" s="49"/>
      <c r="G100" s="49"/>
    </row>
    <row r="101" spans="6:7" ht="15">
      <c r="F101" s="49"/>
      <c r="G101" s="49"/>
    </row>
    <row r="102" spans="6:7" ht="15">
      <c r="F102" s="49"/>
      <c r="G102" s="49"/>
    </row>
    <row r="103" spans="6:7" ht="15">
      <c r="F103" s="49"/>
      <c r="G103" s="49"/>
    </row>
    <row r="104" spans="6:7" ht="15">
      <c r="F104" s="49"/>
      <c r="G104" s="49"/>
    </row>
    <row r="105" spans="6:7" ht="15">
      <c r="F105" s="49"/>
      <c r="G105" s="49"/>
    </row>
    <row r="106" spans="6:7" ht="15">
      <c r="F106" s="49"/>
      <c r="G106" s="49"/>
    </row>
    <row r="107" spans="6:7" ht="15">
      <c r="F107" s="49"/>
      <c r="G107" s="49"/>
    </row>
    <row r="108" spans="6:7" ht="15">
      <c r="F108" s="49"/>
      <c r="G108" s="49"/>
    </row>
    <row r="109" spans="6:7" ht="15">
      <c r="F109" s="49"/>
      <c r="G109" s="49"/>
    </row>
    <row r="110" spans="6:7" ht="15">
      <c r="F110" s="49"/>
      <c r="G110" s="49"/>
    </row>
    <row r="111" spans="6:7" ht="15">
      <c r="F111" s="49"/>
      <c r="G111" s="49"/>
    </row>
    <row r="112" spans="6:7" ht="15">
      <c r="F112" s="49"/>
      <c r="G112" s="49"/>
    </row>
    <row r="113" spans="6:7" ht="15">
      <c r="F113" s="48"/>
      <c r="G113" s="48"/>
    </row>
    <row r="114" spans="6:7" ht="15">
      <c r="F114" s="49"/>
      <c r="G114" s="49"/>
    </row>
    <row r="115" spans="6:7" ht="15">
      <c r="F115" s="49"/>
      <c r="G115" s="49"/>
    </row>
    <row r="116" spans="6:7" ht="15">
      <c r="F116" s="49"/>
      <c r="G116" s="49"/>
    </row>
    <row r="117" spans="6:7" ht="15">
      <c r="F117" s="49"/>
      <c r="G117" s="49"/>
    </row>
    <row r="118" spans="6:7" ht="15">
      <c r="F118" s="49"/>
      <c r="G118" s="49"/>
    </row>
    <row r="119" spans="6:7" ht="15">
      <c r="F119" s="49"/>
      <c r="G119" s="49"/>
    </row>
    <row r="120" spans="6:7" ht="15">
      <c r="F120" s="49"/>
      <c r="G120" s="49"/>
    </row>
    <row r="121" spans="6:7" ht="15">
      <c r="F121" s="48"/>
      <c r="G121" s="48"/>
    </row>
    <row r="122" spans="6:7" ht="15">
      <c r="F122" s="48"/>
      <c r="G122" s="48"/>
    </row>
    <row r="123" spans="6:7" ht="15">
      <c r="F123" s="48"/>
      <c r="G123" s="48"/>
    </row>
    <row r="124" spans="6:7" ht="15">
      <c r="F124" s="48"/>
      <c r="G124" s="48"/>
    </row>
    <row r="125" spans="6:7" ht="15">
      <c r="F125" s="49"/>
      <c r="G125" s="49"/>
    </row>
    <row r="126" spans="6:7" ht="15">
      <c r="F126" s="49"/>
      <c r="G126" s="49"/>
    </row>
    <row r="127" spans="6:7" ht="15">
      <c r="F127" s="49"/>
      <c r="G127" s="49"/>
    </row>
    <row r="128" spans="6:7" ht="15">
      <c r="F128" s="49"/>
      <c r="G128" s="49"/>
    </row>
    <row r="129" spans="6:7" ht="15">
      <c r="F129" s="49"/>
      <c r="G129" s="49"/>
    </row>
    <row r="130" spans="6:7" ht="15">
      <c r="F130" s="49"/>
      <c r="G130" s="49"/>
    </row>
  </sheetData>
  <sheetProtection formatCells="0"/>
  <mergeCells count="11">
    <mergeCell ref="C8:F8"/>
    <mergeCell ref="A7:B7"/>
    <mergeCell ref="A5:B5"/>
    <mergeCell ref="C4:H4"/>
    <mergeCell ref="C5:H5"/>
    <mergeCell ref="A4:B4"/>
    <mergeCell ref="A1:H1"/>
    <mergeCell ref="A2:H2"/>
    <mergeCell ref="A3:H3"/>
    <mergeCell ref="F6:G6"/>
    <mergeCell ref="C6:E6"/>
  </mergeCells>
  <printOptions horizontalCentered="1"/>
  <pageMargins left="0.7874015748031497" right="0.41" top="0.4" bottom="0.27" header="0.43" footer="0.7874015748031497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2013-11-15T11:00:38Z</cp:lastPrinted>
  <dcterms:created xsi:type="dcterms:W3CDTF">1999-10-30T10:30:45Z</dcterms:created>
  <dcterms:modified xsi:type="dcterms:W3CDTF">2014-09-16T08:39:50Z</dcterms:modified>
  <cp:category/>
  <cp:version/>
  <cp:contentType/>
  <cp:contentStatus/>
</cp:coreProperties>
</file>