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50C7E33B-8D6B-44CF-A8FA-B409DA4A0C8A}" xr6:coauthVersionLast="45" xr6:coauthVersionMax="45" xr10:uidLastSave="{00000000-0000-0000-0000-000000000000}"/>
  <bookViews>
    <workbookView xWindow="15" yWindow="600" windowWidth="28785" windowHeight="15600" xr2:uid="{46712032-E9AC-4C51-9D63-882A3199D93F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1" l="1"/>
  <c r="I52" i="1"/>
  <c r="G52" i="1"/>
  <c r="H52" i="1" s="1"/>
  <c r="F52" i="1"/>
  <c r="E52" i="1"/>
  <c r="O51" i="1"/>
  <c r="P51" i="1" s="1"/>
  <c r="N51" i="1"/>
  <c r="M51" i="1"/>
  <c r="H51" i="1"/>
  <c r="O50" i="1"/>
  <c r="P50" i="1" s="1"/>
  <c r="N50" i="1"/>
  <c r="M50" i="1"/>
  <c r="H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O52" i="1" s="1"/>
  <c r="N45" i="1"/>
  <c r="N52" i="1" s="1"/>
  <c r="M45" i="1"/>
  <c r="M52" i="1" s="1"/>
  <c r="K42" i="1"/>
  <c r="K43" i="1" s="1"/>
  <c r="J42" i="1"/>
  <c r="J43" i="1" s="1"/>
  <c r="J53" i="1" s="1"/>
  <c r="I42" i="1"/>
  <c r="I43" i="1" s="1"/>
  <c r="I53" i="1" s="1"/>
  <c r="G42" i="1"/>
  <c r="G43" i="1" s="1"/>
  <c r="F42" i="1"/>
  <c r="F43" i="1" s="1"/>
  <c r="F53" i="1" s="1"/>
  <c r="E42" i="1"/>
  <c r="E43" i="1" s="1"/>
  <c r="E53" i="1" s="1"/>
  <c r="O41" i="1"/>
  <c r="P41" i="1" s="1"/>
  <c r="N41" i="1"/>
  <c r="M41" i="1"/>
  <c r="H41" i="1"/>
  <c r="O40" i="1"/>
  <c r="P40" i="1" s="1"/>
  <c r="N40" i="1"/>
  <c r="M40" i="1"/>
  <c r="H40" i="1"/>
  <c r="P39" i="1"/>
  <c r="O39" i="1"/>
  <c r="O42" i="1" s="1"/>
  <c r="N39" i="1"/>
  <c r="N42" i="1" s="1"/>
  <c r="M39" i="1"/>
  <c r="M42" i="1" s="1"/>
  <c r="H39" i="1"/>
  <c r="K37" i="1"/>
  <c r="L37" i="1" s="1"/>
  <c r="J37" i="1"/>
  <c r="I37" i="1"/>
  <c r="G37" i="1"/>
  <c r="F37" i="1"/>
  <c r="E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P27" i="1" s="1"/>
  <c r="N27" i="1"/>
  <c r="N37" i="1" s="1"/>
  <c r="M27" i="1"/>
  <c r="M37" i="1" s="1"/>
  <c r="H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P14" i="1" s="1"/>
  <c r="M14" i="1"/>
  <c r="H14" i="1"/>
  <c r="O13" i="1"/>
  <c r="P13" i="1" s="1"/>
  <c r="N13" i="1"/>
  <c r="M13" i="1"/>
  <c r="L13" i="1"/>
  <c r="H13" i="1"/>
  <c r="O12" i="1"/>
  <c r="P12" i="1" s="1"/>
  <c r="N12" i="1"/>
  <c r="M12" i="1"/>
  <c r="L12" i="1"/>
  <c r="H12" i="1"/>
  <c r="O11" i="1"/>
  <c r="P11" i="1" s="1"/>
  <c r="N11" i="1"/>
  <c r="M11" i="1"/>
  <c r="L11" i="1"/>
  <c r="H11" i="1"/>
  <c r="P42" i="1" l="1"/>
  <c r="G53" i="1"/>
  <c r="H53" i="1" s="1"/>
  <c r="H43" i="1"/>
  <c r="M43" i="1"/>
  <c r="M53" i="1" s="1"/>
  <c r="P52" i="1"/>
  <c r="N43" i="1"/>
  <c r="N53" i="1" s="1"/>
  <c r="K53" i="1"/>
  <c r="L53" i="1" s="1"/>
  <c r="L43" i="1"/>
  <c r="O37" i="1"/>
  <c r="P37" i="1" s="1"/>
  <c r="H42" i="1"/>
  <c r="L42" i="1"/>
  <c r="O43" i="1" l="1"/>
  <c r="O53" i="1" l="1"/>
  <c r="P53" i="1" s="1"/>
  <c r="P43" i="1"/>
</calcChain>
</file>

<file path=xl/sharedStrings.xml><?xml version="1.0" encoding="utf-8"?>
<sst xmlns="http://schemas.openxmlformats.org/spreadsheetml/2006/main" count="126" uniqueCount="117">
  <si>
    <t>3.melléklet a 3/2020 (VII. 1.)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</si>
  <si>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</si>
  <si>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</si>
  <si>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</si>
  <si>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</si>
  <si>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</si>
  <si>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</si>
  <si>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</si>
  <si>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</si>
  <si>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</si>
  <si>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</si>
  <si>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</si>
  <si>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</si>
  <si>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</si>
  <si>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</si>
  <si>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</si>
  <si>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Tiszagyulaháza Község Önkormányzata</t>
  </si>
  <si>
    <t>Tiszagyulaházi Aprajafalva Óvoda</t>
  </si>
  <si>
    <t>Önkormányzat összesen</t>
  </si>
  <si>
    <t>KIADÁSOK</t>
  </si>
  <si>
    <t>2019. eredeti előirányzat</t>
  </si>
  <si>
    <t xml:space="preserve"> módosított előirányzat</t>
  </si>
  <si>
    <t>teljesítés</t>
  </si>
  <si>
    <t>%</t>
  </si>
  <si>
    <t>módosított előirányzat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</si>
  <si>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</si>
  <si>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</si>
  <si>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</si>
  <si>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</si>
  <si>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</si>
  <si>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</si>
  <si>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</si>
  <si>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</si>
  <si>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</si>
  <si>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</si>
  <si>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</si>
  <si>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</si>
  <si>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 xml:space="preserve">   ebből:</t>
  </si>
  <si>
    <t xml:space="preserve"> - Gyógyszerköltség támogatás</t>
  </si>
  <si>
    <t>7</t>
  </si>
  <si>
    <t xml:space="preserve"> - Buszbérlet támogatás</t>
  </si>
  <si>
    <t>8</t>
  </si>
  <si>
    <t xml:space="preserve"> - Étkezési térítési díj támogatás</t>
  </si>
  <si>
    <t>9</t>
  </si>
  <si>
    <t xml:space="preserve"> - Rendkívüli élethelyzetben nyújtott települési támogatás</t>
  </si>
  <si>
    <t>10</t>
  </si>
  <si>
    <t xml:space="preserve"> - Krízissegély</t>
  </si>
  <si>
    <t>11</t>
  </si>
  <si>
    <t xml:space="preserve"> - Köztemetés</t>
  </si>
  <si>
    <t>12</t>
  </si>
  <si>
    <t xml:space="preserve"> - Települési támogatás</t>
  </si>
  <si>
    <t>13</t>
  </si>
  <si>
    <t xml:space="preserve"> - Gyermekszületési támogatás</t>
  </si>
  <si>
    <t>14</t>
  </si>
  <si>
    <t xml:space="preserve"> - Év első újszülött gyermeke támogatás</t>
  </si>
  <si>
    <t>15</t>
  </si>
  <si>
    <t xml:space="preserve"> - Temetési támogatás</t>
  </si>
  <si>
    <t>16</t>
  </si>
  <si>
    <t xml:space="preserve"> - Gyermekvédelmi természetbeni ellátás</t>
  </si>
  <si>
    <t>17</t>
  </si>
  <si>
    <t xml:space="preserve"> - Iskolatej támogatás</t>
  </si>
  <si>
    <t>18</t>
  </si>
  <si>
    <t>K5 Egyéb működési célú kiadások</t>
  </si>
  <si>
    <t>19</t>
  </si>
  <si>
    <t>Tartalékok</t>
  </si>
  <si>
    <t>20</t>
  </si>
  <si>
    <t xml:space="preserve"> - általános tartalék</t>
  </si>
  <si>
    <t>21</t>
  </si>
  <si>
    <t xml:space="preserve"> - Közfoglalkoztatási céltartalék (nem támogatott kiadásokra)</t>
  </si>
  <si>
    <t>22</t>
  </si>
  <si>
    <t xml:space="preserve"> - céltartalék intézményi jubileumi jutalmakra</t>
  </si>
  <si>
    <t>23</t>
  </si>
  <si>
    <t xml:space="preserve"> - Idegen bevételek</t>
  </si>
  <si>
    <t>24</t>
  </si>
  <si>
    <t xml:space="preserve"> - intézményi céltartalék póttámogatások finanszírozására</t>
  </si>
  <si>
    <t>25</t>
  </si>
  <si>
    <t xml:space="preserve"> - Víziközmű használati díj</t>
  </si>
  <si>
    <t>26</t>
  </si>
  <si>
    <t xml:space="preserve"> - dolgozói lakásalap</t>
  </si>
  <si>
    <t>27</t>
  </si>
  <si>
    <t xml:space="preserve"> - céltartalék felhalmozási kiadásokhoz (pályázati önerő)</t>
  </si>
  <si>
    <t>28</t>
  </si>
  <si>
    <t>Működési kiadások összesen</t>
  </si>
  <si>
    <t>29</t>
  </si>
  <si>
    <t>2.</t>
  </si>
  <si>
    <t>Felhalmozási kiadások</t>
  </si>
  <si>
    <t>30</t>
  </si>
  <si>
    <t>K6 Beruházások</t>
  </si>
  <si>
    <t>31</t>
  </si>
  <si>
    <t>K7 Felújítások</t>
  </si>
  <si>
    <t>32</t>
  </si>
  <si>
    <t>K8 Egyéb felhalmozási célú kiadások</t>
  </si>
  <si>
    <t>33</t>
  </si>
  <si>
    <t>Felhalmozási kiadások összesen</t>
  </si>
  <si>
    <t>34</t>
  </si>
  <si>
    <t>Költségvetési kiadások összesen</t>
  </si>
  <si>
    <t>35</t>
  </si>
  <si>
    <t>3.</t>
  </si>
  <si>
    <t>K9 Finanszírozási kiadások</t>
  </si>
  <si>
    <t>36</t>
  </si>
  <si>
    <t xml:space="preserve"> - Felhalmozási célú hitelek törlesztése</t>
  </si>
  <si>
    <t>37</t>
  </si>
  <si>
    <t xml:space="preserve"> - Rövid lejáratú hitelek törlesztése</t>
  </si>
  <si>
    <t>38</t>
  </si>
  <si>
    <t xml:space="preserve"> - Likvid hitelek törlesztése</t>
  </si>
  <si>
    <t>39</t>
  </si>
  <si>
    <t xml:space="preserve"> - Forgatási célú értékpapírok kiadásai</t>
  </si>
  <si>
    <t>40</t>
  </si>
  <si>
    <t xml:space="preserve"> - Befektetési célú értékpapírok kiadásai</t>
  </si>
  <si>
    <t>41</t>
  </si>
  <si>
    <t xml:space="preserve"> - Államháztartáson belüli megelőlegezés visszafizetése</t>
  </si>
  <si>
    <t>42</t>
  </si>
  <si>
    <t>Központi, irányító szervi támogatás folyósítása</t>
  </si>
  <si>
    <t>43</t>
  </si>
  <si>
    <t>Finanszírozási kiadások összesen</t>
  </si>
  <si>
    <t>44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</si>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</sst>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4" fontId="1" fillId="0" borderId="7" xfId="0" applyNumberFormat="1" applyFont="1" applyBorder="1"/>
    <xf numFmtId="0" fontId="7" fillId="0" borderId="3" xfId="0" applyFont="1" applyBorder="1"/>
    <xf numFmtId="0" fontId="8" fillId="2" borderId="1" xfId="0" applyFont="1" applyFill="1" applyBorder="1"/>
    <xf numFmtId="0" fontId="7" fillId="2" borderId="1" xfId="0" applyFont="1" applyFill="1" applyBorder="1"/>
    <xf numFmtId="3" fontId="8" fillId="2" borderId="1" xfId="0" applyNumberFormat="1" applyFont="1" applyFill="1" applyBorder="1"/>
    <xf numFmtId="164" fontId="8" fillId="2" borderId="1" xfId="0" applyNumberFormat="1" applyFont="1" applyFill="1" applyBorder="1"/>
    <xf numFmtId="0" fontId="7" fillId="0" borderId="0" xfId="0" applyFont="1"/>
    <xf numFmtId="3" fontId="6" fillId="0" borderId="1" xfId="0" applyNumberFormat="1" applyFont="1" applyBorder="1"/>
    <xf numFmtId="0" fontId="6" fillId="0" borderId="3" xfId="0" applyFont="1" applyBorder="1"/>
    <xf numFmtId="0" fontId="8" fillId="0" borderId="3" xfId="0" applyFont="1" applyBorder="1"/>
    <xf numFmtId="0" fontId="8" fillId="0" borderId="0" xfId="0" applyFont="1"/>
    <xf numFmtId="0" fontId="8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6D02-EF30-48D4-B234-A39BA7CE4E0E}">
  <sheetPr>
    <pageSetUpPr fitToPage="1"/>
  </sheetPr>
  <dimension ref="A1:P57"/>
  <sheetViews>
    <sheetView tabSelected="1" view="pageLayout" zoomScaleNormal="100" workbookViewId="0">
      <selection activeCell="R8" sqref="R8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48.42578125" style="1" customWidth="1"/>
    <col min="5" max="5" width="13.5703125" style="2" customWidth="1"/>
    <col min="6" max="6" width="12.85546875" style="2" customWidth="1"/>
    <col min="7" max="7" width="12.7109375" style="2" customWidth="1"/>
    <col min="8" max="8" width="7.28515625" style="2" customWidth="1"/>
    <col min="9" max="9" width="12.7109375" style="2" customWidth="1"/>
    <col min="10" max="10" width="12.28515625" style="2" customWidth="1"/>
    <col min="11" max="11" width="12.140625" style="2" customWidth="1"/>
    <col min="12" max="12" width="8.42578125" style="2" customWidth="1"/>
    <col min="13" max="14" width="12.85546875" style="2" customWidth="1"/>
    <col min="15" max="15" width="12.42578125" style="2" customWidth="1"/>
    <col min="16" max="16" width="8.42578125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48.42578125" style="1" customWidth="1"/>
    <col min="261" max="261" width="13.5703125" style="1" customWidth="1"/>
    <col min="262" max="262" width="12.85546875" style="1" customWidth="1"/>
    <col min="263" max="263" width="12.7109375" style="1" customWidth="1"/>
    <col min="264" max="264" width="7.28515625" style="1" customWidth="1"/>
    <col min="265" max="265" width="12.7109375" style="1" customWidth="1"/>
    <col min="266" max="266" width="12.28515625" style="1" customWidth="1"/>
    <col min="267" max="267" width="12.140625" style="1" customWidth="1"/>
    <col min="268" max="268" width="8.42578125" style="1" customWidth="1"/>
    <col min="269" max="270" width="12.85546875" style="1" customWidth="1"/>
    <col min="271" max="271" width="12.42578125" style="1" customWidth="1"/>
    <col min="272" max="272" width="8.4257812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48.42578125" style="1" customWidth="1"/>
    <col min="517" max="517" width="13.5703125" style="1" customWidth="1"/>
    <col min="518" max="518" width="12.85546875" style="1" customWidth="1"/>
    <col min="519" max="519" width="12.7109375" style="1" customWidth="1"/>
    <col min="520" max="520" width="7.28515625" style="1" customWidth="1"/>
    <col min="521" max="521" width="12.7109375" style="1" customWidth="1"/>
    <col min="522" max="522" width="12.28515625" style="1" customWidth="1"/>
    <col min="523" max="523" width="12.140625" style="1" customWidth="1"/>
    <col min="524" max="524" width="8.42578125" style="1" customWidth="1"/>
    <col min="525" max="526" width="12.85546875" style="1" customWidth="1"/>
    <col min="527" max="527" width="12.42578125" style="1" customWidth="1"/>
    <col min="528" max="528" width="8.4257812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48.42578125" style="1" customWidth="1"/>
    <col min="773" max="773" width="13.5703125" style="1" customWidth="1"/>
    <col min="774" max="774" width="12.85546875" style="1" customWidth="1"/>
    <col min="775" max="775" width="12.7109375" style="1" customWidth="1"/>
    <col min="776" max="776" width="7.28515625" style="1" customWidth="1"/>
    <col min="777" max="777" width="12.7109375" style="1" customWidth="1"/>
    <col min="778" max="778" width="12.28515625" style="1" customWidth="1"/>
    <col min="779" max="779" width="12.140625" style="1" customWidth="1"/>
    <col min="780" max="780" width="8.42578125" style="1" customWidth="1"/>
    <col min="781" max="782" width="12.85546875" style="1" customWidth="1"/>
    <col min="783" max="783" width="12.42578125" style="1" customWidth="1"/>
    <col min="784" max="784" width="8.4257812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48.42578125" style="1" customWidth="1"/>
    <col min="1029" max="1029" width="13.5703125" style="1" customWidth="1"/>
    <col min="1030" max="1030" width="12.85546875" style="1" customWidth="1"/>
    <col min="1031" max="1031" width="12.7109375" style="1" customWidth="1"/>
    <col min="1032" max="1032" width="7.28515625" style="1" customWidth="1"/>
    <col min="1033" max="1033" width="12.7109375" style="1" customWidth="1"/>
    <col min="1034" max="1034" width="12.28515625" style="1" customWidth="1"/>
    <col min="1035" max="1035" width="12.140625" style="1" customWidth="1"/>
    <col min="1036" max="1036" width="8.42578125" style="1" customWidth="1"/>
    <col min="1037" max="1038" width="12.85546875" style="1" customWidth="1"/>
    <col min="1039" max="1039" width="12.42578125" style="1" customWidth="1"/>
    <col min="1040" max="1040" width="8.4257812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48.42578125" style="1" customWidth="1"/>
    <col min="1285" max="1285" width="13.5703125" style="1" customWidth="1"/>
    <col min="1286" max="1286" width="12.85546875" style="1" customWidth="1"/>
    <col min="1287" max="1287" width="12.7109375" style="1" customWidth="1"/>
    <col min="1288" max="1288" width="7.28515625" style="1" customWidth="1"/>
    <col min="1289" max="1289" width="12.7109375" style="1" customWidth="1"/>
    <col min="1290" max="1290" width="12.28515625" style="1" customWidth="1"/>
    <col min="1291" max="1291" width="12.140625" style="1" customWidth="1"/>
    <col min="1292" max="1292" width="8.42578125" style="1" customWidth="1"/>
    <col min="1293" max="1294" width="12.85546875" style="1" customWidth="1"/>
    <col min="1295" max="1295" width="12.42578125" style="1" customWidth="1"/>
    <col min="1296" max="1296" width="8.4257812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48.42578125" style="1" customWidth="1"/>
    <col min="1541" max="1541" width="13.5703125" style="1" customWidth="1"/>
    <col min="1542" max="1542" width="12.85546875" style="1" customWidth="1"/>
    <col min="1543" max="1543" width="12.7109375" style="1" customWidth="1"/>
    <col min="1544" max="1544" width="7.28515625" style="1" customWidth="1"/>
    <col min="1545" max="1545" width="12.7109375" style="1" customWidth="1"/>
    <col min="1546" max="1546" width="12.28515625" style="1" customWidth="1"/>
    <col min="1547" max="1547" width="12.140625" style="1" customWidth="1"/>
    <col min="1548" max="1548" width="8.42578125" style="1" customWidth="1"/>
    <col min="1549" max="1550" width="12.85546875" style="1" customWidth="1"/>
    <col min="1551" max="1551" width="12.42578125" style="1" customWidth="1"/>
    <col min="1552" max="1552" width="8.4257812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48.42578125" style="1" customWidth="1"/>
    <col min="1797" max="1797" width="13.5703125" style="1" customWidth="1"/>
    <col min="1798" max="1798" width="12.85546875" style="1" customWidth="1"/>
    <col min="1799" max="1799" width="12.7109375" style="1" customWidth="1"/>
    <col min="1800" max="1800" width="7.28515625" style="1" customWidth="1"/>
    <col min="1801" max="1801" width="12.7109375" style="1" customWidth="1"/>
    <col min="1802" max="1802" width="12.28515625" style="1" customWidth="1"/>
    <col min="1803" max="1803" width="12.140625" style="1" customWidth="1"/>
    <col min="1804" max="1804" width="8.42578125" style="1" customWidth="1"/>
    <col min="1805" max="1806" width="12.85546875" style="1" customWidth="1"/>
    <col min="1807" max="1807" width="12.42578125" style="1" customWidth="1"/>
    <col min="1808" max="1808" width="8.4257812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48.42578125" style="1" customWidth="1"/>
    <col min="2053" max="2053" width="13.5703125" style="1" customWidth="1"/>
    <col min="2054" max="2054" width="12.85546875" style="1" customWidth="1"/>
    <col min="2055" max="2055" width="12.7109375" style="1" customWidth="1"/>
    <col min="2056" max="2056" width="7.28515625" style="1" customWidth="1"/>
    <col min="2057" max="2057" width="12.7109375" style="1" customWidth="1"/>
    <col min="2058" max="2058" width="12.28515625" style="1" customWidth="1"/>
    <col min="2059" max="2059" width="12.140625" style="1" customWidth="1"/>
    <col min="2060" max="2060" width="8.42578125" style="1" customWidth="1"/>
    <col min="2061" max="2062" width="12.85546875" style="1" customWidth="1"/>
    <col min="2063" max="2063" width="12.42578125" style="1" customWidth="1"/>
    <col min="2064" max="2064" width="8.4257812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48.42578125" style="1" customWidth="1"/>
    <col min="2309" max="2309" width="13.5703125" style="1" customWidth="1"/>
    <col min="2310" max="2310" width="12.85546875" style="1" customWidth="1"/>
    <col min="2311" max="2311" width="12.7109375" style="1" customWidth="1"/>
    <col min="2312" max="2312" width="7.28515625" style="1" customWidth="1"/>
    <col min="2313" max="2313" width="12.7109375" style="1" customWidth="1"/>
    <col min="2314" max="2314" width="12.28515625" style="1" customWidth="1"/>
    <col min="2315" max="2315" width="12.140625" style="1" customWidth="1"/>
    <col min="2316" max="2316" width="8.42578125" style="1" customWidth="1"/>
    <col min="2317" max="2318" width="12.85546875" style="1" customWidth="1"/>
    <col min="2319" max="2319" width="12.42578125" style="1" customWidth="1"/>
    <col min="2320" max="2320" width="8.4257812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48.42578125" style="1" customWidth="1"/>
    <col min="2565" max="2565" width="13.5703125" style="1" customWidth="1"/>
    <col min="2566" max="2566" width="12.85546875" style="1" customWidth="1"/>
    <col min="2567" max="2567" width="12.7109375" style="1" customWidth="1"/>
    <col min="2568" max="2568" width="7.28515625" style="1" customWidth="1"/>
    <col min="2569" max="2569" width="12.7109375" style="1" customWidth="1"/>
    <col min="2570" max="2570" width="12.28515625" style="1" customWidth="1"/>
    <col min="2571" max="2571" width="12.140625" style="1" customWidth="1"/>
    <col min="2572" max="2572" width="8.42578125" style="1" customWidth="1"/>
    <col min="2573" max="2574" width="12.85546875" style="1" customWidth="1"/>
    <col min="2575" max="2575" width="12.42578125" style="1" customWidth="1"/>
    <col min="2576" max="2576" width="8.4257812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48.42578125" style="1" customWidth="1"/>
    <col min="2821" max="2821" width="13.5703125" style="1" customWidth="1"/>
    <col min="2822" max="2822" width="12.85546875" style="1" customWidth="1"/>
    <col min="2823" max="2823" width="12.7109375" style="1" customWidth="1"/>
    <col min="2824" max="2824" width="7.28515625" style="1" customWidth="1"/>
    <col min="2825" max="2825" width="12.7109375" style="1" customWidth="1"/>
    <col min="2826" max="2826" width="12.28515625" style="1" customWidth="1"/>
    <col min="2827" max="2827" width="12.140625" style="1" customWidth="1"/>
    <col min="2828" max="2828" width="8.42578125" style="1" customWidth="1"/>
    <col min="2829" max="2830" width="12.85546875" style="1" customWidth="1"/>
    <col min="2831" max="2831" width="12.42578125" style="1" customWidth="1"/>
    <col min="2832" max="2832" width="8.4257812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48.42578125" style="1" customWidth="1"/>
    <col min="3077" max="3077" width="13.5703125" style="1" customWidth="1"/>
    <col min="3078" max="3078" width="12.85546875" style="1" customWidth="1"/>
    <col min="3079" max="3079" width="12.7109375" style="1" customWidth="1"/>
    <col min="3080" max="3080" width="7.28515625" style="1" customWidth="1"/>
    <col min="3081" max="3081" width="12.7109375" style="1" customWidth="1"/>
    <col min="3082" max="3082" width="12.28515625" style="1" customWidth="1"/>
    <col min="3083" max="3083" width="12.140625" style="1" customWidth="1"/>
    <col min="3084" max="3084" width="8.42578125" style="1" customWidth="1"/>
    <col min="3085" max="3086" width="12.85546875" style="1" customWidth="1"/>
    <col min="3087" max="3087" width="12.42578125" style="1" customWidth="1"/>
    <col min="3088" max="3088" width="8.4257812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48.42578125" style="1" customWidth="1"/>
    <col min="3333" max="3333" width="13.5703125" style="1" customWidth="1"/>
    <col min="3334" max="3334" width="12.85546875" style="1" customWidth="1"/>
    <col min="3335" max="3335" width="12.7109375" style="1" customWidth="1"/>
    <col min="3336" max="3336" width="7.28515625" style="1" customWidth="1"/>
    <col min="3337" max="3337" width="12.7109375" style="1" customWidth="1"/>
    <col min="3338" max="3338" width="12.28515625" style="1" customWidth="1"/>
    <col min="3339" max="3339" width="12.140625" style="1" customWidth="1"/>
    <col min="3340" max="3340" width="8.42578125" style="1" customWidth="1"/>
    <col min="3341" max="3342" width="12.85546875" style="1" customWidth="1"/>
    <col min="3343" max="3343" width="12.42578125" style="1" customWidth="1"/>
    <col min="3344" max="3344" width="8.4257812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48.42578125" style="1" customWidth="1"/>
    <col min="3589" max="3589" width="13.5703125" style="1" customWidth="1"/>
    <col min="3590" max="3590" width="12.85546875" style="1" customWidth="1"/>
    <col min="3591" max="3591" width="12.7109375" style="1" customWidth="1"/>
    <col min="3592" max="3592" width="7.28515625" style="1" customWidth="1"/>
    <col min="3593" max="3593" width="12.7109375" style="1" customWidth="1"/>
    <col min="3594" max="3594" width="12.28515625" style="1" customWidth="1"/>
    <col min="3595" max="3595" width="12.140625" style="1" customWidth="1"/>
    <col min="3596" max="3596" width="8.42578125" style="1" customWidth="1"/>
    <col min="3597" max="3598" width="12.85546875" style="1" customWidth="1"/>
    <col min="3599" max="3599" width="12.42578125" style="1" customWidth="1"/>
    <col min="3600" max="3600" width="8.4257812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48.42578125" style="1" customWidth="1"/>
    <col min="3845" max="3845" width="13.5703125" style="1" customWidth="1"/>
    <col min="3846" max="3846" width="12.85546875" style="1" customWidth="1"/>
    <col min="3847" max="3847" width="12.7109375" style="1" customWidth="1"/>
    <col min="3848" max="3848" width="7.28515625" style="1" customWidth="1"/>
    <col min="3849" max="3849" width="12.7109375" style="1" customWidth="1"/>
    <col min="3850" max="3850" width="12.28515625" style="1" customWidth="1"/>
    <col min="3851" max="3851" width="12.140625" style="1" customWidth="1"/>
    <col min="3852" max="3852" width="8.42578125" style="1" customWidth="1"/>
    <col min="3853" max="3854" width="12.85546875" style="1" customWidth="1"/>
    <col min="3855" max="3855" width="12.42578125" style="1" customWidth="1"/>
    <col min="3856" max="3856" width="8.4257812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48.42578125" style="1" customWidth="1"/>
    <col min="4101" max="4101" width="13.5703125" style="1" customWidth="1"/>
    <col min="4102" max="4102" width="12.85546875" style="1" customWidth="1"/>
    <col min="4103" max="4103" width="12.7109375" style="1" customWidth="1"/>
    <col min="4104" max="4104" width="7.28515625" style="1" customWidth="1"/>
    <col min="4105" max="4105" width="12.7109375" style="1" customWidth="1"/>
    <col min="4106" max="4106" width="12.28515625" style="1" customWidth="1"/>
    <col min="4107" max="4107" width="12.140625" style="1" customWidth="1"/>
    <col min="4108" max="4108" width="8.42578125" style="1" customWidth="1"/>
    <col min="4109" max="4110" width="12.85546875" style="1" customWidth="1"/>
    <col min="4111" max="4111" width="12.42578125" style="1" customWidth="1"/>
    <col min="4112" max="4112" width="8.4257812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48.42578125" style="1" customWidth="1"/>
    <col min="4357" max="4357" width="13.5703125" style="1" customWidth="1"/>
    <col min="4358" max="4358" width="12.85546875" style="1" customWidth="1"/>
    <col min="4359" max="4359" width="12.7109375" style="1" customWidth="1"/>
    <col min="4360" max="4360" width="7.28515625" style="1" customWidth="1"/>
    <col min="4361" max="4361" width="12.7109375" style="1" customWidth="1"/>
    <col min="4362" max="4362" width="12.28515625" style="1" customWidth="1"/>
    <col min="4363" max="4363" width="12.140625" style="1" customWidth="1"/>
    <col min="4364" max="4364" width="8.42578125" style="1" customWidth="1"/>
    <col min="4365" max="4366" width="12.85546875" style="1" customWidth="1"/>
    <col min="4367" max="4367" width="12.42578125" style="1" customWidth="1"/>
    <col min="4368" max="4368" width="8.4257812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48.42578125" style="1" customWidth="1"/>
    <col min="4613" max="4613" width="13.5703125" style="1" customWidth="1"/>
    <col min="4614" max="4614" width="12.85546875" style="1" customWidth="1"/>
    <col min="4615" max="4615" width="12.7109375" style="1" customWidth="1"/>
    <col min="4616" max="4616" width="7.28515625" style="1" customWidth="1"/>
    <col min="4617" max="4617" width="12.7109375" style="1" customWidth="1"/>
    <col min="4618" max="4618" width="12.28515625" style="1" customWidth="1"/>
    <col min="4619" max="4619" width="12.140625" style="1" customWidth="1"/>
    <col min="4620" max="4620" width="8.42578125" style="1" customWidth="1"/>
    <col min="4621" max="4622" width="12.85546875" style="1" customWidth="1"/>
    <col min="4623" max="4623" width="12.42578125" style="1" customWidth="1"/>
    <col min="4624" max="4624" width="8.4257812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48.42578125" style="1" customWidth="1"/>
    <col min="4869" max="4869" width="13.5703125" style="1" customWidth="1"/>
    <col min="4870" max="4870" width="12.85546875" style="1" customWidth="1"/>
    <col min="4871" max="4871" width="12.7109375" style="1" customWidth="1"/>
    <col min="4872" max="4872" width="7.28515625" style="1" customWidth="1"/>
    <col min="4873" max="4873" width="12.7109375" style="1" customWidth="1"/>
    <col min="4874" max="4874" width="12.28515625" style="1" customWidth="1"/>
    <col min="4875" max="4875" width="12.140625" style="1" customWidth="1"/>
    <col min="4876" max="4876" width="8.42578125" style="1" customWidth="1"/>
    <col min="4877" max="4878" width="12.85546875" style="1" customWidth="1"/>
    <col min="4879" max="4879" width="12.42578125" style="1" customWidth="1"/>
    <col min="4880" max="4880" width="8.4257812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48.42578125" style="1" customWidth="1"/>
    <col min="5125" max="5125" width="13.5703125" style="1" customWidth="1"/>
    <col min="5126" max="5126" width="12.85546875" style="1" customWidth="1"/>
    <col min="5127" max="5127" width="12.7109375" style="1" customWidth="1"/>
    <col min="5128" max="5128" width="7.28515625" style="1" customWidth="1"/>
    <col min="5129" max="5129" width="12.7109375" style="1" customWidth="1"/>
    <col min="5130" max="5130" width="12.28515625" style="1" customWidth="1"/>
    <col min="5131" max="5131" width="12.140625" style="1" customWidth="1"/>
    <col min="5132" max="5132" width="8.42578125" style="1" customWidth="1"/>
    <col min="5133" max="5134" width="12.85546875" style="1" customWidth="1"/>
    <col min="5135" max="5135" width="12.42578125" style="1" customWidth="1"/>
    <col min="5136" max="5136" width="8.4257812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48.42578125" style="1" customWidth="1"/>
    <col min="5381" max="5381" width="13.5703125" style="1" customWidth="1"/>
    <col min="5382" max="5382" width="12.85546875" style="1" customWidth="1"/>
    <col min="5383" max="5383" width="12.7109375" style="1" customWidth="1"/>
    <col min="5384" max="5384" width="7.28515625" style="1" customWidth="1"/>
    <col min="5385" max="5385" width="12.7109375" style="1" customWidth="1"/>
    <col min="5386" max="5386" width="12.28515625" style="1" customWidth="1"/>
    <col min="5387" max="5387" width="12.140625" style="1" customWidth="1"/>
    <col min="5388" max="5388" width="8.42578125" style="1" customWidth="1"/>
    <col min="5389" max="5390" width="12.85546875" style="1" customWidth="1"/>
    <col min="5391" max="5391" width="12.42578125" style="1" customWidth="1"/>
    <col min="5392" max="5392" width="8.4257812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48.42578125" style="1" customWidth="1"/>
    <col min="5637" max="5637" width="13.5703125" style="1" customWidth="1"/>
    <col min="5638" max="5638" width="12.85546875" style="1" customWidth="1"/>
    <col min="5639" max="5639" width="12.7109375" style="1" customWidth="1"/>
    <col min="5640" max="5640" width="7.28515625" style="1" customWidth="1"/>
    <col min="5641" max="5641" width="12.7109375" style="1" customWidth="1"/>
    <col min="5642" max="5642" width="12.28515625" style="1" customWidth="1"/>
    <col min="5643" max="5643" width="12.140625" style="1" customWidth="1"/>
    <col min="5644" max="5644" width="8.42578125" style="1" customWidth="1"/>
    <col min="5645" max="5646" width="12.85546875" style="1" customWidth="1"/>
    <col min="5647" max="5647" width="12.42578125" style="1" customWidth="1"/>
    <col min="5648" max="5648" width="8.4257812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48.42578125" style="1" customWidth="1"/>
    <col min="5893" max="5893" width="13.5703125" style="1" customWidth="1"/>
    <col min="5894" max="5894" width="12.85546875" style="1" customWidth="1"/>
    <col min="5895" max="5895" width="12.7109375" style="1" customWidth="1"/>
    <col min="5896" max="5896" width="7.28515625" style="1" customWidth="1"/>
    <col min="5897" max="5897" width="12.7109375" style="1" customWidth="1"/>
    <col min="5898" max="5898" width="12.28515625" style="1" customWidth="1"/>
    <col min="5899" max="5899" width="12.140625" style="1" customWidth="1"/>
    <col min="5900" max="5900" width="8.42578125" style="1" customWidth="1"/>
    <col min="5901" max="5902" width="12.85546875" style="1" customWidth="1"/>
    <col min="5903" max="5903" width="12.42578125" style="1" customWidth="1"/>
    <col min="5904" max="5904" width="8.4257812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48.42578125" style="1" customWidth="1"/>
    <col min="6149" max="6149" width="13.5703125" style="1" customWidth="1"/>
    <col min="6150" max="6150" width="12.85546875" style="1" customWidth="1"/>
    <col min="6151" max="6151" width="12.7109375" style="1" customWidth="1"/>
    <col min="6152" max="6152" width="7.28515625" style="1" customWidth="1"/>
    <col min="6153" max="6153" width="12.7109375" style="1" customWidth="1"/>
    <col min="6154" max="6154" width="12.28515625" style="1" customWidth="1"/>
    <col min="6155" max="6155" width="12.140625" style="1" customWidth="1"/>
    <col min="6156" max="6156" width="8.42578125" style="1" customWidth="1"/>
    <col min="6157" max="6158" width="12.85546875" style="1" customWidth="1"/>
    <col min="6159" max="6159" width="12.42578125" style="1" customWidth="1"/>
    <col min="6160" max="6160" width="8.4257812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48.42578125" style="1" customWidth="1"/>
    <col min="6405" max="6405" width="13.5703125" style="1" customWidth="1"/>
    <col min="6406" max="6406" width="12.85546875" style="1" customWidth="1"/>
    <col min="6407" max="6407" width="12.7109375" style="1" customWidth="1"/>
    <col min="6408" max="6408" width="7.28515625" style="1" customWidth="1"/>
    <col min="6409" max="6409" width="12.7109375" style="1" customWidth="1"/>
    <col min="6410" max="6410" width="12.28515625" style="1" customWidth="1"/>
    <col min="6411" max="6411" width="12.140625" style="1" customWidth="1"/>
    <col min="6412" max="6412" width="8.42578125" style="1" customWidth="1"/>
    <col min="6413" max="6414" width="12.85546875" style="1" customWidth="1"/>
    <col min="6415" max="6415" width="12.42578125" style="1" customWidth="1"/>
    <col min="6416" max="6416" width="8.4257812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48.42578125" style="1" customWidth="1"/>
    <col min="6661" max="6661" width="13.5703125" style="1" customWidth="1"/>
    <col min="6662" max="6662" width="12.85546875" style="1" customWidth="1"/>
    <col min="6663" max="6663" width="12.7109375" style="1" customWidth="1"/>
    <col min="6664" max="6664" width="7.28515625" style="1" customWidth="1"/>
    <col min="6665" max="6665" width="12.7109375" style="1" customWidth="1"/>
    <col min="6666" max="6666" width="12.28515625" style="1" customWidth="1"/>
    <col min="6667" max="6667" width="12.140625" style="1" customWidth="1"/>
    <col min="6668" max="6668" width="8.42578125" style="1" customWidth="1"/>
    <col min="6669" max="6670" width="12.85546875" style="1" customWidth="1"/>
    <col min="6671" max="6671" width="12.42578125" style="1" customWidth="1"/>
    <col min="6672" max="6672" width="8.4257812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48.42578125" style="1" customWidth="1"/>
    <col min="6917" max="6917" width="13.5703125" style="1" customWidth="1"/>
    <col min="6918" max="6918" width="12.85546875" style="1" customWidth="1"/>
    <col min="6919" max="6919" width="12.7109375" style="1" customWidth="1"/>
    <col min="6920" max="6920" width="7.28515625" style="1" customWidth="1"/>
    <col min="6921" max="6921" width="12.7109375" style="1" customWidth="1"/>
    <col min="6922" max="6922" width="12.28515625" style="1" customWidth="1"/>
    <col min="6923" max="6923" width="12.140625" style="1" customWidth="1"/>
    <col min="6924" max="6924" width="8.42578125" style="1" customWidth="1"/>
    <col min="6925" max="6926" width="12.85546875" style="1" customWidth="1"/>
    <col min="6927" max="6927" width="12.42578125" style="1" customWidth="1"/>
    <col min="6928" max="6928" width="8.4257812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48.42578125" style="1" customWidth="1"/>
    <col min="7173" max="7173" width="13.5703125" style="1" customWidth="1"/>
    <col min="7174" max="7174" width="12.85546875" style="1" customWidth="1"/>
    <col min="7175" max="7175" width="12.7109375" style="1" customWidth="1"/>
    <col min="7176" max="7176" width="7.28515625" style="1" customWidth="1"/>
    <col min="7177" max="7177" width="12.7109375" style="1" customWidth="1"/>
    <col min="7178" max="7178" width="12.28515625" style="1" customWidth="1"/>
    <col min="7179" max="7179" width="12.140625" style="1" customWidth="1"/>
    <col min="7180" max="7180" width="8.42578125" style="1" customWidth="1"/>
    <col min="7181" max="7182" width="12.85546875" style="1" customWidth="1"/>
    <col min="7183" max="7183" width="12.42578125" style="1" customWidth="1"/>
    <col min="7184" max="7184" width="8.4257812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48.42578125" style="1" customWidth="1"/>
    <col min="7429" max="7429" width="13.5703125" style="1" customWidth="1"/>
    <col min="7430" max="7430" width="12.85546875" style="1" customWidth="1"/>
    <col min="7431" max="7431" width="12.7109375" style="1" customWidth="1"/>
    <col min="7432" max="7432" width="7.28515625" style="1" customWidth="1"/>
    <col min="7433" max="7433" width="12.7109375" style="1" customWidth="1"/>
    <col min="7434" max="7434" width="12.28515625" style="1" customWidth="1"/>
    <col min="7435" max="7435" width="12.140625" style="1" customWidth="1"/>
    <col min="7436" max="7436" width="8.42578125" style="1" customWidth="1"/>
    <col min="7437" max="7438" width="12.85546875" style="1" customWidth="1"/>
    <col min="7439" max="7439" width="12.42578125" style="1" customWidth="1"/>
    <col min="7440" max="7440" width="8.4257812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48.42578125" style="1" customWidth="1"/>
    <col min="7685" max="7685" width="13.5703125" style="1" customWidth="1"/>
    <col min="7686" max="7686" width="12.85546875" style="1" customWidth="1"/>
    <col min="7687" max="7687" width="12.7109375" style="1" customWidth="1"/>
    <col min="7688" max="7688" width="7.28515625" style="1" customWidth="1"/>
    <col min="7689" max="7689" width="12.7109375" style="1" customWidth="1"/>
    <col min="7690" max="7690" width="12.28515625" style="1" customWidth="1"/>
    <col min="7691" max="7691" width="12.140625" style="1" customWidth="1"/>
    <col min="7692" max="7692" width="8.42578125" style="1" customWidth="1"/>
    <col min="7693" max="7694" width="12.85546875" style="1" customWidth="1"/>
    <col min="7695" max="7695" width="12.42578125" style="1" customWidth="1"/>
    <col min="7696" max="7696" width="8.4257812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48.42578125" style="1" customWidth="1"/>
    <col min="7941" max="7941" width="13.5703125" style="1" customWidth="1"/>
    <col min="7942" max="7942" width="12.85546875" style="1" customWidth="1"/>
    <col min="7943" max="7943" width="12.7109375" style="1" customWidth="1"/>
    <col min="7944" max="7944" width="7.28515625" style="1" customWidth="1"/>
    <col min="7945" max="7945" width="12.7109375" style="1" customWidth="1"/>
    <col min="7946" max="7946" width="12.28515625" style="1" customWidth="1"/>
    <col min="7947" max="7947" width="12.140625" style="1" customWidth="1"/>
    <col min="7948" max="7948" width="8.42578125" style="1" customWidth="1"/>
    <col min="7949" max="7950" width="12.85546875" style="1" customWidth="1"/>
    <col min="7951" max="7951" width="12.42578125" style="1" customWidth="1"/>
    <col min="7952" max="7952" width="8.4257812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48.42578125" style="1" customWidth="1"/>
    <col min="8197" max="8197" width="13.5703125" style="1" customWidth="1"/>
    <col min="8198" max="8198" width="12.85546875" style="1" customWidth="1"/>
    <col min="8199" max="8199" width="12.7109375" style="1" customWidth="1"/>
    <col min="8200" max="8200" width="7.28515625" style="1" customWidth="1"/>
    <col min="8201" max="8201" width="12.7109375" style="1" customWidth="1"/>
    <col min="8202" max="8202" width="12.28515625" style="1" customWidth="1"/>
    <col min="8203" max="8203" width="12.140625" style="1" customWidth="1"/>
    <col min="8204" max="8204" width="8.42578125" style="1" customWidth="1"/>
    <col min="8205" max="8206" width="12.85546875" style="1" customWidth="1"/>
    <col min="8207" max="8207" width="12.42578125" style="1" customWidth="1"/>
    <col min="8208" max="8208" width="8.4257812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48.42578125" style="1" customWidth="1"/>
    <col min="8453" max="8453" width="13.5703125" style="1" customWidth="1"/>
    <col min="8454" max="8454" width="12.85546875" style="1" customWidth="1"/>
    <col min="8455" max="8455" width="12.7109375" style="1" customWidth="1"/>
    <col min="8456" max="8456" width="7.28515625" style="1" customWidth="1"/>
    <col min="8457" max="8457" width="12.7109375" style="1" customWidth="1"/>
    <col min="8458" max="8458" width="12.28515625" style="1" customWidth="1"/>
    <col min="8459" max="8459" width="12.140625" style="1" customWidth="1"/>
    <col min="8460" max="8460" width="8.42578125" style="1" customWidth="1"/>
    <col min="8461" max="8462" width="12.85546875" style="1" customWidth="1"/>
    <col min="8463" max="8463" width="12.42578125" style="1" customWidth="1"/>
    <col min="8464" max="8464" width="8.4257812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48.42578125" style="1" customWidth="1"/>
    <col min="8709" max="8709" width="13.5703125" style="1" customWidth="1"/>
    <col min="8710" max="8710" width="12.85546875" style="1" customWidth="1"/>
    <col min="8711" max="8711" width="12.7109375" style="1" customWidth="1"/>
    <col min="8712" max="8712" width="7.28515625" style="1" customWidth="1"/>
    <col min="8713" max="8713" width="12.7109375" style="1" customWidth="1"/>
    <col min="8714" max="8714" width="12.28515625" style="1" customWidth="1"/>
    <col min="8715" max="8715" width="12.140625" style="1" customWidth="1"/>
    <col min="8716" max="8716" width="8.42578125" style="1" customWidth="1"/>
    <col min="8717" max="8718" width="12.85546875" style="1" customWidth="1"/>
    <col min="8719" max="8719" width="12.42578125" style="1" customWidth="1"/>
    <col min="8720" max="8720" width="8.4257812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48.42578125" style="1" customWidth="1"/>
    <col min="8965" max="8965" width="13.5703125" style="1" customWidth="1"/>
    <col min="8966" max="8966" width="12.85546875" style="1" customWidth="1"/>
    <col min="8967" max="8967" width="12.7109375" style="1" customWidth="1"/>
    <col min="8968" max="8968" width="7.28515625" style="1" customWidth="1"/>
    <col min="8969" max="8969" width="12.7109375" style="1" customWidth="1"/>
    <col min="8970" max="8970" width="12.28515625" style="1" customWidth="1"/>
    <col min="8971" max="8971" width="12.140625" style="1" customWidth="1"/>
    <col min="8972" max="8972" width="8.42578125" style="1" customWidth="1"/>
    <col min="8973" max="8974" width="12.85546875" style="1" customWidth="1"/>
    <col min="8975" max="8975" width="12.42578125" style="1" customWidth="1"/>
    <col min="8976" max="8976" width="8.4257812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48.42578125" style="1" customWidth="1"/>
    <col min="9221" max="9221" width="13.5703125" style="1" customWidth="1"/>
    <col min="9222" max="9222" width="12.85546875" style="1" customWidth="1"/>
    <col min="9223" max="9223" width="12.7109375" style="1" customWidth="1"/>
    <col min="9224" max="9224" width="7.28515625" style="1" customWidth="1"/>
    <col min="9225" max="9225" width="12.7109375" style="1" customWidth="1"/>
    <col min="9226" max="9226" width="12.28515625" style="1" customWidth="1"/>
    <col min="9227" max="9227" width="12.140625" style="1" customWidth="1"/>
    <col min="9228" max="9228" width="8.42578125" style="1" customWidth="1"/>
    <col min="9229" max="9230" width="12.85546875" style="1" customWidth="1"/>
    <col min="9231" max="9231" width="12.42578125" style="1" customWidth="1"/>
    <col min="9232" max="9232" width="8.4257812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48.42578125" style="1" customWidth="1"/>
    <col min="9477" max="9477" width="13.5703125" style="1" customWidth="1"/>
    <col min="9478" max="9478" width="12.85546875" style="1" customWidth="1"/>
    <col min="9479" max="9479" width="12.7109375" style="1" customWidth="1"/>
    <col min="9480" max="9480" width="7.28515625" style="1" customWidth="1"/>
    <col min="9481" max="9481" width="12.7109375" style="1" customWidth="1"/>
    <col min="9482" max="9482" width="12.28515625" style="1" customWidth="1"/>
    <col min="9483" max="9483" width="12.140625" style="1" customWidth="1"/>
    <col min="9484" max="9484" width="8.42578125" style="1" customWidth="1"/>
    <col min="9485" max="9486" width="12.85546875" style="1" customWidth="1"/>
    <col min="9487" max="9487" width="12.42578125" style="1" customWidth="1"/>
    <col min="9488" max="9488" width="8.4257812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48.42578125" style="1" customWidth="1"/>
    <col min="9733" max="9733" width="13.5703125" style="1" customWidth="1"/>
    <col min="9734" max="9734" width="12.85546875" style="1" customWidth="1"/>
    <col min="9735" max="9735" width="12.7109375" style="1" customWidth="1"/>
    <col min="9736" max="9736" width="7.28515625" style="1" customWidth="1"/>
    <col min="9737" max="9737" width="12.7109375" style="1" customWidth="1"/>
    <col min="9738" max="9738" width="12.28515625" style="1" customWidth="1"/>
    <col min="9739" max="9739" width="12.140625" style="1" customWidth="1"/>
    <col min="9740" max="9740" width="8.42578125" style="1" customWidth="1"/>
    <col min="9741" max="9742" width="12.85546875" style="1" customWidth="1"/>
    <col min="9743" max="9743" width="12.42578125" style="1" customWidth="1"/>
    <col min="9744" max="9744" width="8.4257812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48.42578125" style="1" customWidth="1"/>
    <col min="9989" max="9989" width="13.5703125" style="1" customWidth="1"/>
    <col min="9990" max="9990" width="12.85546875" style="1" customWidth="1"/>
    <col min="9991" max="9991" width="12.7109375" style="1" customWidth="1"/>
    <col min="9992" max="9992" width="7.28515625" style="1" customWidth="1"/>
    <col min="9993" max="9993" width="12.7109375" style="1" customWidth="1"/>
    <col min="9994" max="9994" width="12.28515625" style="1" customWidth="1"/>
    <col min="9995" max="9995" width="12.140625" style="1" customWidth="1"/>
    <col min="9996" max="9996" width="8.42578125" style="1" customWidth="1"/>
    <col min="9997" max="9998" width="12.85546875" style="1" customWidth="1"/>
    <col min="9999" max="9999" width="12.42578125" style="1" customWidth="1"/>
    <col min="10000" max="10000" width="8.4257812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48.42578125" style="1" customWidth="1"/>
    <col min="10245" max="10245" width="13.5703125" style="1" customWidth="1"/>
    <col min="10246" max="10246" width="12.85546875" style="1" customWidth="1"/>
    <col min="10247" max="10247" width="12.7109375" style="1" customWidth="1"/>
    <col min="10248" max="10248" width="7.28515625" style="1" customWidth="1"/>
    <col min="10249" max="10249" width="12.7109375" style="1" customWidth="1"/>
    <col min="10250" max="10250" width="12.28515625" style="1" customWidth="1"/>
    <col min="10251" max="10251" width="12.140625" style="1" customWidth="1"/>
    <col min="10252" max="10252" width="8.42578125" style="1" customWidth="1"/>
    <col min="10253" max="10254" width="12.85546875" style="1" customWidth="1"/>
    <col min="10255" max="10255" width="12.42578125" style="1" customWidth="1"/>
    <col min="10256" max="10256" width="8.4257812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48.42578125" style="1" customWidth="1"/>
    <col min="10501" max="10501" width="13.5703125" style="1" customWidth="1"/>
    <col min="10502" max="10502" width="12.85546875" style="1" customWidth="1"/>
    <col min="10503" max="10503" width="12.7109375" style="1" customWidth="1"/>
    <col min="10504" max="10504" width="7.28515625" style="1" customWidth="1"/>
    <col min="10505" max="10505" width="12.7109375" style="1" customWidth="1"/>
    <col min="10506" max="10506" width="12.28515625" style="1" customWidth="1"/>
    <col min="10507" max="10507" width="12.140625" style="1" customWidth="1"/>
    <col min="10508" max="10508" width="8.42578125" style="1" customWidth="1"/>
    <col min="10509" max="10510" width="12.85546875" style="1" customWidth="1"/>
    <col min="10511" max="10511" width="12.42578125" style="1" customWidth="1"/>
    <col min="10512" max="10512" width="8.4257812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48.42578125" style="1" customWidth="1"/>
    <col min="10757" max="10757" width="13.5703125" style="1" customWidth="1"/>
    <col min="10758" max="10758" width="12.85546875" style="1" customWidth="1"/>
    <col min="10759" max="10759" width="12.7109375" style="1" customWidth="1"/>
    <col min="10760" max="10760" width="7.28515625" style="1" customWidth="1"/>
    <col min="10761" max="10761" width="12.7109375" style="1" customWidth="1"/>
    <col min="10762" max="10762" width="12.28515625" style="1" customWidth="1"/>
    <col min="10763" max="10763" width="12.140625" style="1" customWidth="1"/>
    <col min="10764" max="10764" width="8.42578125" style="1" customWidth="1"/>
    <col min="10765" max="10766" width="12.85546875" style="1" customWidth="1"/>
    <col min="10767" max="10767" width="12.42578125" style="1" customWidth="1"/>
    <col min="10768" max="10768" width="8.4257812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48.42578125" style="1" customWidth="1"/>
    <col min="11013" max="11013" width="13.5703125" style="1" customWidth="1"/>
    <col min="11014" max="11014" width="12.85546875" style="1" customWidth="1"/>
    <col min="11015" max="11015" width="12.7109375" style="1" customWidth="1"/>
    <col min="11016" max="11016" width="7.28515625" style="1" customWidth="1"/>
    <col min="11017" max="11017" width="12.7109375" style="1" customWidth="1"/>
    <col min="11018" max="11018" width="12.28515625" style="1" customWidth="1"/>
    <col min="11019" max="11019" width="12.140625" style="1" customWidth="1"/>
    <col min="11020" max="11020" width="8.42578125" style="1" customWidth="1"/>
    <col min="11021" max="11022" width="12.85546875" style="1" customWidth="1"/>
    <col min="11023" max="11023" width="12.42578125" style="1" customWidth="1"/>
    <col min="11024" max="11024" width="8.4257812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48.42578125" style="1" customWidth="1"/>
    <col min="11269" max="11269" width="13.5703125" style="1" customWidth="1"/>
    <col min="11270" max="11270" width="12.85546875" style="1" customWidth="1"/>
    <col min="11271" max="11271" width="12.7109375" style="1" customWidth="1"/>
    <col min="11272" max="11272" width="7.28515625" style="1" customWidth="1"/>
    <col min="11273" max="11273" width="12.7109375" style="1" customWidth="1"/>
    <col min="11274" max="11274" width="12.28515625" style="1" customWidth="1"/>
    <col min="11275" max="11275" width="12.140625" style="1" customWidth="1"/>
    <col min="11276" max="11276" width="8.42578125" style="1" customWidth="1"/>
    <col min="11277" max="11278" width="12.85546875" style="1" customWidth="1"/>
    <col min="11279" max="11279" width="12.42578125" style="1" customWidth="1"/>
    <col min="11280" max="11280" width="8.4257812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48.42578125" style="1" customWidth="1"/>
    <col min="11525" max="11525" width="13.5703125" style="1" customWidth="1"/>
    <col min="11526" max="11526" width="12.85546875" style="1" customWidth="1"/>
    <col min="11527" max="11527" width="12.7109375" style="1" customWidth="1"/>
    <col min="11528" max="11528" width="7.28515625" style="1" customWidth="1"/>
    <col min="11529" max="11529" width="12.7109375" style="1" customWidth="1"/>
    <col min="11530" max="11530" width="12.28515625" style="1" customWidth="1"/>
    <col min="11531" max="11531" width="12.140625" style="1" customWidth="1"/>
    <col min="11532" max="11532" width="8.42578125" style="1" customWidth="1"/>
    <col min="11533" max="11534" width="12.85546875" style="1" customWidth="1"/>
    <col min="11535" max="11535" width="12.42578125" style="1" customWidth="1"/>
    <col min="11536" max="11536" width="8.4257812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48.42578125" style="1" customWidth="1"/>
    <col min="11781" max="11781" width="13.5703125" style="1" customWidth="1"/>
    <col min="11782" max="11782" width="12.85546875" style="1" customWidth="1"/>
    <col min="11783" max="11783" width="12.7109375" style="1" customWidth="1"/>
    <col min="11784" max="11784" width="7.28515625" style="1" customWidth="1"/>
    <col min="11785" max="11785" width="12.7109375" style="1" customWidth="1"/>
    <col min="11786" max="11786" width="12.28515625" style="1" customWidth="1"/>
    <col min="11787" max="11787" width="12.140625" style="1" customWidth="1"/>
    <col min="11788" max="11788" width="8.42578125" style="1" customWidth="1"/>
    <col min="11789" max="11790" width="12.85546875" style="1" customWidth="1"/>
    <col min="11791" max="11791" width="12.42578125" style="1" customWidth="1"/>
    <col min="11792" max="11792" width="8.4257812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48.42578125" style="1" customWidth="1"/>
    <col min="12037" max="12037" width="13.5703125" style="1" customWidth="1"/>
    <col min="12038" max="12038" width="12.85546875" style="1" customWidth="1"/>
    <col min="12039" max="12039" width="12.7109375" style="1" customWidth="1"/>
    <col min="12040" max="12040" width="7.28515625" style="1" customWidth="1"/>
    <col min="12041" max="12041" width="12.7109375" style="1" customWidth="1"/>
    <col min="12042" max="12042" width="12.28515625" style="1" customWidth="1"/>
    <col min="12043" max="12043" width="12.140625" style="1" customWidth="1"/>
    <col min="12044" max="12044" width="8.42578125" style="1" customWidth="1"/>
    <col min="12045" max="12046" width="12.85546875" style="1" customWidth="1"/>
    <col min="12047" max="12047" width="12.42578125" style="1" customWidth="1"/>
    <col min="12048" max="12048" width="8.4257812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48.42578125" style="1" customWidth="1"/>
    <col min="12293" max="12293" width="13.5703125" style="1" customWidth="1"/>
    <col min="12294" max="12294" width="12.85546875" style="1" customWidth="1"/>
    <col min="12295" max="12295" width="12.7109375" style="1" customWidth="1"/>
    <col min="12296" max="12296" width="7.28515625" style="1" customWidth="1"/>
    <col min="12297" max="12297" width="12.7109375" style="1" customWidth="1"/>
    <col min="12298" max="12298" width="12.28515625" style="1" customWidth="1"/>
    <col min="12299" max="12299" width="12.140625" style="1" customWidth="1"/>
    <col min="12300" max="12300" width="8.42578125" style="1" customWidth="1"/>
    <col min="12301" max="12302" width="12.85546875" style="1" customWidth="1"/>
    <col min="12303" max="12303" width="12.42578125" style="1" customWidth="1"/>
    <col min="12304" max="12304" width="8.4257812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48.42578125" style="1" customWidth="1"/>
    <col min="12549" max="12549" width="13.5703125" style="1" customWidth="1"/>
    <col min="12550" max="12550" width="12.85546875" style="1" customWidth="1"/>
    <col min="12551" max="12551" width="12.7109375" style="1" customWidth="1"/>
    <col min="12552" max="12552" width="7.28515625" style="1" customWidth="1"/>
    <col min="12553" max="12553" width="12.7109375" style="1" customWidth="1"/>
    <col min="12554" max="12554" width="12.28515625" style="1" customWidth="1"/>
    <col min="12555" max="12555" width="12.140625" style="1" customWidth="1"/>
    <col min="12556" max="12556" width="8.42578125" style="1" customWidth="1"/>
    <col min="12557" max="12558" width="12.85546875" style="1" customWidth="1"/>
    <col min="12559" max="12559" width="12.42578125" style="1" customWidth="1"/>
    <col min="12560" max="12560" width="8.4257812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48.42578125" style="1" customWidth="1"/>
    <col min="12805" max="12805" width="13.5703125" style="1" customWidth="1"/>
    <col min="12806" max="12806" width="12.85546875" style="1" customWidth="1"/>
    <col min="12807" max="12807" width="12.7109375" style="1" customWidth="1"/>
    <col min="12808" max="12808" width="7.28515625" style="1" customWidth="1"/>
    <col min="12809" max="12809" width="12.7109375" style="1" customWidth="1"/>
    <col min="12810" max="12810" width="12.28515625" style="1" customWidth="1"/>
    <col min="12811" max="12811" width="12.140625" style="1" customWidth="1"/>
    <col min="12812" max="12812" width="8.42578125" style="1" customWidth="1"/>
    <col min="12813" max="12814" width="12.85546875" style="1" customWidth="1"/>
    <col min="12815" max="12815" width="12.42578125" style="1" customWidth="1"/>
    <col min="12816" max="12816" width="8.4257812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48.42578125" style="1" customWidth="1"/>
    <col min="13061" max="13061" width="13.5703125" style="1" customWidth="1"/>
    <col min="13062" max="13062" width="12.85546875" style="1" customWidth="1"/>
    <col min="13063" max="13063" width="12.7109375" style="1" customWidth="1"/>
    <col min="13064" max="13064" width="7.28515625" style="1" customWidth="1"/>
    <col min="13065" max="13065" width="12.7109375" style="1" customWidth="1"/>
    <col min="13066" max="13066" width="12.28515625" style="1" customWidth="1"/>
    <col min="13067" max="13067" width="12.140625" style="1" customWidth="1"/>
    <col min="13068" max="13068" width="8.42578125" style="1" customWidth="1"/>
    <col min="13069" max="13070" width="12.85546875" style="1" customWidth="1"/>
    <col min="13071" max="13071" width="12.42578125" style="1" customWidth="1"/>
    <col min="13072" max="13072" width="8.4257812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48.42578125" style="1" customWidth="1"/>
    <col min="13317" max="13317" width="13.5703125" style="1" customWidth="1"/>
    <col min="13318" max="13318" width="12.85546875" style="1" customWidth="1"/>
    <col min="13319" max="13319" width="12.7109375" style="1" customWidth="1"/>
    <col min="13320" max="13320" width="7.28515625" style="1" customWidth="1"/>
    <col min="13321" max="13321" width="12.7109375" style="1" customWidth="1"/>
    <col min="13322" max="13322" width="12.28515625" style="1" customWidth="1"/>
    <col min="13323" max="13323" width="12.140625" style="1" customWidth="1"/>
    <col min="13324" max="13324" width="8.42578125" style="1" customWidth="1"/>
    <col min="13325" max="13326" width="12.85546875" style="1" customWidth="1"/>
    <col min="13327" max="13327" width="12.42578125" style="1" customWidth="1"/>
    <col min="13328" max="13328" width="8.4257812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48.42578125" style="1" customWidth="1"/>
    <col min="13573" max="13573" width="13.5703125" style="1" customWidth="1"/>
    <col min="13574" max="13574" width="12.85546875" style="1" customWidth="1"/>
    <col min="13575" max="13575" width="12.7109375" style="1" customWidth="1"/>
    <col min="13576" max="13576" width="7.28515625" style="1" customWidth="1"/>
    <col min="13577" max="13577" width="12.7109375" style="1" customWidth="1"/>
    <col min="13578" max="13578" width="12.28515625" style="1" customWidth="1"/>
    <col min="13579" max="13579" width="12.140625" style="1" customWidth="1"/>
    <col min="13580" max="13580" width="8.42578125" style="1" customWidth="1"/>
    <col min="13581" max="13582" width="12.85546875" style="1" customWidth="1"/>
    <col min="13583" max="13583" width="12.42578125" style="1" customWidth="1"/>
    <col min="13584" max="13584" width="8.4257812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48.42578125" style="1" customWidth="1"/>
    <col min="13829" max="13829" width="13.5703125" style="1" customWidth="1"/>
    <col min="13830" max="13830" width="12.85546875" style="1" customWidth="1"/>
    <col min="13831" max="13831" width="12.7109375" style="1" customWidth="1"/>
    <col min="13832" max="13832" width="7.28515625" style="1" customWidth="1"/>
    <col min="13833" max="13833" width="12.7109375" style="1" customWidth="1"/>
    <col min="13834" max="13834" width="12.28515625" style="1" customWidth="1"/>
    <col min="13835" max="13835" width="12.140625" style="1" customWidth="1"/>
    <col min="13836" max="13836" width="8.42578125" style="1" customWidth="1"/>
    <col min="13837" max="13838" width="12.85546875" style="1" customWidth="1"/>
    <col min="13839" max="13839" width="12.42578125" style="1" customWidth="1"/>
    <col min="13840" max="13840" width="8.4257812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48.42578125" style="1" customWidth="1"/>
    <col min="14085" max="14085" width="13.5703125" style="1" customWidth="1"/>
    <col min="14086" max="14086" width="12.85546875" style="1" customWidth="1"/>
    <col min="14087" max="14087" width="12.7109375" style="1" customWidth="1"/>
    <col min="14088" max="14088" width="7.28515625" style="1" customWidth="1"/>
    <col min="14089" max="14089" width="12.7109375" style="1" customWidth="1"/>
    <col min="14090" max="14090" width="12.28515625" style="1" customWidth="1"/>
    <col min="14091" max="14091" width="12.140625" style="1" customWidth="1"/>
    <col min="14092" max="14092" width="8.42578125" style="1" customWidth="1"/>
    <col min="14093" max="14094" width="12.85546875" style="1" customWidth="1"/>
    <col min="14095" max="14095" width="12.42578125" style="1" customWidth="1"/>
    <col min="14096" max="14096" width="8.4257812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48.42578125" style="1" customWidth="1"/>
    <col min="14341" max="14341" width="13.5703125" style="1" customWidth="1"/>
    <col min="14342" max="14342" width="12.85546875" style="1" customWidth="1"/>
    <col min="14343" max="14343" width="12.7109375" style="1" customWidth="1"/>
    <col min="14344" max="14344" width="7.28515625" style="1" customWidth="1"/>
    <col min="14345" max="14345" width="12.7109375" style="1" customWidth="1"/>
    <col min="14346" max="14346" width="12.28515625" style="1" customWidth="1"/>
    <col min="14347" max="14347" width="12.140625" style="1" customWidth="1"/>
    <col min="14348" max="14348" width="8.42578125" style="1" customWidth="1"/>
    <col min="14349" max="14350" width="12.85546875" style="1" customWidth="1"/>
    <col min="14351" max="14351" width="12.42578125" style="1" customWidth="1"/>
    <col min="14352" max="14352" width="8.4257812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48.42578125" style="1" customWidth="1"/>
    <col min="14597" max="14597" width="13.5703125" style="1" customWidth="1"/>
    <col min="14598" max="14598" width="12.85546875" style="1" customWidth="1"/>
    <col min="14599" max="14599" width="12.7109375" style="1" customWidth="1"/>
    <col min="14600" max="14600" width="7.28515625" style="1" customWidth="1"/>
    <col min="14601" max="14601" width="12.7109375" style="1" customWidth="1"/>
    <col min="14602" max="14602" width="12.28515625" style="1" customWidth="1"/>
    <col min="14603" max="14603" width="12.140625" style="1" customWidth="1"/>
    <col min="14604" max="14604" width="8.42578125" style="1" customWidth="1"/>
    <col min="14605" max="14606" width="12.85546875" style="1" customWidth="1"/>
    <col min="14607" max="14607" width="12.42578125" style="1" customWidth="1"/>
    <col min="14608" max="14608" width="8.4257812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48.42578125" style="1" customWidth="1"/>
    <col min="14853" max="14853" width="13.5703125" style="1" customWidth="1"/>
    <col min="14854" max="14854" width="12.85546875" style="1" customWidth="1"/>
    <col min="14855" max="14855" width="12.7109375" style="1" customWidth="1"/>
    <col min="14856" max="14856" width="7.28515625" style="1" customWidth="1"/>
    <col min="14857" max="14857" width="12.7109375" style="1" customWidth="1"/>
    <col min="14858" max="14858" width="12.28515625" style="1" customWidth="1"/>
    <col min="14859" max="14859" width="12.140625" style="1" customWidth="1"/>
    <col min="14860" max="14860" width="8.42578125" style="1" customWidth="1"/>
    <col min="14861" max="14862" width="12.85546875" style="1" customWidth="1"/>
    <col min="14863" max="14863" width="12.42578125" style="1" customWidth="1"/>
    <col min="14864" max="14864" width="8.4257812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48.42578125" style="1" customWidth="1"/>
    <col min="15109" max="15109" width="13.5703125" style="1" customWidth="1"/>
    <col min="15110" max="15110" width="12.85546875" style="1" customWidth="1"/>
    <col min="15111" max="15111" width="12.7109375" style="1" customWidth="1"/>
    <col min="15112" max="15112" width="7.28515625" style="1" customWidth="1"/>
    <col min="15113" max="15113" width="12.7109375" style="1" customWidth="1"/>
    <col min="15114" max="15114" width="12.28515625" style="1" customWidth="1"/>
    <col min="15115" max="15115" width="12.140625" style="1" customWidth="1"/>
    <col min="15116" max="15116" width="8.42578125" style="1" customWidth="1"/>
    <col min="15117" max="15118" width="12.85546875" style="1" customWidth="1"/>
    <col min="15119" max="15119" width="12.42578125" style="1" customWidth="1"/>
    <col min="15120" max="15120" width="8.4257812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48.42578125" style="1" customWidth="1"/>
    <col min="15365" max="15365" width="13.5703125" style="1" customWidth="1"/>
    <col min="15366" max="15366" width="12.85546875" style="1" customWidth="1"/>
    <col min="15367" max="15367" width="12.7109375" style="1" customWidth="1"/>
    <col min="15368" max="15368" width="7.28515625" style="1" customWidth="1"/>
    <col min="15369" max="15369" width="12.7109375" style="1" customWidth="1"/>
    <col min="15370" max="15370" width="12.28515625" style="1" customWidth="1"/>
    <col min="15371" max="15371" width="12.140625" style="1" customWidth="1"/>
    <col min="15372" max="15372" width="8.42578125" style="1" customWidth="1"/>
    <col min="15373" max="15374" width="12.85546875" style="1" customWidth="1"/>
    <col min="15375" max="15375" width="12.42578125" style="1" customWidth="1"/>
    <col min="15376" max="15376" width="8.4257812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48.42578125" style="1" customWidth="1"/>
    <col min="15621" max="15621" width="13.5703125" style="1" customWidth="1"/>
    <col min="15622" max="15622" width="12.85546875" style="1" customWidth="1"/>
    <col min="15623" max="15623" width="12.7109375" style="1" customWidth="1"/>
    <col min="15624" max="15624" width="7.28515625" style="1" customWidth="1"/>
    <col min="15625" max="15625" width="12.7109375" style="1" customWidth="1"/>
    <col min="15626" max="15626" width="12.28515625" style="1" customWidth="1"/>
    <col min="15627" max="15627" width="12.140625" style="1" customWidth="1"/>
    <col min="15628" max="15628" width="8.42578125" style="1" customWidth="1"/>
    <col min="15629" max="15630" width="12.85546875" style="1" customWidth="1"/>
    <col min="15631" max="15631" width="12.42578125" style="1" customWidth="1"/>
    <col min="15632" max="15632" width="8.4257812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48.42578125" style="1" customWidth="1"/>
    <col min="15877" max="15877" width="13.5703125" style="1" customWidth="1"/>
    <col min="15878" max="15878" width="12.85546875" style="1" customWidth="1"/>
    <col min="15879" max="15879" width="12.7109375" style="1" customWidth="1"/>
    <col min="15880" max="15880" width="7.28515625" style="1" customWidth="1"/>
    <col min="15881" max="15881" width="12.7109375" style="1" customWidth="1"/>
    <col min="15882" max="15882" width="12.28515625" style="1" customWidth="1"/>
    <col min="15883" max="15883" width="12.140625" style="1" customWidth="1"/>
    <col min="15884" max="15884" width="8.42578125" style="1" customWidth="1"/>
    <col min="15885" max="15886" width="12.85546875" style="1" customWidth="1"/>
    <col min="15887" max="15887" width="12.42578125" style="1" customWidth="1"/>
    <col min="15888" max="15888" width="8.4257812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48.42578125" style="1" customWidth="1"/>
    <col min="16133" max="16133" width="13.5703125" style="1" customWidth="1"/>
    <col min="16134" max="16134" width="12.85546875" style="1" customWidth="1"/>
    <col min="16135" max="16135" width="12.7109375" style="1" customWidth="1"/>
    <col min="16136" max="16136" width="7.28515625" style="1" customWidth="1"/>
    <col min="16137" max="16137" width="12.7109375" style="1" customWidth="1"/>
    <col min="16138" max="16138" width="12.28515625" style="1" customWidth="1"/>
    <col min="16139" max="16139" width="12.140625" style="1" customWidth="1"/>
    <col min="16140" max="16140" width="8.42578125" style="1" customWidth="1"/>
    <col min="16141" max="16142" width="12.85546875" style="1" customWidth="1"/>
    <col min="16143" max="16143" width="12.42578125" style="1" customWidth="1"/>
    <col min="16144" max="16144" width="8.42578125" style="1" customWidth="1"/>
    <col min="16145" max="16384" width="9.140625" style="1"/>
  </cols>
  <sheetData>
    <row r="1" spans="1:16" x14ac:dyDescent="0.2">
      <c r="P1" s="3"/>
    </row>
    <row r="2" spans="1:16" x14ac:dyDescent="0.2">
      <c r="B2" s="4"/>
      <c r="P2" s="5"/>
    </row>
    <row r="3" spans="1:16" ht="15.75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">
      <c r="B5" s="8"/>
      <c r="C5" s="8"/>
      <c r="D5" s="8"/>
      <c r="E5" s="9"/>
      <c r="F5" s="9"/>
      <c r="G5" s="9"/>
      <c r="H5" s="8"/>
      <c r="I5" s="8"/>
      <c r="J5" s="8"/>
      <c r="K5" s="8"/>
      <c r="L5" s="10" t="s">
        <v>0</v>
      </c>
      <c r="M5" s="7"/>
      <c r="N5" s="7"/>
      <c r="O5" s="7"/>
      <c r="P5" s="7"/>
    </row>
    <row r="7" spans="1:16" s="8" customFormat="1" ht="15" customHeight="1" x14ac:dyDescent="0.2">
      <c r="B7" s="11" t="s">
        <v>1</v>
      </c>
      <c r="C7" s="12" t="s">
        <v>2</v>
      </c>
      <c r="D7" s="13"/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</row>
    <row r="8" spans="1:16" s="25" customFormat="1" ht="30" customHeight="1" x14ac:dyDescent="0.2">
      <c r="A8" s="15"/>
      <c r="B8" s="16" t="s">
        <v>15</v>
      </c>
      <c r="C8" s="17"/>
      <c r="D8" s="18"/>
      <c r="E8" s="19" t="s">
        <v>16</v>
      </c>
      <c r="F8" s="20"/>
      <c r="G8" s="20"/>
      <c r="H8" s="21"/>
      <c r="I8" s="19" t="s">
        <v>17</v>
      </c>
      <c r="J8" s="20"/>
      <c r="K8" s="20"/>
      <c r="L8" s="21"/>
      <c r="M8" s="22" t="s">
        <v>18</v>
      </c>
      <c r="N8" s="23"/>
      <c r="O8" s="23"/>
      <c r="P8" s="24"/>
    </row>
    <row r="9" spans="1:16" ht="30" customHeight="1" x14ac:dyDescent="0.2">
      <c r="B9" s="16" t="s">
        <v>19</v>
      </c>
      <c r="C9" s="17"/>
      <c r="D9" s="18"/>
      <c r="E9" s="26" t="s">
        <v>20</v>
      </c>
      <c r="F9" s="26" t="s">
        <v>21</v>
      </c>
      <c r="G9" s="26" t="s">
        <v>22</v>
      </c>
      <c r="H9" s="26" t="s">
        <v>23</v>
      </c>
      <c r="I9" s="26" t="s">
        <v>20</v>
      </c>
      <c r="J9" s="26" t="s">
        <v>24</v>
      </c>
      <c r="K9" s="26" t="s">
        <v>22</v>
      </c>
      <c r="L9" s="26" t="s">
        <v>23</v>
      </c>
      <c r="M9" s="26" t="s">
        <v>20</v>
      </c>
      <c r="N9" s="26" t="s">
        <v>24</v>
      </c>
      <c r="O9" s="26" t="s">
        <v>22</v>
      </c>
      <c r="P9" s="26" t="s">
        <v>23</v>
      </c>
    </row>
    <row r="10" spans="1:16" x14ac:dyDescent="0.2">
      <c r="A10" s="27" t="s">
        <v>25</v>
      </c>
      <c r="B10" s="28" t="s">
        <v>26</v>
      </c>
      <c r="C10" s="29" t="s">
        <v>27</v>
      </c>
      <c r="D10" s="29"/>
      <c r="E10" s="30"/>
      <c r="F10" s="31"/>
      <c r="G10" s="31"/>
      <c r="H10" s="31"/>
      <c r="I10" s="30"/>
      <c r="J10" s="31"/>
      <c r="K10" s="31"/>
      <c r="L10" s="31"/>
      <c r="M10" s="30"/>
      <c r="N10" s="31"/>
      <c r="O10" s="31"/>
      <c r="P10" s="31"/>
    </row>
    <row r="11" spans="1:16" x14ac:dyDescent="0.2">
      <c r="A11" s="27" t="s">
        <v>28</v>
      </c>
      <c r="B11" s="32"/>
      <c r="C11" s="33" t="s">
        <v>29</v>
      </c>
      <c r="D11" s="33"/>
      <c r="E11" s="31">
        <v>37929002</v>
      </c>
      <c r="F11" s="31">
        <v>41463012</v>
      </c>
      <c r="G11" s="31">
        <v>40740099</v>
      </c>
      <c r="H11" s="34">
        <f>(G11/F11)*100</f>
        <v>98.256487010639745</v>
      </c>
      <c r="I11" s="31">
        <v>20200000</v>
      </c>
      <c r="J11" s="31">
        <v>20241800</v>
      </c>
      <c r="K11" s="31">
        <v>19006477</v>
      </c>
      <c r="L11" s="34">
        <f>(K11/J11)*100</f>
        <v>93.897168236026445</v>
      </c>
      <c r="M11" s="30">
        <f>SUM(E11,I11)</f>
        <v>58129002</v>
      </c>
      <c r="N11" s="30">
        <f>SUM(F11,J11)</f>
        <v>61704812</v>
      </c>
      <c r="O11" s="30">
        <f>SUM(G11,K11)</f>
        <v>59746576</v>
      </c>
      <c r="P11" s="34">
        <f>(O11/N11)*100</f>
        <v>96.82644523736657</v>
      </c>
    </row>
    <row r="12" spans="1:16" x14ac:dyDescent="0.2">
      <c r="A12" s="27" t="s">
        <v>30</v>
      </c>
      <c r="B12" s="32"/>
      <c r="C12" s="33" t="s">
        <v>31</v>
      </c>
      <c r="D12" s="33"/>
      <c r="E12" s="31">
        <v>4971953</v>
      </c>
      <c r="F12" s="31">
        <v>5641152</v>
      </c>
      <c r="G12" s="31">
        <v>5584765</v>
      </c>
      <c r="H12" s="34">
        <f>(G12/F12)*100</f>
        <v>99.000434662990827</v>
      </c>
      <c r="I12" s="31">
        <v>3900000</v>
      </c>
      <c r="J12" s="31">
        <v>3907811</v>
      </c>
      <c r="K12" s="31">
        <v>3562615</v>
      </c>
      <c r="L12" s="34">
        <f>(K12/J12)*100</f>
        <v>91.166512402979578</v>
      </c>
      <c r="M12" s="30">
        <f t="shared" ref="M12:O36" si="0">SUM(E12,I12)</f>
        <v>8871953</v>
      </c>
      <c r="N12" s="30">
        <f t="shared" si="0"/>
        <v>9548963</v>
      </c>
      <c r="O12" s="30">
        <f t="shared" si="0"/>
        <v>9147380</v>
      </c>
      <c r="P12" s="34">
        <f>(O12/N12)*100</f>
        <v>95.7944857467769</v>
      </c>
    </row>
    <row r="13" spans="1:16" x14ac:dyDescent="0.2">
      <c r="A13" s="27" t="s">
        <v>32</v>
      </c>
      <c r="B13" s="32"/>
      <c r="C13" s="33" t="s">
        <v>33</v>
      </c>
      <c r="D13" s="33"/>
      <c r="E13" s="31">
        <v>94424010</v>
      </c>
      <c r="F13" s="31">
        <v>84522247</v>
      </c>
      <c r="G13" s="31">
        <v>77644171</v>
      </c>
      <c r="H13" s="34">
        <f>(G13/F13)*100</f>
        <v>91.862407538692153</v>
      </c>
      <c r="I13" s="31">
        <v>11500000</v>
      </c>
      <c r="J13" s="31">
        <v>16007452</v>
      </c>
      <c r="K13" s="31">
        <v>15779899</v>
      </c>
      <c r="L13" s="34">
        <f>(K13/J13)*100</f>
        <v>98.578455834195225</v>
      </c>
      <c r="M13" s="30">
        <f t="shared" si="0"/>
        <v>105924010</v>
      </c>
      <c r="N13" s="30">
        <f t="shared" si="0"/>
        <v>100529699</v>
      </c>
      <c r="O13" s="30">
        <f t="shared" si="0"/>
        <v>93424070</v>
      </c>
      <c r="P13" s="34">
        <f>(O13/N13)*100</f>
        <v>92.931811125784819</v>
      </c>
    </row>
    <row r="14" spans="1:16" x14ac:dyDescent="0.2">
      <c r="A14" s="27" t="s">
        <v>34</v>
      </c>
      <c r="B14" s="32"/>
      <c r="C14" s="33" t="s">
        <v>35</v>
      </c>
      <c r="D14" s="33"/>
      <c r="E14" s="31">
        <v>800000</v>
      </c>
      <c r="F14" s="31">
        <v>1100000</v>
      </c>
      <c r="G14" s="31">
        <v>1021110</v>
      </c>
      <c r="H14" s="34">
        <f>(G14/F14)*100</f>
        <v>92.828181818181818</v>
      </c>
      <c r="I14" s="31"/>
      <c r="J14" s="31"/>
      <c r="K14" s="31"/>
      <c r="L14" s="34"/>
      <c r="M14" s="30">
        <f t="shared" si="0"/>
        <v>800000</v>
      </c>
      <c r="N14" s="30">
        <f t="shared" si="0"/>
        <v>1100000</v>
      </c>
      <c r="O14" s="30">
        <f t="shared" si="0"/>
        <v>1021110</v>
      </c>
      <c r="P14" s="34">
        <f>(O14/N14)*100</f>
        <v>92.828181818181818</v>
      </c>
    </row>
    <row r="15" spans="1:16" x14ac:dyDescent="0.2">
      <c r="A15" s="27" t="s">
        <v>36</v>
      </c>
      <c r="B15" s="32"/>
      <c r="C15" s="35" t="s">
        <v>37</v>
      </c>
      <c r="D15" s="32" t="s">
        <v>38</v>
      </c>
      <c r="E15" s="31"/>
      <c r="F15" s="31"/>
      <c r="G15" s="31"/>
      <c r="H15" s="34"/>
      <c r="I15" s="31"/>
      <c r="J15" s="31"/>
      <c r="K15" s="31"/>
      <c r="L15" s="31"/>
      <c r="M15" s="30">
        <f t="shared" si="0"/>
        <v>0</v>
      </c>
      <c r="N15" s="30">
        <f t="shared" si="0"/>
        <v>0</v>
      </c>
      <c r="O15" s="30">
        <f t="shared" si="0"/>
        <v>0</v>
      </c>
      <c r="P15" s="34"/>
    </row>
    <row r="16" spans="1:16" x14ac:dyDescent="0.2">
      <c r="A16" s="27" t="s">
        <v>39</v>
      </c>
      <c r="B16" s="32"/>
      <c r="C16" s="36"/>
      <c r="D16" s="32" t="s">
        <v>40</v>
      </c>
      <c r="E16" s="31"/>
      <c r="F16" s="31"/>
      <c r="G16" s="31"/>
      <c r="H16" s="34"/>
      <c r="I16" s="31"/>
      <c r="J16" s="31"/>
      <c r="K16" s="31"/>
      <c r="L16" s="31"/>
      <c r="M16" s="30">
        <f t="shared" si="0"/>
        <v>0</v>
      </c>
      <c r="N16" s="30">
        <f t="shared" si="0"/>
        <v>0</v>
      </c>
      <c r="O16" s="30">
        <f t="shared" si="0"/>
        <v>0</v>
      </c>
      <c r="P16" s="34"/>
    </row>
    <row r="17" spans="1:16" x14ac:dyDescent="0.2">
      <c r="A17" s="27" t="s">
        <v>41</v>
      </c>
      <c r="B17" s="32"/>
      <c r="C17" s="36"/>
      <c r="D17" s="32" t="s">
        <v>42</v>
      </c>
      <c r="E17" s="31"/>
      <c r="F17" s="31"/>
      <c r="G17" s="31"/>
      <c r="H17" s="34"/>
      <c r="I17" s="31"/>
      <c r="J17" s="31"/>
      <c r="K17" s="31"/>
      <c r="L17" s="31"/>
      <c r="M17" s="30">
        <f t="shared" si="0"/>
        <v>0</v>
      </c>
      <c r="N17" s="30">
        <f t="shared" si="0"/>
        <v>0</v>
      </c>
      <c r="O17" s="30">
        <f t="shared" si="0"/>
        <v>0</v>
      </c>
      <c r="P17" s="37"/>
    </row>
    <row r="18" spans="1:16" x14ac:dyDescent="0.2">
      <c r="A18" s="27" t="s">
        <v>43</v>
      </c>
      <c r="B18" s="32"/>
      <c r="C18" s="36"/>
      <c r="D18" s="32" t="s">
        <v>44</v>
      </c>
      <c r="E18" s="31"/>
      <c r="F18" s="31"/>
      <c r="G18" s="31"/>
      <c r="H18" s="34"/>
      <c r="I18" s="31"/>
      <c r="J18" s="31"/>
      <c r="K18" s="31"/>
      <c r="L18" s="31"/>
      <c r="M18" s="30">
        <f t="shared" si="0"/>
        <v>0</v>
      </c>
      <c r="N18" s="30">
        <f t="shared" si="0"/>
        <v>0</v>
      </c>
      <c r="O18" s="30">
        <f t="shared" si="0"/>
        <v>0</v>
      </c>
      <c r="P18" s="37"/>
    </row>
    <row r="19" spans="1:16" x14ac:dyDescent="0.2">
      <c r="A19" s="27" t="s">
        <v>45</v>
      </c>
      <c r="B19" s="32"/>
      <c r="C19" s="36"/>
      <c r="D19" s="32" t="s">
        <v>46</v>
      </c>
      <c r="E19" s="31"/>
      <c r="F19" s="31"/>
      <c r="G19" s="31"/>
      <c r="H19" s="34"/>
      <c r="I19" s="31"/>
      <c r="J19" s="31"/>
      <c r="K19" s="31"/>
      <c r="L19" s="34"/>
      <c r="M19" s="30">
        <f t="shared" si="0"/>
        <v>0</v>
      </c>
      <c r="N19" s="30">
        <f t="shared" si="0"/>
        <v>0</v>
      </c>
      <c r="O19" s="30">
        <f t="shared" si="0"/>
        <v>0</v>
      </c>
      <c r="P19" s="34"/>
    </row>
    <row r="20" spans="1:16" x14ac:dyDescent="0.2">
      <c r="A20" s="27" t="s">
        <v>47</v>
      </c>
      <c r="B20" s="32"/>
      <c r="C20" s="36"/>
      <c r="D20" s="32" t="s">
        <v>48</v>
      </c>
      <c r="E20" s="31"/>
      <c r="F20" s="31"/>
      <c r="G20" s="31"/>
      <c r="H20" s="34"/>
      <c r="I20" s="31"/>
      <c r="J20" s="31"/>
      <c r="K20" s="31"/>
      <c r="L20" s="34"/>
      <c r="M20" s="30">
        <f t="shared" si="0"/>
        <v>0</v>
      </c>
      <c r="N20" s="30">
        <f t="shared" si="0"/>
        <v>0</v>
      </c>
      <c r="O20" s="30">
        <f t="shared" si="0"/>
        <v>0</v>
      </c>
      <c r="P20" s="34"/>
    </row>
    <row r="21" spans="1:16" x14ac:dyDescent="0.2">
      <c r="A21" s="27" t="s">
        <v>49</v>
      </c>
      <c r="B21" s="32"/>
      <c r="C21" s="36"/>
      <c r="D21" s="32" t="s">
        <v>50</v>
      </c>
      <c r="E21" s="31"/>
      <c r="F21" s="31"/>
      <c r="G21" s="31"/>
      <c r="H21" s="34"/>
      <c r="I21" s="31"/>
      <c r="J21" s="31"/>
      <c r="K21" s="31"/>
      <c r="L21" s="34"/>
      <c r="M21" s="30">
        <f t="shared" si="0"/>
        <v>0</v>
      </c>
      <c r="N21" s="30">
        <f t="shared" si="0"/>
        <v>0</v>
      </c>
      <c r="O21" s="30">
        <f t="shared" si="0"/>
        <v>0</v>
      </c>
      <c r="P21" s="34"/>
    </row>
    <row r="22" spans="1:16" x14ac:dyDescent="0.2">
      <c r="A22" s="27" t="s">
        <v>51</v>
      </c>
      <c r="B22" s="32"/>
      <c r="C22" s="36"/>
      <c r="D22" s="32" t="s">
        <v>52</v>
      </c>
      <c r="E22" s="31"/>
      <c r="F22" s="31"/>
      <c r="G22" s="31"/>
      <c r="H22" s="34"/>
      <c r="I22" s="31"/>
      <c r="J22" s="31"/>
      <c r="K22" s="31"/>
      <c r="L22" s="31"/>
      <c r="M22" s="30">
        <f t="shared" si="0"/>
        <v>0</v>
      </c>
      <c r="N22" s="30">
        <f t="shared" si="0"/>
        <v>0</v>
      </c>
      <c r="O22" s="30">
        <f t="shared" si="0"/>
        <v>0</v>
      </c>
      <c r="P22" s="34"/>
    </row>
    <row r="23" spans="1:16" x14ac:dyDescent="0.2">
      <c r="A23" s="27" t="s">
        <v>53</v>
      </c>
      <c r="B23" s="32"/>
      <c r="C23" s="36"/>
      <c r="D23" s="32" t="s">
        <v>54</v>
      </c>
      <c r="E23" s="31"/>
      <c r="F23" s="31"/>
      <c r="G23" s="31"/>
      <c r="H23" s="31"/>
      <c r="I23" s="31"/>
      <c r="J23" s="31"/>
      <c r="K23" s="31"/>
      <c r="L23" s="34"/>
      <c r="M23" s="30">
        <f t="shared" si="0"/>
        <v>0</v>
      </c>
      <c r="N23" s="30">
        <f t="shared" si="0"/>
        <v>0</v>
      </c>
      <c r="O23" s="30">
        <f t="shared" si="0"/>
        <v>0</v>
      </c>
      <c r="P23" s="34"/>
    </row>
    <row r="24" spans="1:16" x14ac:dyDescent="0.2">
      <c r="A24" s="27" t="s">
        <v>55</v>
      </c>
      <c r="B24" s="32"/>
      <c r="C24" s="36"/>
      <c r="D24" s="32" t="s">
        <v>56</v>
      </c>
      <c r="E24" s="31"/>
      <c r="F24" s="31"/>
      <c r="G24" s="31"/>
      <c r="H24" s="34"/>
      <c r="I24" s="31"/>
      <c r="J24" s="31"/>
      <c r="K24" s="31"/>
      <c r="L24" s="34"/>
      <c r="M24" s="30">
        <f t="shared" si="0"/>
        <v>0</v>
      </c>
      <c r="N24" s="30">
        <f t="shared" si="0"/>
        <v>0</v>
      </c>
      <c r="O24" s="30">
        <f t="shared" si="0"/>
        <v>0</v>
      </c>
      <c r="P24" s="34"/>
    </row>
    <row r="25" spans="1:16" x14ac:dyDescent="0.2">
      <c r="A25" s="27" t="s">
        <v>57</v>
      </c>
      <c r="B25" s="32"/>
      <c r="C25" s="36"/>
      <c r="D25" s="32" t="s">
        <v>58</v>
      </c>
      <c r="E25" s="31"/>
      <c r="F25" s="31"/>
      <c r="G25" s="31"/>
      <c r="H25" s="34"/>
      <c r="I25" s="31"/>
      <c r="J25" s="31"/>
      <c r="K25" s="31"/>
      <c r="L25" s="34"/>
      <c r="M25" s="30">
        <f t="shared" si="0"/>
        <v>0</v>
      </c>
      <c r="N25" s="30">
        <f t="shared" si="0"/>
        <v>0</v>
      </c>
      <c r="O25" s="30">
        <f t="shared" si="0"/>
        <v>0</v>
      </c>
      <c r="P25" s="34"/>
    </row>
    <row r="26" spans="1:16" x14ac:dyDescent="0.2">
      <c r="A26" s="27" t="s">
        <v>59</v>
      </c>
      <c r="B26" s="32"/>
      <c r="C26" s="36"/>
      <c r="D26" s="32" t="s">
        <v>60</v>
      </c>
      <c r="E26" s="31"/>
      <c r="F26" s="31"/>
      <c r="G26" s="31"/>
      <c r="H26" s="34"/>
      <c r="I26" s="31"/>
      <c r="J26" s="31"/>
      <c r="K26" s="31"/>
      <c r="L26" s="34"/>
      <c r="M26" s="30">
        <f t="shared" si="0"/>
        <v>0</v>
      </c>
      <c r="N26" s="30">
        <f t="shared" si="0"/>
        <v>0</v>
      </c>
      <c r="O26" s="30">
        <f t="shared" si="0"/>
        <v>0</v>
      </c>
      <c r="P26" s="34"/>
    </row>
    <row r="27" spans="1:16" x14ac:dyDescent="0.2">
      <c r="A27" s="27" t="s">
        <v>61</v>
      </c>
      <c r="B27" s="32"/>
      <c r="C27" s="33" t="s">
        <v>62</v>
      </c>
      <c r="D27" s="33"/>
      <c r="E27" s="31">
        <v>7271000</v>
      </c>
      <c r="F27" s="31">
        <v>25834931</v>
      </c>
      <c r="G27" s="31">
        <v>20241314</v>
      </c>
      <c r="H27" s="34">
        <f>(G27/F27)*100</f>
        <v>78.348628064847546</v>
      </c>
      <c r="I27" s="31"/>
      <c r="J27" s="31">
        <v>0</v>
      </c>
      <c r="K27" s="31">
        <v>0</v>
      </c>
      <c r="L27" s="34"/>
      <c r="M27" s="30">
        <f t="shared" si="0"/>
        <v>7271000</v>
      </c>
      <c r="N27" s="30">
        <f t="shared" si="0"/>
        <v>25834931</v>
      </c>
      <c r="O27" s="30">
        <f t="shared" si="0"/>
        <v>20241314</v>
      </c>
      <c r="P27" s="34">
        <f>(O27/N27)*100</f>
        <v>78.348628064847546</v>
      </c>
    </row>
    <row r="28" spans="1:16" x14ac:dyDescent="0.2">
      <c r="A28" s="27" t="s">
        <v>63</v>
      </c>
      <c r="B28" s="32"/>
      <c r="C28" s="35" t="s">
        <v>37</v>
      </c>
      <c r="D28" s="32" t="s">
        <v>64</v>
      </c>
      <c r="E28" s="31"/>
      <c r="F28" s="31"/>
      <c r="G28" s="31"/>
      <c r="H28" s="31"/>
      <c r="I28" s="31"/>
      <c r="J28" s="31"/>
      <c r="K28" s="31"/>
      <c r="L28" s="31"/>
      <c r="M28" s="30">
        <f t="shared" si="0"/>
        <v>0</v>
      </c>
      <c r="N28" s="30">
        <f t="shared" si="0"/>
        <v>0</v>
      </c>
      <c r="O28" s="30">
        <f t="shared" si="0"/>
        <v>0</v>
      </c>
      <c r="P28" s="30"/>
    </row>
    <row r="29" spans="1:16" x14ac:dyDescent="0.2">
      <c r="A29" s="27" t="s">
        <v>65</v>
      </c>
      <c r="B29" s="32"/>
      <c r="C29" s="35"/>
      <c r="D29" s="32" t="s">
        <v>66</v>
      </c>
      <c r="E29" s="31">
        <v>2000000</v>
      </c>
      <c r="F29" s="31">
        <v>5585737</v>
      </c>
      <c r="G29" s="31"/>
      <c r="H29" s="31"/>
      <c r="I29" s="31"/>
      <c r="J29" s="31"/>
      <c r="K29" s="31"/>
      <c r="L29" s="31"/>
      <c r="M29" s="30">
        <f t="shared" si="0"/>
        <v>2000000</v>
      </c>
      <c r="N29" s="30">
        <f t="shared" si="0"/>
        <v>5585737</v>
      </c>
      <c r="O29" s="30">
        <f t="shared" si="0"/>
        <v>0</v>
      </c>
      <c r="P29" s="30"/>
    </row>
    <row r="30" spans="1:16" x14ac:dyDescent="0.2">
      <c r="A30" s="27" t="s">
        <v>67</v>
      </c>
      <c r="B30" s="32"/>
      <c r="C30" s="35"/>
      <c r="D30" s="32" t="s">
        <v>68</v>
      </c>
      <c r="E30" s="31"/>
      <c r="F30" s="31"/>
      <c r="G30" s="31"/>
      <c r="H30" s="31"/>
      <c r="I30" s="31"/>
      <c r="J30" s="31"/>
      <c r="K30" s="31"/>
      <c r="L30" s="31"/>
      <c r="M30" s="30">
        <f t="shared" si="0"/>
        <v>0</v>
      </c>
      <c r="N30" s="30">
        <f t="shared" si="0"/>
        <v>0</v>
      </c>
      <c r="O30" s="30">
        <f t="shared" si="0"/>
        <v>0</v>
      </c>
      <c r="P30" s="30"/>
    </row>
    <row r="31" spans="1:16" x14ac:dyDescent="0.2">
      <c r="A31" s="27" t="s">
        <v>69</v>
      </c>
      <c r="B31" s="32"/>
      <c r="C31" s="35"/>
      <c r="D31" s="32" t="s">
        <v>70</v>
      </c>
      <c r="E31" s="31"/>
      <c r="F31" s="31"/>
      <c r="G31" s="31"/>
      <c r="H31" s="31"/>
      <c r="I31" s="31"/>
      <c r="J31" s="31"/>
      <c r="K31" s="31"/>
      <c r="L31" s="31"/>
      <c r="M31" s="30">
        <f t="shared" si="0"/>
        <v>0</v>
      </c>
      <c r="N31" s="30">
        <f t="shared" si="0"/>
        <v>0</v>
      </c>
      <c r="O31" s="30">
        <f t="shared" si="0"/>
        <v>0</v>
      </c>
      <c r="P31" s="30"/>
    </row>
    <row r="32" spans="1:16" x14ac:dyDescent="0.2">
      <c r="A32" s="27" t="s">
        <v>71</v>
      </c>
      <c r="B32" s="32"/>
      <c r="C32" s="35"/>
      <c r="D32" s="32" t="s">
        <v>72</v>
      </c>
      <c r="E32" s="31"/>
      <c r="F32" s="31"/>
      <c r="G32" s="31"/>
      <c r="H32" s="31"/>
      <c r="I32" s="31"/>
      <c r="J32" s="31"/>
      <c r="K32" s="31"/>
      <c r="L32" s="31"/>
      <c r="M32" s="30">
        <f t="shared" si="0"/>
        <v>0</v>
      </c>
      <c r="N32" s="30">
        <f t="shared" si="0"/>
        <v>0</v>
      </c>
      <c r="O32" s="30">
        <f t="shared" si="0"/>
        <v>0</v>
      </c>
      <c r="P32" s="30"/>
    </row>
    <row r="33" spans="1:16" x14ac:dyDescent="0.2">
      <c r="A33" s="27" t="s">
        <v>73</v>
      </c>
      <c r="B33" s="32"/>
      <c r="C33" s="35"/>
      <c r="D33" s="32" t="s">
        <v>74</v>
      </c>
      <c r="E33" s="31"/>
      <c r="F33" s="31"/>
      <c r="G33" s="31"/>
      <c r="H33" s="31"/>
      <c r="I33" s="31"/>
      <c r="J33" s="31"/>
      <c r="K33" s="31"/>
      <c r="L33" s="31"/>
      <c r="M33" s="30">
        <f t="shared" si="0"/>
        <v>0</v>
      </c>
      <c r="N33" s="30">
        <f t="shared" si="0"/>
        <v>0</v>
      </c>
      <c r="O33" s="30">
        <f t="shared" si="0"/>
        <v>0</v>
      </c>
      <c r="P33" s="30"/>
    </row>
    <row r="34" spans="1:16" x14ac:dyDescent="0.2">
      <c r="A34" s="27" t="s">
        <v>75</v>
      </c>
      <c r="B34" s="32"/>
      <c r="C34" s="36"/>
      <c r="D34" s="32" t="s">
        <v>76</v>
      </c>
      <c r="E34" s="31"/>
      <c r="F34" s="31"/>
      <c r="G34" s="31"/>
      <c r="H34" s="31"/>
      <c r="I34" s="31"/>
      <c r="J34" s="31"/>
      <c r="K34" s="31"/>
      <c r="L34" s="31"/>
      <c r="M34" s="30">
        <f t="shared" si="0"/>
        <v>0</v>
      </c>
      <c r="N34" s="30">
        <f t="shared" si="0"/>
        <v>0</v>
      </c>
      <c r="O34" s="30">
        <f t="shared" si="0"/>
        <v>0</v>
      </c>
      <c r="P34" s="30"/>
    </row>
    <row r="35" spans="1:16" x14ac:dyDescent="0.2">
      <c r="A35" s="27" t="s">
        <v>77</v>
      </c>
      <c r="B35" s="32"/>
      <c r="C35" s="36"/>
      <c r="D35" s="32" t="s">
        <v>78</v>
      </c>
      <c r="E35" s="31"/>
      <c r="F35" s="31"/>
      <c r="G35" s="31"/>
      <c r="H35" s="31"/>
      <c r="I35" s="31"/>
      <c r="J35" s="31"/>
      <c r="K35" s="31"/>
      <c r="L35" s="31"/>
      <c r="M35" s="30">
        <f t="shared" si="0"/>
        <v>0</v>
      </c>
      <c r="N35" s="30">
        <f t="shared" si="0"/>
        <v>0</v>
      </c>
      <c r="O35" s="30">
        <f t="shared" si="0"/>
        <v>0</v>
      </c>
      <c r="P35" s="30"/>
    </row>
    <row r="36" spans="1:16" x14ac:dyDescent="0.2">
      <c r="A36" s="27" t="s">
        <v>79</v>
      </c>
      <c r="B36" s="32"/>
      <c r="C36" s="36"/>
      <c r="D36" s="32" t="s">
        <v>80</v>
      </c>
      <c r="E36" s="31"/>
      <c r="F36" s="31"/>
      <c r="G36" s="31"/>
      <c r="H36" s="31"/>
      <c r="I36" s="31"/>
      <c r="J36" s="31"/>
      <c r="K36" s="31"/>
      <c r="L36" s="31"/>
      <c r="M36" s="30">
        <f t="shared" si="0"/>
        <v>0</v>
      </c>
      <c r="N36" s="30">
        <f t="shared" si="0"/>
        <v>0</v>
      </c>
      <c r="O36" s="30">
        <f t="shared" si="0"/>
        <v>0</v>
      </c>
      <c r="P36" s="30"/>
    </row>
    <row r="37" spans="1:16" s="43" customFormat="1" ht="15" x14ac:dyDescent="0.25">
      <c r="A37" s="27" t="s">
        <v>81</v>
      </c>
      <c r="B37" s="38"/>
      <c r="C37" s="39" t="s">
        <v>82</v>
      </c>
      <c r="D37" s="40"/>
      <c r="E37" s="41">
        <f>E27+E14+E13+E12+E11</f>
        <v>145395965</v>
      </c>
      <c r="F37" s="41">
        <f t="shared" ref="F37:O37" si="1">F27+F14+F13+F12+F11</f>
        <v>158561342</v>
      </c>
      <c r="G37" s="41">
        <f t="shared" si="1"/>
        <v>145231459</v>
      </c>
      <c r="H37" s="41"/>
      <c r="I37" s="41">
        <f t="shared" si="1"/>
        <v>35600000</v>
      </c>
      <c r="J37" s="41">
        <f t="shared" si="1"/>
        <v>40157063</v>
      </c>
      <c r="K37" s="41">
        <f t="shared" si="1"/>
        <v>38348991</v>
      </c>
      <c r="L37" s="42">
        <f>(K37/J37)*100</f>
        <v>95.49749940626883</v>
      </c>
      <c r="M37" s="41">
        <f t="shared" si="1"/>
        <v>180995965</v>
      </c>
      <c r="N37" s="41">
        <f t="shared" si="1"/>
        <v>198718405</v>
      </c>
      <c r="O37" s="41">
        <f t="shared" si="1"/>
        <v>183580450</v>
      </c>
      <c r="P37" s="42">
        <f>(O37/N37)*100</f>
        <v>92.382207878530437</v>
      </c>
    </row>
    <row r="38" spans="1:16" x14ac:dyDescent="0.2">
      <c r="A38" s="27" t="s">
        <v>83</v>
      </c>
      <c r="B38" s="32" t="s">
        <v>84</v>
      </c>
      <c r="C38" s="33" t="s">
        <v>85</v>
      </c>
      <c r="D38" s="33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27" t="s">
        <v>86</v>
      </c>
      <c r="B39" s="32"/>
      <c r="C39" s="33" t="s">
        <v>87</v>
      </c>
      <c r="D39" s="33"/>
      <c r="E39" s="31">
        <v>39753806</v>
      </c>
      <c r="F39" s="31">
        <v>37553806</v>
      </c>
      <c r="G39" s="31">
        <v>12365402</v>
      </c>
      <c r="H39" s="34">
        <f>(G39/F39)*100</f>
        <v>32.927160565296631</v>
      </c>
      <c r="I39" s="31"/>
      <c r="J39" s="31"/>
      <c r="K39" s="31"/>
      <c r="L39" s="34"/>
      <c r="M39" s="30">
        <f t="shared" ref="M39:O41" si="2">SUM(E39,I39)</f>
        <v>39753806</v>
      </c>
      <c r="N39" s="30">
        <f t="shared" si="2"/>
        <v>37553806</v>
      </c>
      <c r="O39" s="30">
        <f t="shared" si="2"/>
        <v>12365402</v>
      </c>
      <c r="P39" s="34">
        <f>(O39/N39)*100</f>
        <v>32.927160565296631</v>
      </c>
    </row>
    <row r="40" spans="1:16" x14ac:dyDescent="0.2">
      <c r="A40" s="27" t="s">
        <v>88</v>
      </c>
      <c r="B40" s="32"/>
      <c r="C40" s="33" t="s">
        <v>89</v>
      </c>
      <c r="D40" s="33"/>
      <c r="E40" s="31">
        <v>16257512</v>
      </c>
      <c r="F40" s="31">
        <v>48428426</v>
      </c>
      <c r="G40" s="31">
        <v>16653256</v>
      </c>
      <c r="H40" s="34">
        <f>(G40/F40)*100</f>
        <v>34.387357540796394</v>
      </c>
      <c r="I40" s="31"/>
      <c r="J40" s="31"/>
      <c r="K40" s="31"/>
      <c r="L40" s="34"/>
      <c r="M40" s="30">
        <f t="shared" si="2"/>
        <v>16257512</v>
      </c>
      <c r="N40" s="30">
        <f t="shared" si="2"/>
        <v>48428426</v>
      </c>
      <c r="O40" s="30">
        <f t="shared" si="2"/>
        <v>16653256</v>
      </c>
      <c r="P40" s="34">
        <f>(O40/N40)*100</f>
        <v>34.387357540796394</v>
      </c>
    </row>
    <row r="41" spans="1:16" x14ac:dyDescent="0.2">
      <c r="A41" s="27" t="s">
        <v>90</v>
      </c>
      <c r="B41" s="32"/>
      <c r="C41" s="33" t="s">
        <v>91</v>
      </c>
      <c r="D41" s="33"/>
      <c r="E41" s="31"/>
      <c r="F41" s="31">
        <v>10001</v>
      </c>
      <c r="G41" s="31">
        <v>10001</v>
      </c>
      <c r="H41" s="34">
        <f>(G41/F41)*100</f>
        <v>100</v>
      </c>
      <c r="I41" s="31"/>
      <c r="J41" s="31"/>
      <c r="K41" s="31"/>
      <c r="L41" s="31"/>
      <c r="M41" s="30">
        <f t="shared" si="2"/>
        <v>0</v>
      </c>
      <c r="N41" s="30">
        <f t="shared" si="2"/>
        <v>10001</v>
      </c>
      <c r="O41" s="30">
        <f t="shared" si="2"/>
        <v>10001</v>
      </c>
      <c r="P41" s="34">
        <f>(O41/N41)*100</f>
        <v>100</v>
      </c>
    </row>
    <row r="42" spans="1:16" s="43" customFormat="1" ht="15" x14ac:dyDescent="0.25">
      <c r="A42" s="27" t="s">
        <v>92</v>
      </c>
      <c r="B42" s="38"/>
      <c r="C42" s="39" t="s">
        <v>93</v>
      </c>
      <c r="D42" s="40"/>
      <c r="E42" s="41">
        <f>SUM(E39:E41)</f>
        <v>56011318</v>
      </c>
      <c r="F42" s="41">
        <f t="shared" ref="F42:O42" si="3">SUM(F39:F41)</f>
        <v>85992233</v>
      </c>
      <c r="G42" s="41">
        <f t="shared" si="3"/>
        <v>29028659</v>
      </c>
      <c r="H42" s="42">
        <f>(G42/F42)*100</f>
        <v>33.757303406692557</v>
      </c>
      <c r="I42" s="41">
        <f t="shared" si="3"/>
        <v>0</v>
      </c>
      <c r="J42" s="41">
        <f t="shared" si="3"/>
        <v>0</v>
      </c>
      <c r="K42" s="41">
        <f t="shared" si="3"/>
        <v>0</v>
      </c>
      <c r="L42" s="42" t="e">
        <f>(K42/J42)*100</f>
        <v>#DIV/0!</v>
      </c>
      <c r="M42" s="41">
        <f t="shared" si="3"/>
        <v>56011318</v>
      </c>
      <c r="N42" s="41">
        <f t="shared" si="3"/>
        <v>85992233</v>
      </c>
      <c r="O42" s="41">
        <f t="shared" si="3"/>
        <v>29028659</v>
      </c>
      <c r="P42" s="42">
        <f>(O42/N42)*100</f>
        <v>33.757303406692557</v>
      </c>
    </row>
    <row r="43" spans="1:16" s="43" customFormat="1" ht="15" x14ac:dyDescent="0.25">
      <c r="A43" s="27" t="s">
        <v>94</v>
      </c>
      <c r="B43" s="38"/>
      <c r="C43" s="39" t="s">
        <v>95</v>
      </c>
      <c r="D43" s="40"/>
      <c r="E43" s="41">
        <f>E42+E37</f>
        <v>201407283</v>
      </c>
      <c r="F43" s="41">
        <f t="shared" ref="F43:O43" si="4">F42+F37</f>
        <v>244553575</v>
      </c>
      <c r="G43" s="41">
        <f t="shared" si="4"/>
        <v>174260118</v>
      </c>
      <c r="H43" s="42">
        <f>(G43/F43)*100</f>
        <v>71.256418148865748</v>
      </c>
      <c r="I43" s="41">
        <f t="shared" si="4"/>
        <v>35600000</v>
      </c>
      <c r="J43" s="41">
        <f t="shared" si="4"/>
        <v>40157063</v>
      </c>
      <c r="K43" s="41">
        <f t="shared" si="4"/>
        <v>38348991</v>
      </c>
      <c r="L43" s="42">
        <f>(K43/J43)*100</f>
        <v>95.49749940626883</v>
      </c>
      <c r="M43" s="41">
        <f t="shared" si="4"/>
        <v>237007283</v>
      </c>
      <c r="N43" s="41">
        <f t="shared" si="4"/>
        <v>284710638</v>
      </c>
      <c r="O43" s="41">
        <f t="shared" si="4"/>
        <v>212609109</v>
      </c>
      <c r="P43" s="42">
        <f>(O43/N43)*100</f>
        <v>74.675505802491301</v>
      </c>
    </row>
    <row r="44" spans="1:16" x14ac:dyDescent="0.2">
      <c r="A44" s="27" t="s">
        <v>96</v>
      </c>
      <c r="B44" s="32" t="s">
        <v>97</v>
      </c>
      <c r="C44" s="33" t="s">
        <v>98</v>
      </c>
      <c r="D44" s="33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x14ac:dyDescent="0.2">
      <c r="A45" s="27" t="s">
        <v>99</v>
      </c>
      <c r="B45" s="32"/>
      <c r="C45" s="35" t="s">
        <v>37</v>
      </c>
      <c r="D45" s="32" t="s">
        <v>100</v>
      </c>
      <c r="E45" s="31"/>
      <c r="F45" s="31"/>
      <c r="G45" s="31"/>
      <c r="H45" s="34"/>
      <c r="I45" s="44"/>
      <c r="J45" s="44"/>
      <c r="K45" s="44"/>
      <c r="L45" s="44"/>
      <c r="M45" s="30">
        <f t="shared" ref="M45:O51" si="5">SUM(E45,I45)</f>
        <v>0</v>
      </c>
      <c r="N45" s="30">
        <f t="shared" si="5"/>
        <v>0</v>
      </c>
      <c r="O45" s="30">
        <f t="shared" si="5"/>
        <v>0</v>
      </c>
      <c r="P45" s="34"/>
    </row>
    <row r="46" spans="1:16" x14ac:dyDescent="0.2">
      <c r="A46" s="27" t="s">
        <v>101</v>
      </c>
      <c r="B46" s="32"/>
      <c r="C46" s="36"/>
      <c r="D46" s="32" t="s">
        <v>102</v>
      </c>
      <c r="E46" s="31"/>
      <c r="F46" s="31"/>
      <c r="G46" s="31">
        <v>0</v>
      </c>
      <c r="H46" s="34"/>
      <c r="I46" s="31"/>
      <c r="J46" s="31"/>
      <c r="K46" s="31"/>
      <c r="L46" s="31"/>
      <c r="M46" s="30">
        <f t="shared" si="5"/>
        <v>0</v>
      </c>
      <c r="N46" s="30">
        <f t="shared" si="5"/>
        <v>0</v>
      </c>
      <c r="O46" s="30">
        <f t="shared" si="5"/>
        <v>0</v>
      </c>
      <c r="P46" s="34"/>
    </row>
    <row r="47" spans="1:16" x14ac:dyDescent="0.2">
      <c r="A47" s="27" t="s">
        <v>103</v>
      </c>
      <c r="B47" s="32"/>
      <c r="C47" s="36"/>
      <c r="D47" s="32" t="s">
        <v>104</v>
      </c>
      <c r="E47" s="31"/>
      <c r="F47" s="31"/>
      <c r="G47" s="31"/>
      <c r="H47" s="34"/>
      <c r="I47" s="31"/>
      <c r="J47" s="31"/>
      <c r="K47" s="31"/>
      <c r="L47" s="31"/>
      <c r="M47" s="30">
        <f t="shared" si="5"/>
        <v>0</v>
      </c>
      <c r="N47" s="30">
        <f t="shared" si="5"/>
        <v>0</v>
      </c>
      <c r="O47" s="30">
        <f t="shared" si="5"/>
        <v>0</v>
      </c>
      <c r="P47" s="34"/>
    </row>
    <row r="48" spans="1:16" x14ac:dyDescent="0.2">
      <c r="A48" s="27" t="s">
        <v>105</v>
      </c>
      <c r="B48" s="32"/>
      <c r="C48" s="36"/>
      <c r="D48" s="32" t="s">
        <v>106</v>
      </c>
      <c r="E48" s="31"/>
      <c r="F48" s="31"/>
      <c r="G48" s="31"/>
      <c r="H48" s="31"/>
      <c r="I48" s="31"/>
      <c r="J48" s="31"/>
      <c r="K48" s="31"/>
      <c r="L48" s="31"/>
      <c r="M48" s="30">
        <f t="shared" si="5"/>
        <v>0</v>
      </c>
      <c r="N48" s="30">
        <f t="shared" si="5"/>
        <v>0</v>
      </c>
      <c r="O48" s="30">
        <f t="shared" si="5"/>
        <v>0</v>
      </c>
      <c r="P48" s="34">
        <v>0</v>
      </c>
    </row>
    <row r="49" spans="1:16" x14ac:dyDescent="0.2">
      <c r="A49" s="27" t="s">
        <v>107</v>
      </c>
      <c r="B49" s="32"/>
      <c r="C49" s="36"/>
      <c r="D49" s="32" t="s">
        <v>108</v>
      </c>
      <c r="E49" s="31"/>
      <c r="F49" s="31"/>
      <c r="G49" s="31"/>
      <c r="H49" s="31"/>
      <c r="I49" s="31"/>
      <c r="J49" s="31"/>
      <c r="K49" s="31"/>
      <c r="L49" s="31"/>
      <c r="M49" s="30">
        <f t="shared" si="5"/>
        <v>0</v>
      </c>
      <c r="N49" s="30">
        <f t="shared" si="5"/>
        <v>0</v>
      </c>
      <c r="O49" s="30">
        <f t="shared" si="5"/>
        <v>0</v>
      </c>
      <c r="P49" s="34">
        <v>0</v>
      </c>
    </row>
    <row r="50" spans="1:16" x14ac:dyDescent="0.2">
      <c r="A50" s="27" t="s">
        <v>109</v>
      </c>
      <c r="B50" s="32"/>
      <c r="C50" s="36"/>
      <c r="D50" s="32" t="s">
        <v>110</v>
      </c>
      <c r="E50" s="31"/>
      <c r="F50" s="31">
        <v>1764217</v>
      </c>
      <c r="G50" s="31">
        <v>1764217</v>
      </c>
      <c r="H50" s="34">
        <f>(G50/F50)*100</f>
        <v>100</v>
      </c>
      <c r="I50" s="31"/>
      <c r="J50" s="31"/>
      <c r="K50" s="31"/>
      <c r="L50" s="31"/>
      <c r="M50" s="30">
        <f t="shared" si="5"/>
        <v>0</v>
      </c>
      <c r="N50" s="30">
        <f t="shared" si="5"/>
        <v>1764217</v>
      </c>
      <c r="O50" s="30">
        <f t="shared" si="5"/>
        <v>1764217</v>
      </c>
      <c r="P50" s="34">
        <f>(O50/N50)*100</f>
        <v>100</v>
      </c>
    </row>
    <row r="51" spans="1:16" x14ac:dyDescent="0.2">
      <c r="A51" s="27" t="s">
        <v>111</v>
      </c>
      <c r="B51" s="32"/>
      <c r="C51" s="36"/>
      <c r="D51" s="45" t="s">
        <v>112</v>
      </c>
      <c r="E51" s="44">
        <v>27500000</v>
      </c>
      <c r="F51" s="44">
        <v>27549611</v>
      </c>
      <c r="G51" s="44">
        <v>27264901</v>
      </c>
      <c r="H51" s="34">
        <f>(G51/F51)*100</f>
        <v>98.966555280943894</v>
      </c>
      <c r="I51" s="44"/>
      <c r="J51" s="44"/>
      <c r="K51" s="44"/>
      <c r="L51" s="44"/>
      <c r="M51" s="30">
        <f t="shared" si="5"/>
        <v>27500000</v>
      </c>
      <c r="N51" s="30">
        <f t="shared" si="5"/>
        <v>27549611</v>
      </c>
      <c r="O51" s="30">
        <f t="shared" si="5"/>
        <v>27264901</v>
      </c>
      <c r="P51" s="34">
        <f>(O51/N51)*100</f>
        <v>98.966555280943894</v>
      </c>
    </row>
    <row r="52" spans="1:16" s="47" customFormat="1" ht="15" x14ac:dyDescent="0.25">
      <c r="A52" s="27" t="s">
        <v>113</v>
      </c>
      <c r="B52" s="46"/>
      <c r="C52" s="39" t="s">
        <v>114</v>
      </c>
      <c r="D52" s="39"/>
      <c r="E52" s="41">
        <f>SUM(E44:E51)</f>
        <v>27500000</v>
      </c>
      <c r="F52" s="41">
        <f t="shared" ref="F52:O52" si="6">SUM(F44:F51)</f>
        <v>29313828</v>
      </c>
      <c r="G52" s="41">
        <f t="shared" si="6"/>
        <v>29029118</v>
      </c>
      <c r="H52" s="42">
        <f>(G52/F52)*100</f>
        <v>99.028751891428172</v>
      </c>
      <c r="I52" s="41">
        <f t="shared" si="6"/>
        <v>0</v>
      </c>
      <c r="J52" s="41">
        <f t="shared" si="6"/>
        <v>0</v>
      </c>
      <c r="K52" s="41">
        <v>0</v>
      </c>
      <c r="L52" s="41"/>
      <c r="M52" s="41">
        <f t="shared" si="6"/>
        <v>27500000</v>
      </c>
      <c r="N52" s="41">
        <f t="shared" si="6"/>
        <v>29313828</v>
      </c>
      <c r="O52" s="41">
        <f t="shared" si="6"/>
        <v>29029118</v>
      </c>
      <c r="P52" s="42">
        <f>(O52/N52)*100</f>
        <v>99.028751891428172</v>
      </c>
    </row>
    <row r="53" spans="1:16" s="47" customFormat="1" ht="15" x14ac:dyDescent="0.25">
      <c r="A53" s="27" t="s">
        <v>115</v>
      </c>
      <c r="B53" s="48" t="s">
        <v>116</v>
      </c>
      <c r="C53" s="39"/>
      <c r="D53" s="39"/>
      <c r="E53" s="41">
        <f>E43+E52</f>
        <v>228907283</v>
      </c>
      <c r="F53" s="41">
        <f t="shared" ref="F53:O53" si="7">F43+F52</f>
        <v>273867403</v>
      </c>
      <c r="G53" s="41">
        <f t="shared" si="7"/>
        <v>203289236</v>
      </c>
      <c r="H53" s="42">
        <f>(G53/F53)*100</f>
        <v>74.229073549143777</v>
      </c>
      <c r="I53" s="41">
        <f t="shared" si="7"/>
        <v>35600000</v>
      </c>
      <c r="J53" s="41">
        <f t="shared" si="7"/>
        <v>40157063</v>
      </c>
      <c r="K53" s="41">
        <f t="shared" si="7"/>
        <v>38348991</v>
      </c>
      <c r="L53" s="42">
        <f>(K53/J53)*100</f>
        <v>95.49749940626883</v>
      </c>
      <c r="M53" s="41">
        <f t="shared" si="7"/>
        <v>264507283</v>
      </c>
      <c r="N53" s="41">
        <f t="shared" si="7"/>
        <v>314024466</v>
      </c>
      <c r="O53" s="41">
        <f t="shared" si="7"/>
        <v>241638227</v>
      </c>
      <c r="P53" s="42">
        <f>(O53/N53)*100</f>
        <v>76.948853724027984</v>
      </c>
    </row>
    <row r="54" spans="1:16" x14ac:dyDescent="0.2">
      <c r="A54" s="49"/>
    </row>
    <row r="55" spans="1:16" x14ac:dyDescent="0.2">
      <c r="A55" s="50"/>
    </row>
    <row r="56" spans="1:16" x14ac:dyDescent="0.2">
      <c r="A56" s="50"/>
    </row>
    <row r="57" spans="1:16" x14ac:dyDescent="0.2">
      <c r="A57" s="50"/>
    </row>
  </sheetData>
  <mergeCells count="9">
    <mergeCell ref="B9:D9"/>
    <mergeCell ref="B3:P3"/>
    <mergeCell ref="B4:P4"/>
    <mergeCell ref="L5:P5"/>
    <mergeCell ref="C7:D7"/>
    <mergeCell ref="B8:D8"/>
    <mergeCell ref="E8:H8"/>
    <mergeCell ref="I8:L8"/>
    <mergeCell ref="M8:P8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3" fitToHeight="0" orientation="landscape" r:id="rId1"/>
  <headerFooter>
    <oddHeader>&amp;C&amp;"Arial,Normál"Tiszagyulaháza Község Önkormányzata és intézménye 2019. évi működési, felhalmozási és finanszírozási kiadások kiemelt előirányzatai
teljesítése (Ft)&amp;R&amp;"Arial,Normál"3. melléklet
a ../.... (.. 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2020-07-07T10:17:19Z</dcterms:created>
  <dcterms:modified xsi:type="dcterms:W3CDTF">2020-07-07T10:17:40Z</dcterms:modified>
</cp:coreProperties>
</file>