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 bevételek" sheetId="1" r:id="rId1"/>
    <sheet name="kiadások" sheetId="2" r:id="rId2"/>
  </sheets>
  <definedNames>
    <definedName name="_xlnm.Print_Titles" localSheetId="0">' bevételek'!$B:$B,' bevételek'!$1:$3</definedName>
    <definedName name="_xlnm.Print_Titles" localSheetId="1">'kiadások'!$B:$B,'kiadások'!$1:$3</definedName>
    <definedName name="_xlnm.Print_Area" localSheetId="0">' bevételek'!$B$1:$I$92</definedName>
    <definedName name="_xlnm.Print_Area" localSheetId="1">'kiadások'!$A$1:$I$123</definedName>
  </definedNames>
  <calcPr fullCalcOnLoad="1"/>
</workbook>
</file>

<file path=xl/sharedStrings.xml><?xml version="1.0" encoding="utf-8"?>
<sst xmlns="http://schemas.openxmlformats.org/spreadsheetml/2006/main" count="417" uniqueCount="304">
  <si>
    <t>18</t>
  </si>
  <si>
    <t>01</t>
  </si>
  <si>
    <t>02</t>
  </si>
  <si>
    <t>03</t>
  </si>
  <si>
    <t>04</t>
  </si>
  <si>
    <t>08</t>
  </si>
  <si>
    <t>09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</si>
  <si>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</si>
  <si>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</si>
  <si>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</si>
  <si>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</si>
  <si>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</si>
  <si>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</si>
  <si>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</si>
  <si>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</si>
  <si>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</si>
  <si>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</si>
  <si>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</si>
  <si>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</si>
  <si>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</si>
  <si>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</si>
  <si>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</si>
  <si>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</si>
  <si>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</si>
  <si>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</si>
  <si>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</si>
  <si>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</si>
  <si>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</si>
  <si>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</si>
  <si>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</si>
  <si>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</si>
  <si>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</si>
  <si>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</si>
  <si>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</si>
  <si>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</si>
  <si>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19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</si>
  <si>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</si>
  <si>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</si>
  <si>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</si>
  <si>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</si>
  <si>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</si>
  <si>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</si>
  <si>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</si>
  <si>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</si>
  <si>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</si>
  <si>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25</t>
  </si>
  <si>
    <t>Informatikai szolgáltatások igénybevétele (K321)</t>
  </si>
  <si>
    <t>26</t>
  </si>
  <si>
    <t>Egyéb kommunikációs szolgáltatások (K322)</t>
  </si>
  <si>
    <t>27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</si>
  <si>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</si>
  <si>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</si>
  <si>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</si>
  <si>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</si>
  <si>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</si>
  <si>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</si>
  <si>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</si>
  <si>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</si>
  <si>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</si>
  <si>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</si>
  <si>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</si>
  <si>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</si>
  <si>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</si>
  <si>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</si>
  <si>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</si>
  <si>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36</t>
  </si>
  <si>
    <t>Kiküldetések kiadásai (K341)</t>
  </si>
  <si>
    <t>37</t>
  </si>
  <si>
    <t>Reklám- és propagandakiadások (K342)</t>
  </si>
  <si>
    <t>38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</si>
  <si>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</si>
  <si>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</si>
  <si>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</si>
  <si>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</si>
  <si>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</si>
  <si>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</si>
  <si>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</si>
  <si>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</si>
  <si>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</si>
  <si>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</si>
  <si>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</si>
  <si>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45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</si>
  <si>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</si>
  <si>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</si>
  <si>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</si>
  <si>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</si>
  <si>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</si>
  <si>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</si>
  <si>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</si>
  <si>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</si>
  <si>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</si>
  <si>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</si>
  <si>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</si>
  <si>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</si>
  <si>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</si>
  <si>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</si>
  <si>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</si>
  <si>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</si>
  <si>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</si>
  <si>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</si>
  <si>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</si>
  <si>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</si>
  <si>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</si>
  <si>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</si>
  <si>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</si>
  <si>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</si>
  <si>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</si>
  <si>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</si>
  <si>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</si>
  <si>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</si>
  <si>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</si>
  <si>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</si>
  <si>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</si>
  <si>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</si>
  <si>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</si>
  <si>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</si>
  <si>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</si>
  <si>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</si>
  <si>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</si>
  <si>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</si>
  <si>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</si>
  <si>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</si>
  <si>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</si>
  <si>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</si>
  <si>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</si>
  <si>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</si>
  <si>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</si>
  <si>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</si>
  <si>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</si>
  <si>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</si>
  <si>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</si>
  <si>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</si>
  <si>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</si>
  <si>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</si>
  <si>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</si>
  <si>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</si>
  <si>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</si>
  <si>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</si>
  <si>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</si>
  <si>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</si>
  <si>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</si>
  <si>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</si>
  <si>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</si>
  <si>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</si>
  <si>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</si>
  <si>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</si>
  <si>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</si>
  <si>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</si>
  <si>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</si>
  <si>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</si>
  <si>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</si>
  <si>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</si>
  <si>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</si>
  <si>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</si>
  <si>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</si>
  <si>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</si>
  <si>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</si>
  <si>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</si>
  <si>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</si>
  <si>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</si>
  <si>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</si>
  <si>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</si>
  <si>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</si>
  <si>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</si>
  <si>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</si>
  <si>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90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</si>
  <si>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</si>
  <si>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</si>
  <si>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</si>
  <si>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</si>
  <si>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</si>
  <si>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</si>
  <si>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</si>
  <si>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</si>
  <si>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</si>
  <si>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</si>
  <si>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</si>
  <si>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</si>
  <si>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</si>
  <si>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</si>
  <si>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</si>
  <si>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</si>
  <si>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</si>
  <si>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</si>
  <si>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</si>
  <si>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</si>
  <si>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</si>
  <si>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</si>
  <si>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</si>
  <si>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</si>
  <si>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</si>
  <si>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</si>
  <si>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</si>
  <si>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</si>
  <si>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</si>
  <si>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</si>
  <si>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</si>
  <si>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</si>
  <si>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</si>
  <si>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</si>
  <si>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</si>
  <si>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</si>
  <si>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</si>
  <si>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</si>
  <si>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</si>
  <si>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</si>
  <si>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</si>
  <si>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</si>
  <si>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</si>
  <si>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</si>
  <si>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</si>
  <si>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</si>
  <si>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</si>
  <si>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</si>
  <si>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</si>
  <si>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</si>
  <si>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</si>
  <si>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</si>
  <si>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</si>
  <si>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</si>
  <si>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</si>
  <si>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</si>
  <si>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</si>
  <si>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</si>
  <si>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</si>
  <si>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</si>
  <si>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</si>
  <si>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</si>
  <si>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</si>
  <si>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</si>
  <si>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</si>
  <si>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</si>
  <si>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</si>
  <si>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</si>
  <si>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</si>
  <si>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</si>
  <si>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</si>
  <si>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</si>
  <si>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</si>
  <si>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</si>
  <si>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</si>
  <si>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</si>
  <si>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</si>
  <si>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</si>
  <si>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</si>
  <si>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</si>
  <si>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</si>
  <si>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</si>
  <si>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</si>
  <si>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</si>
  <si>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</si>
  <si>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</si>
  <si>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</si>
  <si>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</si>
  <si>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</si>
  <si>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</si>
  <si>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</si>
  <si>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</si>
  <si>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</si>
  <si>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</si>
  <si>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</si>
  <si>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</si>
  <si>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</si>
  <si>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</si>
  <si>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</si>
  <si>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</si>
  <si>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</si>
  <si>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</si>
  <si>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</si>
  <si>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</si>
  <si>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</si>
  <si>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</si>
  <si>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</si>
  <si>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</si>
  <si>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</si>
  <si>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</si>
  <si>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</si>
  <si>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</si>
  <si>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</si>
  <si>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</si>
  <si>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</si>
  <si>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</si>
  <si>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</si>
  <si>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</si>
  <si>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</si>
  <si>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</si>
  <si>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</si>
  <si>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</si>
  <si>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</si>
  <si>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</si>
  <si>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Módosított előirányzat</t>
  </si>
  <si>
    <t>Teljesítés</t>
  </si>
  <si>
    <t>%</t>
  </si>
  <si>
    <t xml:space="preserve"> Bevételei ezer Ft-ban</t>
  </si>
  <si>
    <t xml:space="preserve"> Kiadásai ezer Ft-ban</t>
  </si>
  <si>
    <t xml:space="preserve">Módosított előirányzat </t>
  </si>
  <si>
    <t xml:space="preserve">2014. évi beszámoló </t>
  </si>
  <si>
    <t>Ikervár, 2015. április 14.</t>
  </si>
  <si>
    <t>Kötelező feladat</t>
  </si>
  <si>
    <t>Önként vállalt feladat</t>
  </si>
  <si>
    <t>Államigazgatási feladat</t>
  </si>
  <si>
    <t>Önként vállalt</t>
  </si>
  <si>
    <t xml:space="preserve">Államigaz-gatási </t>
  </si>
  <si>
    <t>Ikervár Község Önkormányzata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</si>
</sst>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41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MS Sans Serif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1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16" borderId="0" xfId="0" applyFont="1" applyFill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2" fillId="29" borderId="0" xfId="0" applyFont="1" applyFill="1" applyAlignment="1">
      <alignment horizontal="center" vertical="top" wrapText="1"/>
    </xf>
    <xf numFmtId="0" fontId="12" fillId="29" borderId="0" xfId="0" applyFont="1" applyFill="1" applyAlignment="1">
      <alignment horizontal="center" vertical="top" wrapText="1"/>
    </xf>
    <xf numFmtId="0" fontId="12" fillId="29" borderId="0" xfId="0" applyFont="1" applyFill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16" borderId="0" xfId="0" applyFont="1" applyFill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4"/>
  <sheetViews>
    <sheetView view="pageBreakPreview" zoomScale="73" zoomScaleSheetLayoutView="73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7.28125" style="0" customWidth="1"/>
    <col min="4" max="4" width="18.57421875" style="0" customWidth="1"/>
    <col min="5" max="5" width="15.8515625" style="0" customWidth="1"/>
    <col min="6" max="6" width="12.140625" style="0" customWidth="1"/>
    <col min="7" max="7" width="13.8515625" style="0" customWidth="1"/>
    <col min="8" max="8" width="13.28125" style="0" customWidth="1"/>
    <col min="9" max="9" width="22.7109375" style="0" customWidth="1"/>
    <col min="10" max="10" width="1.7109375" style="0" customWidth="1"/>
  </cols>
  <sheetData>
    <row r="1" spans="1:9" ht="21" customHeight="1">
      <c r="A1" s="21" t="s">
        <v>303</v>
      </c>
      <c r="B1" s="22"/>
      <c r="C1" s="23" t="s">
        <v>7</v>
      </c>
      <c r="D1" s="23" t="s">
        <v>290</v>
      </c>
      <c r="E1" s="26" t="s">
        <v>291</v>
      </c>
      <c r="F1" s="26" t="s">
        <v>292</v>
      </c>
      <c r="G1" s="23" t="s">
        <v>298</v>
      </c>
      <c r="H1" s="23" t="s">
        <v>299</v>
      </c>
      <c r="I1" s="23" t="s">
        <v>300</v>
      </c>
    </row>
    <row r="2" spans="1:9" ht="18" customHeight="1">
      <c r="A2" s="21" t="s">
        <v>293</v>
      </c>
      <c r="B2" s="22"/>
      <c r="C2" s="24"/>
      <c r="D2" s="25"/>
      <c r="E2" s="27"/>
      <c r="F2" s="27"/>
      <c r="G2" s="25"/>
      <c r="H2" s="25"/>
      <c r="I2" s="25"/>
    </row>
    <row r="3" spans="1:9" ht="27" customHeight="1">
      <c r="A3" s="20"/>
      <c r="B3" s="20" t="s">
        <v>296</v>
      </c>
      <c r="C3" s="24"/>
      <c r="D3" s="25"/>
      <c r="E3" s="27"/>
      <c r="F3" s="27"/>
      <c r="G3" s="25"/>
      <c r="H3" s="25"/>
      <c r="I3" s="25"/>
    </row>
    <row r="4" spans="1:9" ht="40.5">
      <c r="A4" s="9" t="s">
        <v>1</v>
      </c>
      <c r="B4" s="10" t="s">
        <v>166</v>
      </c>
      <c r="C4" s="8"/>
      <c r="D4" s="8"/>
      <c r="E4" s="8"/>
      <c r="F4" s="12"/>
      <c r="G4" s="12"/>
      <c r="H4" s="12"/>
      <c r="I4" s="12"/>
    </row>
    <row r="5" spans="1:9" ht="40.5">
      <c r="A5" s="9" t="s">
        <v>2</v>
      </c>
      <c r="B5" s="10" t="s">
        <v>167</v>
      </c>
      <c r="C5" s="8"/>
      <c r="D5" s="8"/>
      <c r="E5" s="8"/>
      <c r="F5" s="8"/>
      <c r="G5" s="8"/>
      <c r="H5" s="8"/>
      <c r="I5" s="8"/>
    </row>
    <row r="6" spans="1:9" ht="40.5">
      <c r="A6" s="9" t="s">
        <v>3</v>
      </c>
      <c r="B6" s="10" t="s">
        <v>168</v>
      </c>
      <c r="C6" s="8"/>
      <c r="D6" s="8"/>
      <c r="E6" s="8"/>
      <c r="F6" s="8"/>
      <c r="G6" s="8"/>
      <c r="H6" s="8"/>
      <c r="I6" s="8"/>
    </row>
    <row r="7" spans="1:9" ht="40.5">
      <c r="A7" s="9" t="s">
        <v>4</v>
      </c>
      <c r="B7" s="10" t="s">
        <v>169</v>
      </c>
      <c r="C7" s="8"/>
      <c r="D7" s="8"/>
      <c r="E7" s="8"/>
      <c r="F7" s="8"/>
      <c r="G7" s="8"/>
      <c r="H7" s="8"/>
      <c r="I7" s="8"/>
    </row>
    <row r="8" spans="1:9" ht="20.25">
      <c r="A8" s="9" t="s">
        <v>12</v>
      </c>
      <c r="B8" s="10" t="s">
        <v>170</v>
      </c>
      <c r="C8" s="8"/>
      <c r="D8" s="8"/>
      <c r="E8" s="8"/>
      <c r="F8" s="8"/>
      <c r="G8" s="8"/>
      <c r="H8" s="8"/>
      <c r="I8" s="8"/>
    </row>
    <row r="9" spans="1:9" ht="20.25">
      <c r="A9" s="9" t="s">
        <v>14</v>
      </c>
      <c r="B9" s="10" t="s">
        <v>171</v>
      </c>
      <c r="C9" s="8"/>
      <c r="D9" s="8"/>
      <c r="E9" s="8"/>
      <c r="F9" s="8"/>
      <c r="G9" s="8"/>
      <c r="H9" s="8"/>
      <c r="I9" s="8"/>
    </row>
    <row r="10" spans="1:9" ht="20.25">
      <c r="A10" s="13" t="s">
        <v>16</v>
      </c>
      <c r="B10" s="14" t="s">
        <v>273</v>
      </c>
      <c r="C10" s="8">
        <f>C4+C5+C6+C7+C8+C9</f>
        <v>0</v>
      </c>
      <c r="D10" s="8">
        <f>D4+D5+D6+D7+D8+D9</f>
        <v>0</v>
      </c>
      <c r="E10" s="8">
        <f>E4+E5+E6+E7+E8+E9</f>
        <v>0</v>
      </c>
      <c r="F10" s="8"/>
      <c r="G10" s="8"/>
      <c r="H10" s="8"/>
      <c r="I10" s="8"/>
    </row>
    <row r="11" spans="1:9" ht="20.25">
      <c r="A11" s="9" t="s">
        <v>5</v>
      </c>
      <c r="B11" s="10" t="s">
        <v>172</v>
      </c>
      <c r="C11" s="8"/>
      <c r="D11" s="8"/>
      <c r="E11" s="8"/>
      <c r="F11" s="8"/>
      <c r="G11" s="8"/>
      <c r="H11" s="8"/>
      <c r="I11" s="8"/>
    </row>
    <row r="12" spans="1:9" ht="40.5">
      <c r="A12" s="9" t="s">
        <v>6</v>
      </c>
      <c r="B12" s="10" t="s">
        <v>173</v>
      </c>
      <c r="C12" s="8"/>
      <c r="D12" s="8"/>
      <c r="E12" s="8"/>
      <c r="F12" s="8"/>
      <c r="G12" s="8"/>
      <c r="H12" s="8"/>
      <c r="I12" s="8"/>
    </row>
    <row r="13" spans="1:9" ht="40.5">
      <c r="A13" s="9" t="s">
        <v>20</v>
      </c>
      <c r="B13" s="10" t="s">
        <v>174</v>
      </c>
      <c r="C13" s="8"/>
      <c r="D13" s="8"/>
      <c r="E13" s="8"/>
      <c r="F13" s="8"/>
      <c r="G13" s="8"/>
      <c r="H13" s="8"/>
      <c r="I13" s="8"/>
    </row>
    <row r="14" spans="1:9" ht="40.5">
      <c r="A14" s="9" t="s">
        <v>22</v>
      </c>
      <c r="B14" s="10" t="s">
        <v>175</v>
      </c>
      <c r="C14" s="8"/>
      <c r="D14" s="8"/>
      <c r="E14" s="8"/>
      <c r="F14" s="8"/>
      <c r="G14" s="8"/>
      <c r="H14" s="8"/>
      <c r="I14" s="8"/>
    </row>
    <row r="15" spans="1:9" ht="40.5">
      <c r="A15" s="9" t="s">
        <v>24</v>
      </c>
      <c r="B15" s="10" t="s">
        <v>176</v>
      </c>
      <c r="C15" s="8"/>
      <c r="D15" s="8"/>
      <c r="E15" s="8"/>
      <c r="F15" s="8"/>
      <c r="G15" s="8"/>
      <c r="H15" s="8"/>
      <c r="I15" s="8"/>
    </row>
    <row r="16" spans="1:9" ht="20.25">
      <c r="A16" s="13" t="s">
        <v>26</v>
      </c>
      <c r="B16" s="14" t="s">
        <v>274</v>
      </c>
      <c r="C16" s="8">
        <f>SUM(C11:C15)</f>
        <v>0</v>
      </c>
      <c r="D16" s="8">
        <f>SUM(D11:D15)</f>
        <v>0</v>
      </c>
      <c r="E16" s="8">
        <f>SUM(E11:E15)</f>
        <v>0</v>
      </c>
      <c r="F16" s="8"/>
      <c r="G16" s="8"/>
      <c r="H16" s="8"/>
      <c r="I16" s="8"/>
    </row>
    <row r="17" spans="1:9" ht="20.25">
      <c r="A17" s="9" t="s">
        <v>28</v>
      </c>
      <c r="B17" s="10" t="s">
        <v>177</v>
      </c>
      <c r="C17" s="8"/>
      <c r="D17" s="8"/>
      <c r="E17" s="8"/>
      <c r="F17" s="8"/>
      <c r="G17" s="8"/>
      <c r="H17" s="8"/>
      <c r="I17" s="8"/>
    </row>
    <row r="18" spans="1:9" ht="40.5">
      <c r="A18" s="9" t="s">
        <v>29</v>
      </c>
      <c r="B18" s="10" t="s">
        <v>178</v>
      </c>
      <c r="C18" s="8"/>
      <c r="D18" s="8"/>
      <c r="E18" s="8"/>
      <c r="F18" s="8"/>
      <c r="G18" s="8"/>
      <c r="H18" s="8"/>
      <c r="I18" s="8"/>
    </row>
    <row r="19" spans="1:9" ht="40.5">
      <c r="A19" s="9" t="s">
        <v>31</v>
      </c>
      <c r="B19" s="10" t="s">
        <v>179</v>
      </c>
      <c r="C19" s="8"/>
      <c r="D19" s="8"/>
      <c r="E19" s="8"/>
      <c r="F19" s="8"/>
      <c r="G19" s="8"/>
      <c r="H19" s="8"/>
      <c r="I19" s="8"/>
    </row>
    <row r="20" spans="1:9" ht="40.5">
      <c r="A20" s="9" t="s">
        <v>33</v>
      </c>
      <c r="B20" s="10" t="s">
        <v>180</v>
      </c>
      <c r="C20" s="8"/>
      <c r="D20" s="8"/>
      <c r="E20" s="8"/>
      <c r="F20" s="8"/>
      <c r="G20" s="8"/>
      <c r="H20" s="8"/>
      <c r="I20" s="8"/>
    </row>
    <row r="21" spans="1:9" ht="40.5">
      <c r="A21" s="9" t="s">
        <v>0</v>
      </c>
      <c r="B21" s="10" t="s">
        <v>181</v>
      </c>
      <c r="C21" s="8"/>
      <c r="D21" s="8"/>
      <c r="E21" s="8"/>
      <c r="F21" s="8"/>
      <c r="G21" s="8"/>
      <c r="H21" s="8"/>
      <c r="I21" s="8"/>
    </row>
    <row r="22" spans="1:9" ht="40.5">
      <c r="A22" s="13" t="s">
        <v>35</v>
      </c>
      <c r="B22" s="14" t="s">
        <v>275</v>
      </c>
      <c r="C22" s="8">
        <f>SUM(C17:C21)</f>
        <v>0</v>
      </c>
      <c r="D22" s="8">
        <f>SUM(D17:D21)</f>
        <v>0</v>
      </c>
      <c r="E22" s="8">
        <f>SUM(E17:E21)</f>
        <v>0</v>
      </c>
      <c r="F22" s="8"/>
      <c r="G22" s="8"/>
      <c r="H22" s="8"/>
      <c r="I22" s="8"/>
    </row>
    <row r="23" spans="1:9" ht="20.25">
      <c r="A23" s="9" t="s">
        <v>36</v>
      </c>
      <c r="B23" s="10" t="s">
        <v>182</v>
      </c>
      <c r="C23" s="8"/>
      <c r="D23" s="8"/>
      <c r="E23" s="8"/>
      <c r="F23" s="8"/>
      <c r="G23" s="8"/>
      <c r="H23" s="8"/>
      <c r="I23" s="8"/>
    </row>
    <row r="24" spans="1:9" ht="20.25">
      <c r="A24" s="9" t="s">
        <v>38</v>
      </c>
      <c r="B24" s="10" t="s">
        <v>183</v>
      </c>
      <c r="C24" s="8"/>
      <c r="D24" s="8"/>
      <c r="E24" s="8"/>
      <c r="F24" s="8"/>
      <c r="G24" s="8"/>
      <c r="H24" s="8"/>
      <c r="I24" s="8"/>
    </row>
    <row r="25" spans="1:9" ht="20.25">
      <c r="A25" s="13" t="s">
        <v>40</v>
      </c>
      <c r="B25" s="14" t="s">
        <v>276</v>
      </c>
      <c r="C25" s="8">
        <f>C23+C24</f>
        <v>0</v>
      </c>
      <c r="D25" s="8">
        <f>D23+D24</f>
        <v>0</v>
      </c>
      <c r="E25" s="8">
        <f>E23+E24</f>
        <v>0</v>
      </c>
      <c r="F25" s="8"/>
      <c r="G25" s="8"/>
      <c r="H25" s="8"/>
      <c r="I25" s="8"/>
    </row>
    <row r="26" spans="1:9" ht="20.25">
      <c r="A26" s="9" t="s">
        <v>42</v>
      </c>
      <c r="B26" s="10" t="s">
        <v>184</v>
      </c>
      <c r="C26" s="8"/>
      <c r="D26" s="8"/>
      <c r="E26" s="8"/>
      <c r="F26" s="8"/>
      <c r="G26" s="8"/>
      <c r="H26" s="8"/>
      <c r="I26" s="8"/>
    </row>
    <row r="27" spans="1:9" ht="20.25">
      <c r="A27" s="9" t="s">
        <v>44</v>
      </c>
      <c r="B27" s="10" t="s">
        <v>185</v>
      </c>
      <c r="C27" s="8"/>
      <c r="D27" s="8"/>
      <c r="E27" s="8"/>
      <c r="F27" s="8"/>
      <c r="G27" s="8"/>
      <c r="H27" s="8"/>
      <c r="I27" s="8"/>
    </row>
    <row r="28" spans="1:9" ht="20.25">
      <c r="A28" s="9" t="s">
        <v>45</v>
      </c>
      <c r="B28" s="10" t="s">
        <v>186</v>
      </c>
      <c r="C28" s="8"/>
      <c r="D28" s="8"/>
      <c r="E28" s="8"/>
      <c r="F28" s="8"/>
      <c r="G28" s="8"/>
      <c r="H28" s="8"/>
      <c r="I28" s="8"/>
    </row>
    <row r="29" spans="1:9" ht="20.25">
      <c r="A29" s="9" t="s">
        <v>47</v>
      </c>
      <c r="B29" s="10" t="s">
        <v>187</v>
      </c>
      <c r="C29" s="8"/>
      <c r="D29" s="8"/>
      <c r="E29" s="8"/>
      <c r="F29" s="8"/>
      <c r="G29" s="8"/>
      <c r="H29" s="8"/>
      <c r="I29" s="8"/>
    </row>
    <row r="30" spans="1:9" ht="20.25">
      <c r="A30" s="9" t="s">
        <v>49</v>
      </c>
      <c r="B30" s="10" t="s">
        <v>188</v>
      </c>
      <c r="C30" s="8"/>
      <c r="D30" s="8"/>
      <c r="E30" s="8"/>
      <c r="F30" s="8"/>
      <c r="G30" s="8"/>
      <c r="H30" s="8"/>
      <c r="I30" s="8"/>
    </row>
    <row r="31" spans="1:9" ht="20.25">
      <c r="A31" s="9" t="s">
        <v>50</v>
      </c>
      <c r="B31" s="10" t="s">
        <v>189</v>
      </c>
      <c r="C31" s="8"/>
      <c r="D31" s="8"/>
      <c r="E31" s="8"/>
      <c r="F31" s="8"/>
      <c r="G31" s="8"/>
      <c r="H31" s="8"/>
      <c r="I31" s="8"/>
    </row>
    <row r="32" spans="1:9" ht="20.25">
      <c r="A32" s="9" t="s">
        <v>52</v>
      </c>
      <c r="B32" s="10" t="s">
        <v>190</v>
      </c>
      <c r="C32" s="8"/>
      <c r="D32" s="8"/>
      <c r="E32" s="8"/>
      <c r="F32" s="8"/>
      <c r="G32" s="8"/>
      <c r="H32" s="8"/>
      <c r="I32" s="8"/>
    </row>
    <row r="33" spans="1:9" ht="20.25">
      <c r="A33" s="9" t="s">
        <v>54</v>
      </c>
      <c r="B33" s="10" t="s">
        <v>191</v>
      </c>
      <c r="C33" s="8"/>
      <c r="D33" s="8"/>
      <c r="E33" s="8"/>
      <c r="F33" s="8"/>
      <c r="G33" s="8"/>
      <c r="H33" s="8"/>
      <c r="I33" s="8"/>
    </row>
    <row r="34" spans="1:9" ht="20.25">
      <c r="A34" s="13" t="s">
        <v>56</v>
      </c>
      <c r="B34" s="14" t="s">
        <v>277</v>
      </c>
      <c r="C34" s="8">
        <f>SUM(C29:C33)</f>
        <v>0</v>
      </c>
      <c r="D34" s="8">
        <f>SUM(D29:D33)</f>
        <v>0</v>
      </c>
      <c r="E34" s="8">
        <f>SUM(E29:E33)</f>
        <v>0</v>
      </c>
      <c r="F34" s="8"/>
      <c r="G34" s="8"/>
      <c r="H34" s="8"/>
      <c r="I34" s="8"/>
    </row>
    <row r="35" spans="1:9" ht="20.25">
      <c r="A35" s="9" t="s">
        <v>58</v>
      </c>
      <c r="B35" s="10" t="s">
        <v>192</v>
      </c>
      <c r="C35" s="8"/>
      <c r="D35" s="8"/>
      <c r="E35" s="8"/>
      <c r="F35" s="8"/>
      <c r="G35" s="8"/>
      <c r="H35" s="8"/>
      <c r="I35" s="8"/>
    </row>
    <row r="36" spans="1:9" ht="20.25">
      <c r="A36" s="13" t="s">
        <v>60</v>
      </c>
      <c r="B36" s="14" t="s">
        <v>278</v>
      </c>
      <c r="C36" s="8">
        <f>C25+C26+C27+C28+C34+C35</f>
        <v>0</v>
      </c>
      <c r="D36" s="8">
        <f>D25+D26+D27+D28+D34+D35</f>
        <v>0</v>
      </c>
      <c r="E36" s="8">
        <f>E25+E26+E27+E28+E34+E35</f>
        <v>0</v>
      </c>
      <c r="F36" s="8"/>
      <c r="G36" s="8"/>
      <c r="H36" s="8"/>
      <c r="I36" s="8"/>
    </row>
    <row r="37" spans="1:9" ht="20.25">
      <c r="A37" s="9" t="s">
        <v>62</v>
      </c>
      <c r="B37" s="10" t="s">
        <v>193</v>
      </c>
      <c r="C37" s="8"/>
      <c r="D37" s="8"/>
      <c r="E37" s="8"/>
      <c r="F37" s="8"/>
      <c r="G37" s="8"/>
      <c r="H37" s="8"/>
      <c r="I37" s="8"/>
    </row>
    <row r="38" spans="1:9" ht="20.25">
      <c r="A38" s="9" t="s">
        <v>64</v>
      </c>
      <c r="B38" s="10" t="s">
        <v>194</v>
      </c>
      <c r="C38" s="8">
        <v>240</v>
      </c>
      <c r="D38" s="8">
        <v>240</v>
      </c>
      <c r="E38" s="8">
        <v>241</v>
      </c>
      <c r="F38" s="12">
        <f>D38/C38*100</f>
        <v>100</v>
      </c>
      <c r="G38" s="12"/>
      <c r="H38" s="12"/>
      <c r="I38" s="12">
        <f>E38/D38*100</f>
        <v>100.41666666666667</v>
      </c>
    </row>
    <row r="39" spans="1:9" ht="20.25">
      <c r="A39" s="9" t="s">
        <v>65</v>
      </c>
      <c r="B39" s="10" t="s">
        <v>195</v>
      </c>
      <c r="C39" s="8"/>
      <c r="D39" s="8"/>
      <c r="E39" s="8"/>
      <c r="F39" s="8"/>
      <c r="G39" s="8"/>
      <c r="H39" s="8"/>
      <c r="I39" s="8"/>
    </row>
    <row r="40" spans="1:9" ht="20.25">
      <c r="A40" s="9" t="s">
        <v>67</v>
      </c>
      <c r="B40" s="10" t="s">
        <v>196</v>
      </c>
      <c r="C40" s="8"/>
      <c r="D40" s="8"/>
      <c r="E40" s="8"/>
      <c r="F40" s="8"/>
      <c r="G40" s="8"/>
      <c r="H40" s="8"/>
      <c r="I40" s="8"/>
    </row>
    <row r="41" spans="1:9" ht="20.25">
      <c r="A41" s="9" t="s">
        <v>69</v>
      </c>
      <c r="B41" s="10" t="s">
        <v>197</v>
      </c>
      <c r="C41" s="8"/>
      <c r="D41" s="8"/>
      <c r="E41" s="8"/>
      <c r="F41" s="8"/>
      <c r="G41" s="8"/>
      <c r="H41" s="8"/>
      <c r="I41" s="8"/>
    </row>
    <row r="42" spans="1:9" ht="20.25">
      <c r="A42" s="9" t="s">
        <v>70</v>
      </c>
      <c r="B42" s="10" t="s">
        <v>198</v>
      </c>
      <c r="C42" s="8"/>
      <c r="D42" s="8"/>
      <c r="E42" s="8"/>
      <c r="F42" s="8"/>
      <c r="G42" s="8"/>
      <c r="H42" s="8"/>
      <c r="I42" s="8"/>
    </row>
    <row r="43" spans="1:9" ht="20.25">
      <c r="A43" s="9" t="s">
        <v>72</v>
      </c>
      <c r="B43" s="10" t="s">
        <v>199</v>
      </c>
      <c r="C43" s="8"/>
      <c r="D43" s="8"/>
      <c r="E43" s="8"/>
      <c r="F43" s="8"/>
      <c r="G43" s="8"/>
      <c r="H43" s="8"/>
      <c r="I43" s="8"/>
    </row>
    <row r="44" spans="1:9" ht="20.25">
      <c r="A44" s="9" t="s">
        <v>74</v>
      </c>
      <c r="B44" s="10" t="s">
        <v>200</v>
      </c>
      <c r="C44" s="8"/>
      <c r="D44" s="8"/>
      <c r="E44" s="8">
        <v>4</v>
      </c>
      <c r="F44" s="8"/>
      <c r="G44" s="8"/>
      <c r="H44" s="8"/>
      <c r="I44" s="8"/>
    </row>
    <row r="45" spans="1:9" ht="20.25">
      <c r="A45" s="9" t="s">
        <v>76</v>
      </c>
      <c r="B45" s="10" t="s">
        <v>201</v>
      </c>
      <c r="C45" s="8"/>
      <c r="D45" s="8"/>
      <c r="E45" s="8"/>
      <c r="F45" s="8"/>
      <c r="G45" s="8"/>
      <c r="H45" s="8"/>
      <c r="I45" s="8"/>
    </row>
    <row r="46" spans="1:9" ht="20.25">
      <c r="A46" s="9" t="s">
        <v>78</v>
      </c>
      <c r="B46" s="10" t="s">
        <v>202</v>
      </c>
      <c r="C46" s="8"/>
      <c r="D46" s="8"/>
      <c r="E46" s="8"/>
      <c r="F46" s="8"/>
      <c r="G46" s="8"/>
      <c r="H46" s="8"/>
      <c r="I46" s="8"/>
    </row>
    <row r="47" spans="1:9" ht="20.25">
      <c r="A47" s="13" t="s">
        <v>80</v>
      </c>
      <c r="B47" s="14" t="s">
        <v>279</v>
      </c>
      <c r="C47" s="18">
        <f>SUM(C37:C46)</f>
        <v>240</v>
      </c>
      <c r="D47" s="18">
        <f>SUM(D37:D46)</f>
        <v>240</v>
      </c>
      <c r="E47" s="18">
        <f>SUM(E37:E46)</f>
        <v>245</v>
      </c>
      <c r="F47" s="19">
        <f>D47/C47*100</f>
        <v>100</v>
      </c>
      <c r="G47" s="19"/>
      <c r="H47" s="19"/>
      <c r="I47" s="19">
        <f>E47/D47*100</f>
        <v>102.08333333333333</v>
      </c>
    </row>
    <row r="48" spans="1:9" ht="20.25">
      <c r="A48" s="9" t="s">
        <v>81</v>
      </c>
      <c r="B48" s="10" t="s">
        <v>203</v>
      </c>
      <c r="C48" s="8"/>
      <c r="D48" s="8"/>
      <c r="E48" s="8"/>
      <c r="F48" s="8"/>
      <c r="G48" s="8"/>
      <c r="H48" s="8"/>
      <c r="I48" s="8"/>
    </row>
    <row r="49" spans="1:9" ht="20.25">
      <c r="A49" s="9" t="s">
        <v>82</v>
      </c>
      <c r="B49" s="10" t="s">
        <v>204</v>
      </c>
      <c r="C49" s="8"/>
      <c r="D49" s="8"/>
      <c r="E49" s="8"/>
      <c r="F49" s="8"/>
      <c r="G49" s="8"/>
      <c r="H49" s="8"/>
      <c r="I49" s="8"/>
    </row>
    <row r="50" spans="1:9" ht="20.25">
      <c r="A50" s="9" t="s">
        <v>84</v>
      </c>
      <c r="B50" s="10" t="s">
        <v>205</v>
      </c>
      <c r="C50" s="8"/>
      <c r="D50" s="8"/>
      <c r="E50" s="8"/>
      <c r="F50" s="8"/>
      <c r="G50" s="8"/>
      <c r="H50" s="8"/>
      <c r="I50" s="8"/>
    </row>
    <row r="51" spans="1:9" ht="20.25">
      <c r="A51" s="9" t="s">
        <v>86</v>
      </c>
      <c r="B51" s="10" t="s">
        <v>206</v>
      </c>
      <c r="C51" s="8"/>
      <c r="D51" s="8"/>
      <c r="E51" s="8"/>
      <c r="F51" s="8"/>
      <c r="G51" s="8"/>
      <c r="H51" s="8"/>
      <c r="I51" s="8"/>
    </row>
    <row r="52" spans="1:9" ht="20.25">
      <c r="A52" s="9" t="s">
        <v>88</v>
      </c>
      <c r="B52" s="10" t="s">
        <v>207</v>
      </c>
      <c r="C52" s="8"/>
      <c r="D52" s="8"/>
      <c r="E52" s="8"/>
      <c r="F52" s="8"/>
      <c r="G52" s="8"/>
      <c r="H52" s="8"/>
      <c r="I52" s="8"/>
    </row>
    <row r="53" spans="1:9" ht="20.25">
      <c r="A53" s="13" t="s">
        <v>90</v>
      </c>
      <c r="B53" s="14" t="s">
        <v>280</v>
      </c>
      <c r="C53" s="8">
        <f>SUM(C48:C52)</f>
        <v>0</v>
      </c>
      <c r="D53" s="8">
        <f>SUM(D48:D52)</f>
        <v>0</v>
      </c>
      <c r="E53" s="8">
        <f>SUM(E48:E52)</f>
        <v>0</v>
      </c>
      <c r="F53" s="8"/>
      <c r="G53" s="8"/>
      <c r="H53" s="8"/>
      <c r="I53" s="8"/>
    </row>
    <row r="54" spans="1:9" ht="40.5">
      <c r="A54" s="9" t="s">
        <v>92</v>
      </c>
      <c r="B54" s="10" t="s">
        <v>208</v>
      </c>
      <c r="C54" s="8"/>
      <c r="D54" s="8"/>
      <c r="E54" s="8"/>
      <c r="F54" s="8"/>
      <c r="G54" s="8"/>
      <c r="H54" s="8"/>
      <c r="I54" s="8"/>
    </row>
    <row r="55" spans="1:9" ht="40.5">
      <c r="A55" s="9" t="s">
        <v>94</v>
      </c>
      <c r="B55" s="10" t="s">
        <v>209</v>
      </c>
      <c r="C55" s="8"/>
      <c r="D55" s="8"/>
      <c r="E55" s="8"/>
      <c r="F55" s="8"/>
      <c r="G55" s="8"/>
      <c r="H55" s="8"/>
      <c r="I55" s="8"/>
    </row>
    <row r="56" spans="1:9" ht="20.25">
      <c r="A56" s="9" t="s">
        <v>96</v>
      </c>
      <c r="B56" s="10" t="s">
        <v>210</v>
      </c>
      <c r="C56" s="8"/>
      <c r="D56" s="8"/>
      <c r="E56" s="8"/>
      <c r="F56" s="8"/>
      <c r="G56" s="8"/>
      <c r="H56" s="8"/>
      <c r="I56" s="8"/>
    </row>
    <row r="57" spans="1:9" ht="20.25">
      <c r="A57" s="13" t="s">
        <v>98</v>
      </c>
      <c r="B57" s="14" t="s">
        <v>281</v>
      </c>
      <c r="C57" s="8">
        <f>C54+C55+C56</f>
        <v>0</v>
      </c>
      <c r="D57" s="8">
        <f>D54+D55+D56</f>
        <v>0</v>
      </c>
      <c r="E57" s="8">
        <f>E54+E55+E56</f>
        <v>0</v>
      </c>
      <c r="F57" s="8"/>
      <c r="G57" s="8"/>
      <c r="H57" s="8"/>
      <c r="I57" s="8"/>
    </row>
    <row r="58" spans="1:9" ht="40.5">
      <c r="A58" s="9" t="s">
        <v>99</v>
      </c>
      <c r="B58" s="10" t="s">
        <v>211</v>
      </c>
      <c r="C58" s="8"/>
      <c r="D58" s="8"/>
      <c r="E58" s="8"/>
      <c r="F58" s="8"/>
      <c r="G58" s="8"/>
      <c r="H58" s="8"/>
      <c r="I58" s="8"/>
    </row>
    <row r="59" spans="1:9" ht="40.5">
      <c r="A59" s="9" t="s">
        <v>101</v>
      </c>
      <c r="B59" s="10" t="s">
        <v>212</v>
      </c>
      <c r="C59" s="8"/>
      <c r="D59" s="8"/>
      <c r="E59" s="8"/>
      <c r="F59" s="8"/>
      <c r="G59" s="8"/>
      <c r="H59" s="8"/>
      <c r="I59" s="8"/>
    </row>
    <row r="60" spans="1:9" ht="20.25">
      <c r="A60" s="9" t="s">
        <v>103</v>
      </c>
      <c r="B60" s="10" t="s">
        <v>213</v>
      </c>
      <c r="C60" s="8"/>
      <c r="D60" s="8"/>
      <c r="E60" s="8"/>
      <c r="F60" s="8"/>
      <c r="G60" s="8"/>
      <c r="H60" s="8"/>
      <c r="I60" s="8"/>
    </row>
    <row r="61" spans="1:9" ht="20.25">
      <c r="A61" s="13" t="s">
        <v>105</v>
      </c>
      <c r="B61" s="14" t="s">
        <v>282</v>
      </c>
      <c r="C61" s="8">
        <f>C58+C59+C60</f>
        <v>0</v>
      </c>
      <c r="D61" s="8">
        <f>D58+D59+D60</f>
        <v>0</v>
      </c>
      <c r="E61" s="8">
        <f>E58+E59+E60</f>
        <v>0</v>
      </c>
      <c r="F61" s="8"/>
      <c r="G61" s="8"/>
      <c r="H61" s="8"/>
      <c r="I61" s="8"/>
    </row>
    <row r="62" spans="1:9" ht="20.25">
      <c r="A62" s="13" t="s">
        <v>107</v>
      </c>
      <c r="B62" s="14" t="s">
        <v>283</v>
      </c>
      <c r="C62" s="18">
        <f>C16+C22+C36+C47+C53+C57+C61</f>
        <v>240</v>
      </c>
      <c r="D62" s="18">
        <f>D16+D22+D36+D47+D53+D57+D61</f>
        <v>240</v>
      </c>
      <c r="E62" s="18">
        <f>E16+E22+E36+E47+E53+E57+E61</f>
        <v>245</v>
      </c>
      <c r="F62" s="19">
        <f>D62/C62*100</f>
        <v>100</v>
      </c>
      <c r="G62" s="19"/>
      <c r="H62" s="19"/>
      <c r="I62" s="19">
        <f>E62/D62*100</f>
        <v>102.08333333333333</v>
      </c>
    </row>
    <row r="63" spans="1:9" ht="20.25">
      <c r="A63" s="9" t="s">
        <v>1</v>
      </c>
      <c r="B63" s="10" t="s">
        <v>232</v>
      </c>
      <c r="C63" s="8"/>
      <c r="D63" s="8"/>
      <c r="E63" s="8"/>
      <c r="F63" s="8"/>
      <c r="G63" s="8"/>
      <c r="H63" s="8"/>
      <c r="I63" s="8"/>
    </row>
    <row r="64" spans="1:9" ht="40.5">
      <c r="A64" s="9" t="s">
        <v>2</v>
      </c>
      <c r="B64" s="10" t="s">
        <v>233</v>
      </c>
      <c r="C64" s="8"/>
      <c r="D64" s="8"/>
      <c r="E64" s="8"/>
      <c r="F64" s="8"/>
      <c r="G64" s="8"/>
      <c r="H64" s="8"/>
      <c r="I64" s="8"/>
    </row>
    <row r="65" spans="1:9" ht="20.25">
      <c r="A65" s="9" t="s">
        <v>3</v>
      </c>
      <c r="B65" s="10" t="s">
        <v>234</v>
      </c>
      <c r="C65" s="8"/>
      <c r="D65" s="8"/>
      <c r="E65" s="8"/>
      <c r="F65" s="8"/>
      <c r="G65" s="8"/>
      <c r="H65" s="8"/>
      <c r="I65" s="8"/>
    </row>
    <row r="66" spans="1:9" ht="20.25">
      <c r="A66" s="13" t="s">
        <v>4</v>
      </c>
      <c r="B66" s="14" t="s">
        <v>284</v>
      </c>
      <c r="C66" s="8">
        <f>C63+C64+C65</f>
        <v>0</v>
      </c>
      <c r="D66" s="8">
        <f>D63+D64+D65</f>
        <v>0</v>
      </c>
      <c r="E66" s="8">
        <f>E63+E64+E65</f>
        <v>0</v>
      </c>
      <c r="F66" s="8"/>
      <c r="G66" s="8"/>
      <c r="H66" s="8"/>
      <c r="I66" s="8"/>
    </row>
    <row r="67" spans="1:9" ht="40.5">
      <c r="A67" s="9" t="s">
        <v>12</v>
      </c>
      <c r="B67" s="10" t="s">
        <v>235</v>
      </c>
      <c r="C67" s="8"/>
      <c r="D67" s="8"/>
      <c r="E67" s="8"/>
      <c r="F67" s="8"/>
      <c r="G67" s="8"/>
      <c r="H67" s="8"/>
      <c r="I67" s="8"/>
    </row>
    <row r="68" spans="1:9" ht="20.25">
      <c r="A68" s="9" t="s">
        <v>14</v>
      </c>
      <c r="B68" s="10" t="s">
        <v>236</v>
      </c>
      <c r="C68" s="8"/>
      <c r="D68" s="8"/>
      <c r="E68" s="8"/>
      <c r="F68" s="8"/>
      <c r="G68" s="8"/>
      <c r="H68" s="8"/>
      <c r="I68" s="8"/>
    </row>
    <row r="69" spans="1:9" ht="40.5">
      <c r="A69" s="9" t="s">
        <v>16</v>
      </c>
      <c r="B69" s="10" t="s">
        <v>237</v>
      </c>
      <c r="C69" s="8"/>
      <c r="D69" s="8"/>
      <c r="E69" s="8"/>
      <c r="F69" s="8"/>
      <c r="G69" s="8"/>
      <c r="H69" s="8"/>
      <c r="I69" s="8"/>
    </row>
    <row r="70" spans="1:9" ht="20.25">
      <c r="A70" s="9" t="s">
        <v>5</v>
      </c>
      <c r="B70" s="10" t="s">
        <v>238</v>
      </c>
      <c r="C70" s="8"/>
      <c r="D70" s="8"/>
      <c r="E70" s="8"/>
      <c r="F70" s="8"/>
      <c r="G70" s="8"/>
      <c r="H70" s="8"/>
      <c r="I70" s="8"/>
    </row>
    <row r="71" spans="1:9" ht="20.25">
      <c r="A71" s="13" t="s">
        <v>6</v>
      </c>
      <c r="B71" s="14" t="s">
        <v>285</v>
      </c>
      <c r="C71" s="8">
        <f>C67+C68+C69+C70</f>
        <v>0</v>
      </c>
      <c r="D71" s="8">
        <f>D67+D68+D69+D70</f>
        <v>0</v>
      </c>
      <c r="E71" s="8">
        <f>E67+E68+E69+E70</f>
        <v>0</v>
      </c>
      <c r="F71" s="8"/>
      <c r="G71" s="8"/>
      <c r="H71" s="8"/>
      <c r="I71" s="8"/>
    </row>
    <row r="72" spans="1:9" ht="20.25">
      <c r="A72" s="9" t="s">
        <v>20</v>
      </c>
      <c r="B72" s="10" t="s">
        <v>239</v>
      </c>
      <c r="C72" s="8"/>
      <c r="D72" s="8">
        <v>198</v>
      </c>
      <c r="E72" s="8">
        <v>198</v>
      </c>
      <c r="F72" s="8"/>
      <c r="G72" s="8"/>
      <c r="H72" s="8"/>
      <c r="I72" s="8"/>
    </row>
    <row r="73" spans="1:9" ht="20.25">
      <c r="A73" s="9" t="s">
        <v>22</v>
      </c>
      <c r="B73" s="10" t="s">
        <v>240</v>
      </c>
      <c r="C73" s="8"/>
      <c r="D73" s="8"/>
      <c r="E73" s="8"/>
      <c r="F73" s="8"/>
      <c r="G73" s="8"/>
      <c r="H73" s="8"/>
      <c r="I73" s="8"/>
    </row>
    <row r="74" spans="1:9" ht="20.25">
      <c r="A74" s="13" t="s">
        <v>24</v>
      </c>
      <c r="B74" s="14" t="s">
        <v>286</v>
      </c>
      <c r="C74" s="8">
        <f>C72+C73</f>
        <v>0</v>
      </c>
      <c r="D74" s="8">
        <f>D72+D73</f>
        <v>198</v>
      </c>
      <c r="E74" s="8">
        <f>E72+E73</f>
        <v>198</v>
      </c>
      <c r="F74" s="8"/>
      <c r="G74" s="8"/>
      <c r="H74" s="8"/>
      <c r="I74" s="8"/>
    </row>
    <row r="75" spans="1:9" ht="20.25">
      <c r="A75" s="9" t="s">
        <v>26</v>
      </c>
      <c r="B75" s="10" t="s">
        <v>241</v>
      </c>
      <c r="C75" s="8"/>
      <c r="D75" s="8"/>
      <c r="E75" s="8"/>
      <c r="F75" s="8"/>
      <c r="G75" s="8"/>
      <c r="H75" s="8"/>
      <c r="I75" s="8"/>
    </row>
    <row r="76" spans="1:9" ht="20.25">
      <c r="A76" s="9" t="s">
        <v>28</v>
      </c>
      <c r="B76" s="10" t="s">
        <v>242</v>
      </c>
      <c r="C76" s="8"/>
      <c r="D76" s="8"/>
      <c r="E76" s="8"/>
      <c r="F76" s="8"/>
      <c r="G76" s="8"/>
      <c r="H76" s="8"/>
      <c r="I76" s="8"/>
    </row>
    <row r="77" spans="1:9" ht="20.25">
      <c r="A77" s="9" t="s">
        <v>29</v>
      </c>
      <c r="B77" s="10" t="s">
        <v>243</v>
      </c>
      <c r="C77" s="8">
        <v>15260</v>
      </c>
      <c r="D77" s="8">
        <v>15595</v>
      </c>
      <c r="E77" s="8">
        <v>13035</v>
      </c>
      <c r="F77" s="12">
        <f>D77/C77*100</f>
        <v>102.19528178243775</v>
      </c>
      <c r="G77" s="12"/>
      <c r="H77" s="12"/>
      <c r="I77" s="12">
        <f>E77/D77*100</f>
        <v>83.58448220583522</v>
      </c>
    </row>
    <row r="78" spans="1:9" ht="20.25">
      <c r="A78" s="9" t="s">
        <v>31</v>
      </c>
      <c r="B78" s="10" t="s">
        <v>244</v>
      </c>
      <c r="C78" s="8"/>
      <c r="D78" s="8"/>
      <c r="E78" s="8"/>
      <c r="F78" s="8"/>
      <c r="G78" s="8"/>
      <c r="H78" s="8"/>
      <c r="I78" s="8"/>
    </row>
    <row r="79" spans="1:9" ht="20.25">
      <c r="A79" s="9" t="s">
        <v>33</v>
      </c>
      <c r="B79" s="10" t="s">
        <v>245</v>
      </c>
      <c r="C79" s="8"/>
      <c r="D79" s="8"/>
      <c r="E79" s="8"/>
      <c r="F79" s="8"/>
      <c r="G79" s="8"/>
      <c r="H79" s="8"/>
      <c r="I79" s="8"/>
    </row>
    <row r="80" spans="1:9" ht="20.25">
      <c r="A80" s="13" t="s">
        <v>0</v>
      </c>
      <c r="B80" s="14" t="s">
        <v>287</v>
      </c>
      <c r="C80" s="18">
        <f>C66+C71+C74+C75+C76+C77+C78+C79</f>
        <v>15260</v>
      </c>
      <c r="D80" s="18">
        <f>D66+D71+D74+D75+D76+D77+D78+D79</f>
        <v>15793</v>
      </c>
      <c r="E80" s="18">
        <f>E66+E71+E74+E75+E76+E77+E78+E79</f>
        <v>13233</v>
      </c>
      <c r="F80" s="19">
        <f>D80/C80*100</f>
        <v>103.49279161205767</v>
      </c>
      <c r="G80" s="19"/>
      <c r="H80" s="19"/>
      <c r="I80" s="19">
        <f>E80/D80*100</f>
        <v>83.79028683593998</v>
      </c>
    </row>
    <row r="81" spans="1:9" ht="40.5">
      <c r="A81" s="9" t="s">
        <v>35</v>
      </c>
      <c r="B81" s="10" t="s">
        <v>246</v>
      </c>
      <c r="C81" s="8"/>
      <c r="D81" s="8"/>
      <c r="E81" s="8"/>
      <c r="F81" s="8"/>
      <c r="G81" s="8"/>
      <c r="H81" s="8"/>
      <c r="I81" s="8"/>
    </row>
    <row r="82" spans="1:9" ht="40.5">
      <c r="A82" s="9" t="s">
        <v>36</v>
      </c>
      <c r="B82" s="10" t="s">
        <v>247</v>
      </c>
      <c r="C82" s="8"/>
      <c r="D82" s="8"/>
      <c r="E82" s="8"/>
      <c r="F82" s="8"/>
      <c r="G82" s="8"/>
      <c r="H82" s="8"/>
      <c r="I82" s="8"/>
    </row>
    <row r="83" spans="1:9" ht="20.25">
      <c r="A83" s="9" t="s">
        <v>38</v>
      </c>
      <c r="B83" s="10" t="s">
        <v>248</v>
      </c>
      <c r="C83" s="8"/>
      <c r="D83" s="8"/>
      <c r="E83" s="8"/>
      <c r="F83" s="8"/>
      <c r="G83" s="8"/>
      <c r="H83" s="8"/>
      <c r="I83" s="8"/>
    </row>
    <row r="84" spans="1:9" ht="20.25">
      <c r="A84" s="9" t="s">
        <v>40</v>
      </c>
      <c r="B84" s="10" t="s">
        <v>249</v>
      </c>
      <c r="C84" s="8"/>
      <c r="D84" s="8"/>
      <c r="E84" s="8"/>
      <c r="F84" s="8"/>
      <c r="G84" s="8"/>
      <c r="H84" s="8"/>
      <c r="I84" s="8"/>
    </row>
    <row r="85" spans="1:9" ht="20.25">
      <c r="A85" s="13" t="s">
        <v>42</v>
      </c>
      <c r="B85" s="14" t="s">
        <v>288</v>
      </c>
      <c r="C85" s="8">
        <f>C81+C82+C83+C84</f>
        <v>0</v>
      </c>
      <c r="D85" s="8">
        <f>D81+D82+D83+D84</f>
        <v>0</v>
      </c>
      <c r="E85" s="8">
        <f>E81+E82+E83+E84</f>
        <v>0</v>
      </c>
      <c r="F85" s="8"/>
      <c r="G85" s="8"/>
      <c r="H85" s="8"/>
      <c r="I85" s="8"/>
    </row>
    <row r="86" spans="1:9" ht="40.5">
      <c r="A86" s="9" t="s">
        <v>44</v>
      </c>
      <c r="B86" s="10" t="s">
        <v>250</v>
      </c>
      <c r="C86" s="8"/>
      <c r="D86" s="8"/>
      <c r="E86" s="8"/>
      <c r="F86" s="8"/>
      <c r="G86" s="8"/>
      <c r="H86" s="8"/>
      <c r="I86" s="8"/>
    </row>
    <row r="87" spans="1:9" ht="20.25">
      <c r="A87" s="13" t="s">
        <v>45</v>
      </c>
      <c r="B87" s="14" t="s">
        <v>289</v>
      </c>
      <c r="C87" s="18">
        <f>C80+C85+C86</f>
        <v>15260</v>
      </c>
      <c r="D87" s="18">
        <f>D80+D85+D86</f>
        <v>15793</v>
      </c>
      <c r="E87" s="18">
        <f>E80+E85+E86</f>
        <v>13233</v>
      </c>
      <c r="F87" s="19">
        <f>D87/C87*100</f>
        <v>103.49279161205767</v>
      </c>
      <c r="G87" s="19"/>
      <c r="H87" s="19"/>
      <c r="I87" s="19">
        <f>E87/D87*100</f>
        <v>83.79028683593998</v>
      </c>
    </row>
    <row r="88" spans="1:9" ht="20.25">
      <c r="A88" s="8"/>
      <c r="B88" s="14" t="s">
        <v>272</v>
      </c>
      <c r="C88" s="18">
        <f>C62+C87</f>
        <v>15500</v>
      </c>
      <c r="D88" s="18">
        <f>D62+D87</f>
        <v>16033</v>
      </c>
      <c r="E88" s="18">
        <f>E62+E87</f>
        <v>13478</v>
      </c>
      <c r="F88" s="19">
        <f>D88/C88*100</f>
        <v>103.43870967741935</v>
      </c>
      <c r="G88" s="19"/>
      <c r="H88" s="19"/>
      <c r="I88" s="19">
        <f>E88/D88*100</f>
        <v>84.06411775712593</v>
      </c>
    </row>
    <row r="89" spans="1:9" ht="20.25">
      <c r="A89" s="8"/>
      <c r="B89" s="8"/>
      <c r="C89" s="8"/>
      <c r="D89" s="8"/>
      <c r="E89" s="8"/>
      <c r="F89" s="8"/>
      <c r="G89" s="8"/>
      <c r="H89" s="8"/>
      <c r="I89" s="8"/>
    </row>
    <row r="90" spans="1:9" ht="20.25">
      <c r="A90" s="8"/>
      <c r="B90" s="8" t="s">
        <v>297</v>
      </c>
      <c r="C90" s="8"/>
      <c r="D90" s="8"/>
      <c r="E90" s="8"/>
      <c r="F90" s="8"/>
      <c r="G90" s="8"/>
      <c r="H90" s="8"/>
      <c r="I90" s="8"/>
    </row>
    <row r="91" spans="1:9" ht="20.25">
      <c r="A91" s="8"/>
      <c r="B91" s="8"/>
      <c r="C91" s="8"/>
      <c r="D91" s="8"/>
      <c r="E91" s="8"/>
      <c r="F91" s="8"/>
      <c r="G91" s="8"/>
      <c r="H91" s="8"/>
      <c r="I91" s="8"/>
    </row>
    <row r="92" spans="1:9" ht="20.25">
      <c r="A92" s="8"/>
      <c r="B92" s="8"/>
      <c r="C92" s="8"/>
      <c r="D92" s="8"/>
      <c r="E92" s="8"/>
      <c r="F92" s="8"/>
      <c r="G92" s="8"/>
      <c r="H92" s="8"/>
      <c r="I92" s="8"/>
    </row>
    <row r="93" spans="1:9" ht="19.5">
      <c r="A93" s="5"/>
      <c r="B93" s="5"/>
      <c r="C93" s="5"/>
      <c r="D93" s="5"/>
      <c r="E93" s="5"/>
      <c r="F93" s="5"/>
      <c r="G93" s="5"/>
      <c r="H93" s="5"/>
      <c r="I93" s="5"/>
    </row>
    <row r="94" spans="1:9" ht="19.5">
      <c r="A94" s="5"/>
      <c r="B94" s="5"/>
      <c r="C94" s="5"/>
      <c r="D94" s="5"/>
      <c r="E94" s="5"/>
      <c r="F94" s="5"/>
      <c r="G94" s="5"/>
      <c r="H94" s="5"/>
      <c r="I94" s="5"/>
    </row>
    <row r="95" spans="1:9" ht="19.5">
      <c r="A95" s="5"/>
      <c r="B95" s="5"/>
      <c r="C95" s="5"/>
      <c r="D95" s="5"/>
      <c r="E95" s="5"/>
      <c r="F95" s="5"/>
      <c r="G95" s="5"/>
      <c r="H95" s="5"/>
      <c r="I95" s="5"/>
    </row>
    <row r="96" spans="1:9" ht="19.5">
      <c r="A96" s="5"/>
      <c r="B96" s="5"/>
      <c r="C96" s="5"/>
      <c r="D96" s="5"/>
      <c r="E96" s="5"/>
      <c r="F96" s="5"/>
      <c r="G96" s="5"/>
      <c r="H96" s="5"/>
      <c r="I96" s="5"/>
    </row>
    <row r="97" spans="1:9" ht="19.5">
      <c r="A97" s="5"/>
      <c r="B97" s="5"/>
      <c r="C97" s="5"/>
      <c r="D97" s="5"/>
      <c r="E97" s="5"/>
      <c r="F97" s="5"/>
      <c r="G97" s="5"/>
      <c r="H97" s="5"/>
      <c r="I97" s="5"/>
    </row>
    <row r="98" spans="1:9" ht="19.5">
      <c r="A98" s="5"/>
      <c r="B98" s="5"/>
      <c r="C98" s="5"/>
      <c r="D98" s="5"/>
      <c r="E98" s="5"/>
      <c r="F98" s="5"/>
      <c r="G98" s="5"/>
      <c r="H98" s="5"/>
      <c r="I98" s="5"/>
    </row>
    <row r="99" spans="1:9" ht="19.5">
      <c r="A99" s="5"/>
      <c r="B99" s="5"/>
      <c r="C99" s="5"/>
      <c r="D99" s="5"/>
      <c r="E99" s="5"/>
      <c r="F99" s="5"/>
      <c r="G99" s="5"/>
      <c r="H99" s="5"/>
      <c r="I99" s="5"/>
    </row>
    <row r="100" spans="1:9" ht="19.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.7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.7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.7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.7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.7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.7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.7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.7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.7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.7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.7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.7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.7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.7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.7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.7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.7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.7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.7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.7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.7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.7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.7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.7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.7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.7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.7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.7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.7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.7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.7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.7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.7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.7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.7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.7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.7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.7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.7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.7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.7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.7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.75">
      <c r="A404" s="4"/>
      <c r="B404" s="4"/>
      <c r="C404" s="4"/>
      <c r="D404" s="4"/>
      <c r="E404" s="4"/>
      <c r="F404" s="4"/>
      <c r="G404" s="4"/>
      <c r="H404" s="4"/>
      <c r="I404" s="4"/>
    </row>
  </sheetData>
  <sheetProtection/>
  <mergeCells count="9">
    <mergeCell ref="A1:B1"/>
    <mergeCell ref="A2:B2"/>
    <mergeCell ref="C1:C3"/>
    <mergeCell ref="D1:D3"/>
    <mergeCell ref="E1:E3"/>
    <mergeCell ref="I1:I3"/>
    <mergeCell ref="F1:F3"/>
    <mergeCell ref="G1:G3"/>
    <mergeCell ref="H1:H3"/>
  </mergeCells>
  <printOptions gridLines="1"/>
  <pageMargins left="0.1968503937007874" right="0.1968503937007874" top="0.5118110236220472" bottom="0.2755905511811024" header="0.15748031496062992" footer="0.15748031496062992"/>
  <pageSetup horizontalDpi="600" verticalDpi="600" orientation="portrait" paperSize="9" scale="50" r:id="rId1"/>
  <rowBreaks count="1" manualBreakCount="1">
    <brk id="57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2"/>
  <sheetViews>
    <sheetView tabSelected="1" view="pageBreakPreview" zoomScale="59" zoomScaleSheetLayoutView="59" zoomScalePageLayoutView="0" workbookViewId="0" topLeftCell="B106">
      <selection activeCell="H1" sqref="H1:H3"/>
    </sheetView>
  </sheetViews>
  <sheetFormatPr defaultColWidth="9.140625" defaultRowHeight="12.75"/>
  <cols>
    <col min="1" max="1" width="8.140625" style="0" hidden="1" customWidth="1"/>
    <col min="2" max="2" width="99.8515625" style="0" customWidth="1"/>
    <col min="3" max="3" width="20.57421875" style="0" customWidth="1"/>
    <col min="4" max="4" width="20.00390625" style="0" customWidth="1"/>
    <col min="5" max="5" width="17.7109375" style="0" customWidth="1"/>
    <col min="6" max="6" width="13.57421875" style="0" customWidth="1"/>
    <col min="7" max="7" width="15.8515625" style="0" customWidth="1"/>
    <col min="8" max="8" width="15.00390625" style="0" customWidth="1"/>
    <col min="9" max="9" width="15.57421875" style="0" customWidth="1"/>
  </cols>
  <sheetData>
    <row r="1" spans="1:10" ht="30.75" customHeight="1">
      <c r="A1" s="28" t="s">
        <v>303</v>
      </c>
      <c r="B1" s="29"/>
      <c r="C1" s="23" t="s">
        <v>7</v>
      </c>
      <c r="D1" s="23" t="s">
        <v>295</v>
      </c>
      <c r="E1" s="26" t="s">
        <v>291</v>
      </c>
      <c r="F1" s="26" t="s">
        <v>292</v>
      </c>
      <c r="G1" s="23" t="s">
        <v>298</v>
      </c>
      <c r="H1" s="23" t="s">
        <v>301</v>
      </c>
      <c r="I1" s="23" t="s">
        <v>302</v>
      </c>
      <c r="J1" s="1"/>
    </row>
    <row r="2" spans="1:10" ht="27.75" customHeight="1">
      <c r="A2" s="28" t="s">
        <v>294</v>
      </c>
      <c r="B2" s="29"/>
      <c r="C2" s="30"/>
      <c r="D2" s="30"/>
      <c r="E2" s="31"/>
      <c r="F2" s="31"/>
      <c r="G2" s="24"/>
      <c r="H2" s="24"/>
      <c r="I2" s="24"/>
      <c r="J2" s="1"/>
    </row>
    <row r="3" spans="1:10" ht="27.75" customHeight="1">
      <c r="A3" s="7"/>
      <c r="B3" s="7" t="s">
        <v>296</v>
      </c>
      <c r="C3" s="30"/>
      <c r="D3" s="30"/>
      <c r="E3" s="31"/>
      <c r="F3" s="31"/>
      <c r="G3" s="24"/>
      <c r="H3" s="24"/>
      <c r="I3" s="24"/>
      <c r="J3" s="1"/>
    </row>
    <row r="4" spans="1:9" ht="20.25">
      <c r="A4" s="9" t="s">
        <v>1</v>
      </c>
      <c r="B4" s="10" t="s">
        <v>8</v>
      </c>
      <c r="C4" s="11">
        <v>9395</v>
      </c>
      <c r="D4" s="11">
        <v>9766</v>
      </c>
      <c r="E4" s="11">
        <v>9766</v>
      </c>
      <c r="F4" s="12">
        <f>E4/D4*100</f>
        <v>100</v>
      </c>
      <c r="G4" s="11">
        <v>9766</v>
      </c>
      <c r="H4" s="12"/>
      <c r="I4" s="12"/>
    </row>
    <row r="5" spans="1:9" ht="20.25">
      <c r="A5" s="9" t="s">
        <v>2</v>
      </c>
      <c r="B5" s="10" t="s">
        <v>9</v>
      </c>
      <c r="C5" s="11"/>
      <c r="D5" s="11"/>
      <c r="E5" s="11"/>
      <c r="F5" s="11"/>
      <c r="G5" s="11"/>
      <c r="H5" s="11"/>
      <c r="I5" s="11"/>
    </row>
    <row r="6" spans="1:9" ht="20.25">
      <c r="A6" s="9" t="s">
        <v>3</v>
      </c>
      <c r="B6" s="10" t="s">
        <v>10</v>
      </c>
      <c r="C6" s="11"/>
      <c r="D6" s="11"/>
      <c r="E6" s="11"/>
      <c r="F6" s="11"/>
      <c r="G6" s="11"/>
      <c r="H6" s="11"/>
      <c r="I6" s="11"/>
    </row>
    <row r="7" spans="1:9" ht="20.25">
      <c r="A7" s="9" t="s">
        <v>4</v>
      </c>
      <c r="B7" s="10" t="s">
        <v>11</v>
      </c>
      <c r="C7" s="11"/>
      <c r="D7" s="11"/>
      <c r="E7" s="11"/>
      <c r="F7" s="11"/>
      <c r="G7" s="11"/>
      <c r="H7" s="11"/>
      <c r="I7" s="11"/>
    </row>
    <row r="8" spans="1:9" ht="20.25">
      <c r="A8" s="9" t="s">
        <v>12</v>
      </c>
      <c r="B8" s="10" t="s">
        <v>13</v>
      </c>
      <c r="C8" s="11"/>
      <c r="D8" s="11"/>
      <c r="E8" s="11"/>
      <c r="F8" s="11"/>
      <c r="G8" s="11"/>
      <c r="H8" s="11"/>
      <c r="I8" s="11"/>
    </row>
    <row r="9" spans="1:9" ht="20.25">
      <c r="A9" s="9" t="s">
        <v>14</v>
      </c>
      <c r="B9" s="10" t="s">
        <v>15</v>
      </c>
      <c r="C9" s="11"/>
      <c r="D9" s="11"/>
      <c r="E9" s="11"/>
      <c r="F9" s="11"/>
      <c r="G9" s="11"/>
      <c r="H9" s="11"/>
      <c r="I9" s="11"/>
    </row>
    <row r="10" spans="1:9" ht="20.25">
      <c r="A10" s="9" t="s">
        <v>16</v>
      </c>
      <c r="B10" s="10" t="s">
        <v>17</v>
      </c>
      <c r="C10" s="11">
        <v>578</v>
      </c>
      <c r="D10" s="11">
        <v>825</v>
      </c>
      <c r="E10" s="11">
        <v>825</v>
      </c>
      <c r="F10" s="12">
        <f>E10/D10*100</f>
        <v>100</v>
      </c>
      <c r="G10" s="11">
        <v>825</v>
      </c>
      <c r="H10" s="12"/>
      <c r="I10" s="12"/>
    </row>
    <row r="11" spans="1:9" ht="20.25">
      <c r="A11" s="9" t="s">
        <v>5</v>
      </c>
      <c r="B11" s="10" t="s">
        <v>18</v>
      </c>
      <c r="C11" s="11"/>
      <c r="D11" s="11"/>
      <c r="E11" s="11"/>
      <c r="F11" s="11"/>
      <c r="G11" s="11"/>
      <c r="H11" s="11"/>
      <c r="I11" s="11"/>
    </row>
    <row r="12" spans="1:9" ht="20.25">
      <c r="A12" s="9" t="s">
        <v>6</v>
      </c>
      <c r="B12" s="10" t="s">
        <v>19</v>
      </c>
      <c r="C12" s="11">
        <v>220</v>
      </c>
      <c r="D12" s="11">
        <v>220</v>
      </c>
      <c r="E12" s="11">
        <v>193</v>
      </c>
      <c r="F12" s="11">
        <v>87.73</v>
      </c>
      <c r="G12" s="11">
        <v>193</v>
      </c>
      <c r="H12" s="11"/>
      <c r="I12" s="11"/>
    </row>
    <row r="13" spans="1:9" ht="20.25">
      <c r="A13" s="9" t="s">
        <v>20</v>
      </c>
      <c r="B13" s="10" t="s">
        <v>21</v>
      </c>
      <c r="C13" s="11"/>
      <c r="D13" s="11">
        <v>0</v>
      </c>
      <c r="E13" s="11">
        <v>0</v>
      </c>
      <c r="F13" s="12"/>
      <c r="G13" s="11">
        <v>0</v>
      </c>
      <c r="H13" s="12"/>
      <c r="I13" s="12"/>
    </row>
    <row r="14" spans="1:9" ht="20.25">
      <c r="A14" s="9" t="s">
        <v>22</v>
      </c>
      <c r="B14" s="10" t="s">
        <v>23</v>
      </c>
      <c r="C14" s="11"/>
      <c r="D14" s="11"/>
      <c r="E14" s="11"/>
      <c r="F14" s="11"/>
      <c r="G14" s="11"/>
      <c r="H14" s="11"/>
      <c r="I14" s="11"/>
    </row>
    <row r="15" spans="1:9" ht="20.25">
      <c r="A15" s="9" t="s">
        <v>24</v>
      </c>
      <c r="B15" s="10" t="s">
        <v>25</v>
      </c>
      <c r="C15" s="11"/>
      <c r="D15" s="11"/>
      <c r="E15" s="11"/>
      <c r="F15" s="11"/>
      <c r="G15" s="11"/>
      <c r="H15" s="11"/>
      <c r="I15" s="11"/>
    </row>
    <row r="16" spans="1:9" ht="20.25">
      <c r="A16" s="9" t="s">
        <v>26</v>
      </c>
      <c r="B16" s="10" t="s">
        <v>27</v>
      </c>
      <c r="C16" s="11"/>
      <c r="D16" s="11"/>
      <c r="E16" s="11"/>
      <c r="F16" s="11"/>
      <c r="G16" s="11"/>
      <c r="H16" s="11"/>
      <c r="I16" s="11"/>
    </row>
    <row r="17" spans="1:9" ht="20.25">
      <c r="A17" s="13" t="s">
        <v>28</v>
      </c>
      <c r="B17" s="14" t="s">
        <v>251</v>
      </c>
      <c r="C17" s="11">
        <f>SUM(C4:C16)</f>
        <v>10193</v>
      </c>
      <c r="D17" s="11">
        <f>SUM(D4:D16)</f>
        <v>10811</v>
      </c>
      <c r="E17" s="11">
        <f>SUM(E4:E16)</f>
        <v>10784</v>
      </c>
      <c r="F17" s="12">
        <f>E17/D17*100</f>
        <v>99.75025437054852</v>
      </c>
      <c r="G17" s="11">
        <f>SUM(G4:G16)</f>
        <v>10784</v>
      </c>
      <c r="H17" s="12"/>
      <c r="I17" s="12"/>
    </row>
    <row r="18" spans="1:9" ht="20.25">
      <c r="A18" s="9" t="s">
        <v>29</v>
      </c>
      <c r="B18" s="10" t="s">
        <v>30</v>
      </c>
      <c r="C18" s="11">
        <v>6582</v>
      </c>
      <c r="D18" s="11">
        <v>0</v>
      </c>
      <c r="E18" s="11">
        <v>0</v>
      </c>
      <c r="F18" s="11"/>
      <c r="G18" s="11">
        <v>0</v>
      </c>
      <c r="H18" s="11"/>
      <c r="I18" s="11"/>
    </row>
    <row r="19" spans="1:9" ht="40.5">
      <c r="A19" s="9" t="s">
        <v>31</v>
      </c>
      <c r="B19" s="10" t="s">
        <v>32</v>
      </c>
      <c r="C19" s="11">
        <v>144</v>
      </c>
      <c r="D19" s="11">
        <v>144</v>
      </c>
      <c r="E19" s="11">
        <v>0</v>
      </c>
      <c r="F19" s="12"/>
      <c r="G19" s="11">
        <v>0</v>
      </c>
      <c r="H19" s="12"/>
      <c r="I19" s="12"/>
    </row>
    <row r="20" spans="1:9" ht="20.25">
      <c r="A20" s="9" t="s">
        <v>33</v>
      </c>
      <c r="B20" s="10" t="s">
        <v>34</v>
      </c>
      <c r="C20" s="11">
        <v>1135</v>
      </c>
      <c r="D20" s="11">
        <v>7717</v>
      </c>
      <c r="E20" s="11">
        <v>5923</v>
      </c>
      <c r="F20" s="12"/>
      <c r="G20" s="11"/>
      <c r="H20" s="12"/>
      <c r="I20" s="11">
        <v>5923</v>
      </c>
    </row>
    <row r="21" spans="1:9" ht="20.25">
      <c r="A21" s="13" t="s">
        <v>0</v>
      </c>
      <c r="B21" s="14" t="s">
        <v>252</v>
      </c>
      <c r="C21" s="11">
        <f>C18+C19+C20</f>
        <v>7861</v>
      </c>
      <c r="D21" s="11">
        <f>D18+D19+D20</f>
        <v>7861</v>
      </c>
      <c r="E21" s="11">
        <f>E18+E19+E20</f>
        <v>5923</v>
      </c>
      <c r="F21" s="12">
        <f>E21/D21*100</f>
        <v>75.34664800915914</v>
      </c>
      <c r="G21" s="11">
        <f>G18+G19+G20</f>
        <v>0</v>
      </c>
      <c r="H21" s="12"/>
      <c r="I21" s="11">
        <f>I18+I19+I20</f>
        <v>5923</v>
      </c>
    </row>
    <row r="22" spans="1:9" ht="20.25">
      <c r="A22" s="13" t="s">
        <v>35</v>
      </c>
      <c r="B22" s="14" t="s">
        <v>253</v>
      </c>
      <c r="C22" s="16">
        <f>C17+C21</f>
        <v>18054</v>
      </c>
      <c r="D22" s="16">
        <f>D17+D21</f>
        <v>18672</v>
      </c>
      <c r="E22" s="16">
        <f>E17+E21</f>
        <v>16707</v>
      </c>
      <c r="F22" s="19">
        <f>E22/D22*100</f>
        <v>89.47622107969153</v>
      </c>
      <c r="G22" s="16">
        <f>G17+G21</f>
        <v>10784</v>
      </c>
      <c r="H22" s="19"/>
      <c r="I22" s="11">
        <v>5923</v>
      </c>
    </row>
    <row r="23" spans="1:9" ht="40.5">
      <c r="A23" s="13" t="s">
        <v>36</v>
      </c>
      <c r="B23" s="14" t="s">
        <v>37</v>
      </c>
      <c r="C23" s="16">
        <v>4839</v>
      </c>
      <c r="D23" s="16">
        <v>4839</v>
      </c>
      <c r="E23" s="16">
        <v>4088</v>
      </c>
      <c r="F23" s="19">
        <f>E23/D23*100</f>
        <v>84.48026451746229</v>
      </c>
      <c r="G23" s="16"/>
      <c r="H23" s="19"/>
      <c r="I23" s="16">
        <v>4088</v>
      </c>
    </row>
    <row r="24" spans="1:9" ht="20.25">
      <c r="A24" s="9" t="s">
        <v>38</v>
      </c>
      <c r="B24" s="10" t="s">
        <v>39</v>
      </c>
      <c r="C24" s="11">
        <v>372</v>
      </c>
      <c r="D24" s="11">
        <v>46</v>
      </c>
      <c r="E24" s="11">
        <v>46</v>
      </c>
      <c r="F24" s="12">
        <f>E24/D24*100</f>
        <v>100</v>
      </c>
      <c r="G24" s="11">
        <v>46</v>
      </c>
      <c r="H24" s="12"/>
      <c r="I24" s="12"/>
    </row>
    <row r="25" spans="1:9" ht="20.25">
      <c r="A25" s="9" t="s">
        <v>40</v>
      </c>
      <c r="B25" s="10" t="s">
        <v>41</v>
      </c>
      <c r="C25" s="11">
        <v>1230</v>
      </c>
      <c r="D25" s="11">
        <v>1556</v>
      </c>
      <c r="E25" s="11">
        <v>1497</v>
      </c>
      <c r="F25" s="12">
        <f>E25/D25*100</f>
        <v>96.2082262210797</v>
      </c>
      <c r="G25" s="11">
        <v>1497</v>
      </c>
      <c r="H25" s="12"/>
      <c r="I25" s="12"/>
    </row>
    <row r="26" spans="1:9" ht="20.25">
      <c r="A26" s="9" t="s">
        <v>42</v>
      </c>
      <c r="B26" s="10" t="s">
        <v>43</v>
      </c>
      <c r="C26" s="11"/>
      <c r="D26" s="11"/>
      <c r="E26" s="11"/>
      <c r="F26" s="11"/>
      <c r="G26" s="11"/>
      <c r="H26" s="11"/>
      <c r="I26" s="11"/>
    </row>
    <row r="27" spans="1:9" ht="20.25">
      <c r="A27" s="13" t="s">
        <v>44</v>
      </c>
      <c r="B27" s="14" t="s">
        <v>254</v>
      </c>
      <c r="C27" s="11">
        <f>C24+C25+C26</f>
        <v>1602</v>
      </c>
      <c r="D27" s="11">
        <f>D24+D25+D26</f>
        <v>1602</v>
      </c>
      <c r="E27" s="11">
        <f>E24+E25+E26</f>
        <v>1543</v>
      </c>
      <c r="F27" s="12">
        <f aca="true" t="shared" si="0" ref="F27:F32">E27/D27*100</f>
        <v>96.31710362047441</v>
      </c>
      <c r="G27" s="11">
        <f>G24+G25+G26</f>
        <v>1543</v>
      </c>
      <c r="H27" s="12"/>
      <c r="I27" s="12"/>
    </row>
    <row r="28" spans="1:9" ht="20.25">
      <c r="A28" s="9" t="s">
        <v>45</v>
      </c>
      <c r="B28" s="10" t="s">
        <v>46</v>
      </c>
      <c r="C28" s="11">
        <v>80</v>
      </c>
      <c r="D28" s="11">
        <v>179</v>
      </c>
      <c r="E28" s="11">
        <v>179</v>
      </c>
      <c r="F28" s="12">
        <f t="shared" si="0"/>
        <v>100</v>
      </c>
      <c r="G28" s="11">
        <v>179</v>
      </c>
      <c r="H28" s="12"/>
      <c r="I28" s="12"/>
    </row>
    <row r="29" spans="1:9" ht="20.25">
      <c r="A29" s="9" t="s">
        <v>47</v>
      </c>
      <c r="B29" s="10" t="s">
        <v>48</v>
      </c>
      <c r="C29" s="11">
        <v>418</v>
      </c>
      <c r="D29" s="11">
        <v>361</v>
      </c>
      <c r="E29" s="11">
        <v>356</v>
      </c>
      <c r="F29" s="12">
        <f t="shared" si="0"/>
        <v>98.61495844875347</v>
      </c>
      <c r="G29" s="11">
        <v>356</v>
      </c>
      <c r="H29" s="12"/>
      <c r="I29" s="12"/>
    </row>
    <row r="30" spans="1:9" ht="20.25">
      <c r="A30" s="13" t="s">
        <v>49</v>
      </c>
      <c r="B30" s="14" t="s">
        <v>255</v>
      </c>
      <c r="C30" s="11">
        <f>C28+C29</f>
        <v>498</v>
      </c>
      <c r="D30" s="11">
        <f>D28+D29</f>
        <v>540</v>
      </c>
      <c r="E30" s="11">
        <f>E28+E29</f>
        <v>535</v>
      </c>
      <c r="F30" s="12">
        <f t="shared" si="0"/>
        <v>99.07407407407408</v>
      </c>
      <c r="G30" s="11">
        <f>G28+G29</f>
        <v>535</v>
      </c>
      <c r="H30" s="12"/>
      <c r="I30" s="12"/>
    </row>
    <row r="31" spans="1:9" ht="20.25">
      <c r="A31" s="9" t="s">
        <v>50</v>
      </c>
      <c r="B31" s="10" t="s">
        <v>51</v>
      </c>
      <c r="C31" s="11">
        <v>8280</v>
      </c>
      <c r="D31" s="11">
        <v>6020</v>
      </c>
      <c r="E31" s="11">
        <v>5236</v>
      </c>
      <c r="F31" s="12">
        <f t="shared" si="0"/>
        <v>86.9767441860465</v>
      </c>
      <c r="G31" s="11">
        <v>5236</v>
      </c>
      <c r="H31" s="12"/>
      <c r="I31" s="12"/>
    </row>
    <row r="32" spans="1:9" ht="20.25">
      <c r="A32" s="9" t="s">
        <v>52</v>
      </c>
      <c r="B32" s="10" t="s">
        <v>53</v>
      </c>
      <c r="C32" s="11">
        <v>1800</v>
      </c>
      <c r="D32" s="11">
        <v>1554</v>
      </c>
      <c r="E32" s="11">
        <v>1554</v>
      </c>
      <c r="F32" s="11">
        <f t="shared" si="0"/>
        <v>100</v>
      </c>
      <c r="G32" s="11">
        <v>1554</v>
      </c>
      <c r="H32" s="11"/>
      <c r="I32" s="11"/>
    </row>
    <row r="33" spans="1:9" ht="20.25">
      <c r="A33" s="9" t="s">
        <v>54</v>
      </c>
      <c r="B33" s="10" t="s">
        <v>55</v>
      </c>
      <c r="C33" s="11"/>
      <c r="D33" s="11"/>
      <c r="E33" s="11"/>
      <c r="F33" s="11"/>
      <c r="G33" s="11"/>
      <c r="H33" s="11"/>
      <c r="I33" s="11"/>
    </row>
    <row r="34" spans="1:9" ht="20.25">
      <c r="A34" s="9" t="s">
        <v>56</v>
      </c>
      <c r="B34" s="10" t="s">
        <v>57</v>
      </c>
      <c r="C34" s="11">
        <v>3510</v>
      </c>
      <c r="D34" s="11">
        <v>4209</v>
      </c>
      <c r="E34" s="11">
        <v>4209</v>
      </c>
      <c r="F34" s="12">
        <f aca="true" t="shared" si="1" ref="F34:F39">E34/D34*100</f>
        <v>100</v>
      </c>
      <c r="G34" s="11">
        <v>4209</v>
      </c>
      <c r="H34" s="12"/>
      <c r="I34" s="12"/>
    </row>
    <row r="35" spans="1:9" ht="20.25">
      <c r="A35" s="9" t="s">
        <v>58</v>
      </c>
      <c r="B35" s="10" t="s">
        <v>59</v>
      </c>
      <c r="C35" s="11"/>
      <c r="D35" s="11">
        <v>153</v>
      </c>
      <c r="E35" s="11">
        <v>153</v>
      </c>
      <c r="F35" s="11">
        <f t="shared" si="1"/>
        <v>100</v>
      </c>
      <c r="G35" s="11">
        <v>153</v>
      </c>
      <c r="H35" s="11"/>
      <c r="I35" s="11"/>
    </row>
    <row r="36" spans="1:9" ht="20.25">
      <c r="A36" s="9" t="s">
        <v>60</v>
      </c>
      <c r="B36" s="10" t="s">
        <v>61</v>
      </c>
      <c r="C36" s="11">
        <v>170</v>
      </c>
      <c r="D36" s="11">
        <v>404</v>
      </c>
      <c r="E36" s="11">
        <v>404</v>
      </c>
      <c r="F36" s="12">
        <f t="shared" si="1"/>
        <v>100</v>
      </c>
      <c r="G36" s="11">
        <v>404</v>
      </c>
      <c r="H36" s="12"/>
      <c r="I36" s="12"/>
    </row>
    <row r="37" spans="1:9" ht="20.25">
      <c r="A37" s="9" t="s">
        <v>62</v>
      </c>
      <c r="B37" s="10" t="s">
        <v>63</v>
      </c>
      <c r="C37" s="11">
        <v>4681</v>
      </c>
      <c r="D37" s="11">
        <v>6235</v>
      </c>
      <c r="E37" s="11">
        <v>6235</v>
      </c>
      <c r="F37" s="12">
        <f t="shared" si="1"/>
        <v>100</v>
      </c>
      <c r="G37" s="11">
        <v>6235</v>
      </c>
      <c r="H37" s="12"/>
      <c r="I37" s="12"/>
    </row>
    <row r="38" spans="1:9" ht="20.25">
      <c r="A38" s="13" t="s">
        <v>64</v>
      </c>
      <c r="B38" s="14" t="s">
        <v>256</v>
      </c>
      <c r="C38" s="11">
        <f>SUM(C31:C37)</f>
        <v>18441</v>
      </c>
      <c r="D38" s="11">
        <f>SUM(D31:D37)</f>
        <v>18575</v>
      </c>
      <c r="E38" s="11">
        <f>SUM(E31:E37)</f>
        <v>17791</v>
      </c>
      <c r="F38" s="12">
        <f t="shared" si="1"/>
        <v>95.77927321668909</v>
      </c>
      <c r="G38" s="11">
        <f>SUM(G31:G37)</f>
        <v>17791</v>
      </c>
      <c r="H38" s="12"/>
      <c r="I38" s="12"/>
    </row>
    <row r="39" spans="1:9" ht="20.25">
      <c r="A39" s="9" t="s">
        <v>65</v>
      </c>
      <c r="B39" s="10" t="s">
        <v>66</v>
      </c>
      <c r="C39" s="11">
        <v>10</v>
      </c>
      <c r="D39" s="11">
        <v>10</v>
      </c>
      <c r="E39" s="11">
        <v>3</v>
      </c>
      <c r="F39" s="12">
        <f t="shared" si="1"/>
        <v>30</v>
      </c>
      <c r="G39" s="11">
        <v>3</v>
      </c>
      <c r="H39" s="12"/>
      <c r="I39" s="12"/>
    </row>
    <row r="40" spans="1:9" ht="20.25">
      <c r="A40" s="9" t="s">
        <v>67</v>
      </c>
      <c r="B40" s="10" t="s">
        <v>68</v>
      </c>
      <c r="C40" s="11"/>
      <c r="D40" s="11"/>
      <c r="E40" s="11"/>
      <c r="F40" s="11"/>
      <c r="G40" s="11"/>
      <c r="H40" s="11"/>
      <c r="I40" s="11"/>
    </row>
    <row r="41" spans="1:9" ht="20.25">
      <c r="A41" s="13" t="s">
        <v>69</v>
      </c>
      <c r="B41" s="14" t="s">
        <v>257</v>
      </c>
      <c r="C41" s="11">
        <f>SUM(C39,C40)</f>
        <v>10</v>
      </c>
      <c r="D41" s="11">
        <f>SUM(D39,D40)</f>
        <v>10</v>
      </c>
      <c r="E41" s="11">
        <f>SUM(E39,E40)</f>
        <v>3</v>
      </c>
      <c r="F41" s="12">
        <f>E41/D41*100</f>
        <v>30</v>
      </c>
      <c r="G41" s="11">
        <f>SUM(G39,G40)</f>
        <v>3</v>
      </c>
      <c r="H41" s="12"/>
      <c r="I41" s="12"/>
    </row>
    <row r="42" spans="1:9" ht="20.25">
      <c r="A42" s="9" t="s">
        <v>70</v>
      </c>
      <c r="B42" s="10" t="s">
        <v>71</v>
      </c>
      <c r="C42" s="11">
        <v>5203</v>
      </c>
      <c r="D42" s="11">
        <v>6089</v>
      </c>
      <c r="E42" s="11">
        <v>5828</v>
      </c>
      <c r="F42" s="12">
        <f>E42/D42*100</f>
        <v>95.713581868944</v>
      </c>
      <c r="G42" s="11">
        <v>5828</v>
      </c>
      <c r="H42" s="12"/>
      <c r="I42" s="12"/>
    </row>
    <row r="43" spans="1:9" ht="20.25">
      <c r="A43" s="9" t="s">
        <v>72</v>
      </c>
      <c r="B43" s="10" t="s">
        <v>73</v>
      </c>
      <c r="C43" s="11"/>
      <c r="D43" s="11"/>
      <c r="E43" s="11"/>
      <c r="F43" s="11"/>
      <c r="G43" s="11"/>
      <c r="H43" s="11"/>
      <c r="I43" s="11"/>
    </row>
    <row r="44" spans="1:9" ht="20.25">
      <c r="A44" s="9" t="s">
        <v>74</v>
      </c>
      <c r="B44" s="10" t="s">
        <v>75</v>
      </c>
      <c r="C44" s="11"/>
      <c r="D44" s="11">
        <v>2</v>
      </c>
      <c r="E44" s="11">
        <v>2</v>
      </c>
      <c r="F44" s="11">
        <v>100</v>
      </c>
      <c r="G44" s="11">
        <v>2</v>
      </c>
      <c r="H44" s="11"/>
      <c r="I44" s="11"/>
    </row>
    <row r="45" spans="1:9" ht="20.25">
      <c r="A45" s="9" t="s">
        <v>76</v>
      </c>
      <c r="B45" s="10" t="s">
        <v>77</v>
      </c>
      <c r="C45" s="11"/>
      <c r="D45" s="11"/>
      <c r="E45" s="11"/>
      <c r="F45" s="11"/>
      <c r="G45" s="11"/>
      <c r="H45" s="11"/>
      <c r="I45" s="11"/>
    </row>
    <row r="46" spans="1:9" ht="20.25">
      <c r="A46" s="9" t="s">
        <v>78</v>
      </c>
      <c r="B46" s="10" t="s">
        <v>79</v>
      </c>
      <c r="C46" s="11">
        <v>3593</v>
      </c>
      <c r="D46" s="11">
        <v>2951</v>
      </c>
      <c r="E46" s="11">
        <v>740</v>
      </c>
      <c r="F46" s="11">
        <v>2916</v>
      </c>
      <c r="G46" s="11">
        <v>740</v>
      </c>
      <c r="H46" s="11"/>
      <c r="I46" s="11"/>
    </row>
    <row r="47" spans="1:9" ht="20.25">
      <c r="A47" s="13" t="s">
        <v>80</v>
      </c>
      <c r="B47" s="14" t="s">
        <v>258</v>
      </c>
      <c r="C47" s="11">
        <f>SUM(C42:C46)</f>
        <v>8796</v>
      </c>
      <c r="D47" s="11">
        <f>SUM(D42:D46)</f>
        <v>9042</v>
      </c>
      <c r="E47" s="11">
        <v>8746</v>
      </c>
      <c r="F47" s="12">
        <f>E47/D47*100</f>
        <v>96.72638796726389</v>
      </c>
      <c r="G47" s="11">
        <v>8746</v>
      </c>
      <c r="H47" s="12"/>
      <c r="I47" s="12"/>
    </row>
    <row r="48" spans="1:9" ht="20.25">
      <c r="A48" s="13" t="s">
        <v>81</v>
      </c>
      <c r="B48" s="14" t="s">
        <v>259</v>
      </c>
      <c r="C48" s="16">
        <f>C27+C30+C38+C41+C47</f>
        <v>29347</v>
      </c>
      <c r="D48" s="16">
        <f>D27+D30+D38+D41+D47</f>
        <v>29769</v>
      </c>
      <c r="E48" s="16">
        <f>E27+E30+E38+E41+E47</f>
        <v>28618</v>
      </c>
      <c r="F48" s="19">
        <f>E48/D48*100</f>
        <v>96.13356175887668</v>
      </c>
      <c r="G48" s="16">
        <f>G27+G30+G38+G41+G47</f>
        <v>28618</v>
      </c>
      <c r="H48" s="19"/>
      <c r="I48" s="19"/>
    </row>
    <row r="49" spans="1:9" ht="20.25">
      <c r="A49" s="9" t="s">
        <v>82</v>
      </c>
      <c r="B49" s="10" t="s">
        <v>83</v>
      </c>
      <c r="C49" s="11"/>
      <c r="D49" s="11"/>
      <c r="E49" s="11"/>
      <c r="F49" s="11"/>
      <c r="G49" s="11"/>
      <c r="H49" s="11"/>
      <c r="I49" s="11"/>
    </row>
    <row r="50" spans="1:9" ht="20.25">
      <c r="A50" s="9" t="s">
        <v>84</v>
      </c>
      <c r="B50" s="10" t="s">
        <v>85</v>
      </c>
      <c r="C50" s="11">
        <v>1300</v>
      </c>
      <c r="D50" s="11">
        <v>1300</v>
      </c>
      <c r="E50" s="11">
        <v>249</v>
      </c>
      <c r="F50" s="11">
        <v>19.15</v>
      </c>
      <c r="G50" s="11"/>
      <c r="H50" s="11">
        <v>249</v>
      </c>
      <c r="I50" s="11"/>
    </row>
    <row r="51" spans="1:9" ht="20.25">
      <c r="A51" s="9" t="s">
        <v>86</v>
      </c>
      <c r="B51" s="10" t="s">
        <v>87</v>
      </c>
      <c r="C51" s="11"/>
      <c r="D51" s="11"/>
      <c r="E51" s="11"/>
      <c r="F51" s="11"/>
      <c r="G51" s="11"/>
      <c r="H51" s="11"/>
      <c r="I51" s="11"/>
    </row>
    <row r="52" spans="1:9" ht="20.25">
      <c r="A52" s="9" t="s">
        <v>88</v>
      </c>
      <c r="B52" s="10" t="s">
        <v>89</v>
      </c>
      <c r="C52" s="11">
        <v>3000</v>
      </c>
      <c r="D52" s="11">
        <v>3000</v>
      </c>
      <c r="E52" s="11">
        <v>1834</v>
      </c>
      <c r="F52" s="11">
        <v>61.13</v>
      </c>
      <c r="G52" s="11"/>
      <c r="H52" s="11">
        <v>1834</v>
      </c>
      <c r="I52" s="11"/>
    </row>
    <row r="53" spans="1:9" ht="20.25">
      <c r="A53" s="9" t="s">
        <v>90</v>
      </c>
      <c r="B53" s="10" t="s">
        <v>91</v>
      </c>
      <c r="C53" s="11">
        <v>2400</v>
      </c>
      <c r="D53" s="11">
        <v>2400</v>
      </c>
      <c r="E53" s="11">
        <v>1129</v>
      </c>
      <c r="F53" s="11">
        <v>47.04</v>
      </c>
      <c r="G53" s="11"/>
      <c r="H53" s="11">
        <v>1129</v>
      </c>
      <c r="I53" s="11"/>
    </row>
    <row r="54" spans="1:9" ht="20.25">
      <c r="A54" s="9" t="s">
        <v>92</v>
      </c>
      <c r="B54" s="10" t="s">
        <v>93</v>
      </c>
      <c r="C54" s="11">
        <v>1000</v>
      </c>
      <c r="D54" s="11">
        <v>1004</v>
      </c>
      <c r="E54" s="11">
        <v>946</v>
      </c>
      <c r="F54" s="11">
        <v>94.22</v>
      </c>
      <c r="G54" s="11"/>
      <c r="H54" s="11">
        <v>946</v>
      </c>
      <c r="I54" s="11"/>
    </row>
    <row r="55" spans="1:9" ht="20.25">
      <c r="A55" s="9" t="s">
        <v>94</v>
      </c>
      <c r="B55" s="10" t="s">
        <v>95</v>
      </c>
      <c r="C55" s="11">
        <v>1800</v>
      </c>
      <c r="D55" s="11"/>
      <c r="E55" s="11"/>
      <c r="F55" s="11"/>
      <c r="G55" s="11"/>
      <c r="H55" s="11"/>
      <c r="I55" s="11"/>
    </row>
    <row r="56" spans="1:9" ht="20.25">
      <c r="A56" s="9" t="s">
        <v>96</v>
      </c>
      <c r="B56" s="10" t="s">
        <v>97</v>
      </c>
      <c r="C56" s="11"/>
      <c r="D56" s="11">
        <v>3164</v>
      </c>
      <c r="E56" s="11">
        <v>2872</v>
      </c>
      <c r="F56" s="11">
        <v>90.77</v>
      </c>
      <c r="G56" s="11"/>
      <c r="H56" s="11">
        <v>2872</v>
      </c>
      <c r="I56" s="11"/>
    </row>
    <row r="57" spans="1:9" ht="20.25">
      <c r="A57" s="13" t="s">
        <v>98</v>
      </c>
      <c r="B57" s="14" t="s">
        <v>260</v>
      </c>
      <c r="C57" s="11">
        <f>SUM(C49:C56)</f>
        <v>9500</v>
      </c>
      <c r="D57" s="11">
        <f>SUM(D49:D56)</f>
        <v>10868</v>
      </c>
      <c r="E57" s="11">
        <v>7030</v>
      </c>
      <c r="F57" s="11">
        <v>64.68</v>
      </c>
      <c r="G57" s="11"/>
      <c r="H57" s="11">
        <v>7030</v>
      </c>
      <c r="I57" s="11"/>
    </row>
    <row r="58" spans="1:9" ht="20.25">
      <c r="A58" s="9" t="s">
        <v>99</v>
      </c>
      <c r="B58" s="10" t="s">
        <v>100</v>
      </c>
      <c r="C58" s="11"/>
      <c r="D58" s="11"/>
      <c r="E58" s="11"/>
      <c r="F58" s="11"/>
      <c r="G58" s="11"/>
      <c r="H58" s="11"/>
      <c r="I58" s="11"/>
    </row>
    <row r="59" spans="1:9" ht="20.25">
      <c r="A59" s="9" t="s">
        <v>101</v>
      </c>
      <c r="B59" s="10" t="s">
        <v>102</v>
      </c>
      <c r="C59" s="11"/>
      <c r="D59" s="11">
        <v>711</v>
      </c>
      <c r="E59" s="11">
        <v>711</v>
      </c>
      <c r="F59" s="11">
        <v>100</v>
      </c>
      <c r="G59" s="11">
        <v>711</v>
      </c>
      <c r="H59" s="11"/>
      <c r="I59" s="11"/>
    </row>
    <row r="60" spans="1:9" ht="40.5">
      <c r="A60" s="9" t="s">
        <v>103</v>
      </c>
      <c r="B60" s="10" t="s">
        <v>104</v>
      </c>
      <c r="C60" s="11"/>
      <c r="D60" s="11"/>
      <c r="E60" s="11"/>
      <c r="F60" s="11"/>
      <c r="G60" s="11"/>
      <c r="H60" s="11"/>
      <c r="I60" s="11"/>
    </row>
    <row r="61" spans="1:9" ht="40.5">
      <c r="A61" s="9" t="s">
        <v>105</v>
      </c>
      <c r="B61" s="10" t="s">
        <v>106</v>
      </c>
      <c r="C61" s="11"/>
      <c r="D61" s="11"/>
      <c r="E61" s="11"/>
      <c r="F61" s="11"/>
      <c r="G61" s="11"/>
      <c r="H61" s="11"/>
      <c r="I61" s="11"/>
    </row>
    <row r="62" spans="1:9" ht="40.5">
      <c r="A62" s="9" t="s">
        <v>107</v>
      </c>
      <c r="B62" s="10" t="s">
        <v>108</v>
      </c>
      <c r="C62" s="11"/>
      <c r="D62" s="11"/>
      <c r="E62" s="11"/>
      <c r="F62" s="11"/>
      <c r="G62" s="11"/>
      <c r="H62" s="11"/>
      <c r="I62" s="11"/>
    </row>
    <row r="63" spans="1:9" ht="20.25">
      <c r="A63" s="9" t="s">
        <v>109</v>
      </c>
      <c r="B63" s="10" t="s">
        <v>110</v>
      </c>
      <c r="C63" s="11">
        <v>56189</v>
      </c>
      <c r="D63" s="11">
        <v>56189</v>
      </c>
      <c r="E63" s="11">
        <v>54921</v>
      </c>
      <c r="F63" s="11">
        <v>97.74</v>
      </c>
      <c r="G63" s="11">
        <v>54921</v>
      </c>
      <c r="H63" s="11"/>
      <c r="I63" s="11"/>
    </row>
    <row r="64" spans="1:9" ht="40.5">
      <c r="A64" s="9" t="s">
        <v>111</v>
      </c>
      <c r="B64" s="10" t="s">
        <v>112</v>
      </c>
      <c r="C64" s="11"/>
      <c r="D64" s="11"/>
      <c r="E64" s="11"/>
      <c r="F64" s="11"/>
      <c r="G64" s="11"/>
      <c r="H64" s="11"/>
      <c r="I64" s="11"/>
    </row>
    <row r="65" spans="1:9" ht="40.5">
      <c r="A65" s="9" t="s">
        <v>113</v>
      </c>
      <c r="B65" s="10" t="s">
        <v>114</v>
      </c>
      <c r="C65" s="11"/>
      <c r="D65" s="11"/>
      <c r="E65" s="11"/>
      <c r="F65" s="11"/>
      <c r="G65" s="11"/>
      <c r="H65" s="11"/>
      <c r="I65" s="11"/>
    </row>
    <row r="66" spans="1:9" ht="20.25">
      <c r="A66" s="9" t="s">
        <v>115</v>
      </c>
      <c r="B66" s="10" t="s">
        <v>116</v>
      </c>
      <c r="C66" s="11"/>
      <c r="D66" s="11"/>
      <c r="E66" s="11"/>
      <c r="F66" s="11"/>
      <c r="G66" s="11"/>
      <c r="H66" s="11"/>
      <c r="I66" s="11"/>
    </row>
    <row r="67" spans="1:9" ht="20.25">
      <c r="A67" s="9" t="s">
        <v>117</v>
      </c>
      <c r="B67" s="10" t="s">
        <v>118</v>
      </c>
      <c r="C67" s="11"/>
      <c r="D67" s="11"/>
      <c r="E67" s="11"/>
      <c r="F67" s="11"/>
      <c r="G67" s="11"/>
      <c r="H67" s="11"/>
      <c r="I67" s="11"/>
    </row>
    <row r="68" spans="1:9" ht="20.25">
      <c r="A68" s="9" t="s">
        <v>119</v>
      </c>
      <c r="B68" s="10" t="s">
        <v>120</v>
      </c>
      <c r="C68" s="11">
        <v>7687</v>
      </c>
      <c r="D68" s="11">
        <v>7687</v>
      </c>
      <c r="E68" s="11">
        <v>6648</v>
      </c>
      <c r="F68" s="11">
        <v>86.48</v>
      </c>
      <c r="G68" s="11"/>
      <c r="H68" s="11">
        <v>6648</v>
      </c>
      <c r="I68" s="11"/>
    </row>
    <row r="69" spans="1:9" ht="20.25">
      <c r="A69" s="9" t="s">
        <v>121</v>
      </c>
      <c r="B69" s="10" t="s">
        <v>122</v>
      </c>
      <c r="C69" s="11">
        <v>10614</v>
      </c>
      <c r="D69" s="11">
        <v>24162</v>
      </c>
      <c r="E69" s="11"/>
      <c r="F69" s="11"/>
      <c r="G69" s="11"/>
      <c r="H69" s="11"/>
      <c r="I69" s="11"/>
    </row>
    <row r="70" spans="1:9" ht="20.25">
      <c r="A70" s="13" t="s">
        <v>123</v>
      </c>
      <c r="B70" s="14" t="s">
        <v>261</v>
      </c>
      <c r="C70" s="11">
        <f>SUM(C58:C69)</f>
        <v>74490</v>
      </c>
      <c r="D70" s="11">
        <f>SUM(D58:D69)</f>
        <v>88749</v>
      </c>
      <c r="E70" s="11">
        <v>62280</v>
      </c>
      <c r="F70" s="11">
        <v>70.18</v>
      </c>
      <c r="G70" s="11">
        <v>56632</v>
      </c>
      <c r="H70" s="11">
        <v>6648</v>
      </c>
      <c r="I70" s="11"/>
    </row>
    <row r="71" spans="1:9" ht="20.25">
      <c r="A71" s="9" t="s">
        <v>124</v>
      </c>
      <c r="B71" s="10" t="s">
        <v>125</v>
      </c>
      <c r="C71" s="11"/>
      <c r="D71" s="11"/>
      <c r="E71" s="11"/>
      <c r="F71" s="11"/>
      <c r="G71" s="11"/>
      <c r="H71" s="11"/>
      <c r="I71" s="11"/>
    </row>
    <row r="72" spans="1:9" ht="20.25">
      <c r="A72" s="9" t="s">
        <v>126</v>
      </c>
      <c r="B72" s="10" t="s">
        <v>127</v>
      </c>
      <c r="C72" s="11"/>
      <c r="D72" s="11">
        <v>1281</v>
      </c>
      <c r="E72" s="11">
        <v>1281</v>
      </c>
      <c r="F72" s="11">
        <v>100</v>
      </c>
      <c r="G72" s="11"/>
      <c r="H72" s="11">
        <v>1281</v>
      </c>
      <c r="I72" s="11"/>
    </row>
    <row r="73" spans="1:9" ht="20.25">
      <c r="A73" s="9" t="s">
        <v>128</v>
      </c>
      <c r="B73" s="10" t="s">
        <v>129</v>
      </c>
      <c r="C73" s="11"/>
      <c r="D73" s="11"/>
      <c r="E73" s="11"/>
      <c r="F73" s="11"/>
      <c r="G73" s="11"/>
      <c r="H73" s="11"/>
      <c r="I73" s="11"/>
    </row>
    <row r="74" spans="1:9" ht="20.25">
      <c r="A74" s="9" t="s">
        <v>130</v>
      </c>
      <c r="B74" s="10" t="s">
        <v>131</v>
      </c>
      <c r="C74" s="11"/>
      <c r="D74" s="11">
        <v>519</v>
      </c>
      <c r="E74" s="11">
        <v>519</v>
      </c>
      <c r="F74" s="12">
        <f>E74/D74*100</f>
        <v>100</v>
      </c>
      <c r="G74" s="12"/>
      <c r="H74" s="12">
        <v>519</v>
      </c>
      <c r="I74" s="12"/>
    </row>
    <row r="75" spans="1:9" ht="20.25">
      <c r="A75" s="9" t="s">
        <v>132</v>
      </c>
      <c r="B75" s="10" t="s">
        <v>133</v>
      </c>
      <c r="C75" s="11"/>
      <c r="D75" s="11"/>
      <c r="E75" s="11"/>
      <c r="F75" s="11"/>
      <c r="G75" s="11"/>
      <c r="H75" s="11"/>
      <c r="I75" s="11"/>
    </row>
    <row r="76" spans="1:9" ht="20.25">
      <c r="A76" s="9" t="s">
        <v>134</v>
      </c>
      <c r="B76" s="10" t="s">
        <v>135</v>
      </c>
      <c r="C76" s="11"/>
      <c r="D76" s="11"/>
      <c r="E76" s="11"/>
      <c r="F76" s="11"/>
      <c r="G76" s="11"/>
      <c r="H76" s="11"/>
      <c r="I76" s="11"/>
    </row>
    <row r="77" spans="1:9" ht="20.25">
      <c r="A77" s="9" t="s">
        <v>136</v>
      </c>
      <c r="B77" s="10" t="s">
        <v>137</v>
      </c>
      <c r="C77" s="11"/>
      <c r="D77" s="11">
        <v>485</v>
      </c>
      <c r="E77" s="11">
        <v>485</v>
      </c>
      <c r="F77" s="12">
        <f>E77/D77*100</f>
        <v>100</v>
      </c>
      <c r="G77" s="12"/>
      <c r="H77" s="12">
        <v>485</v>
      </c>
      <c r="I77" s="12"/>
    </row>
    <row r="78" spans="1:9" ht="20.25">
      <c r="A78" s="13" t="s">
        <v>138</v>
      </c>
      <c r="B78" s="14" t="s">
        <v>262</v>
      </c>
      <c r="C78" s="11">
        <f>SUM(C71:C77)</f>
        <v>0</v>
      </c>
      <c r="D78" s="16">
        <f>SUM(D71:D77)</f>
        <v>2285</v>
      </c>
      <c r="E78" s="16">
        <f>SUM(E71:E77)</f>
        <v>2285</v>
      </c>
      <c r="F78" s="12">
        <f>E78/D78*100</f>
        <v>100</v>
      </c>
      <c r="G78" s="12"/>
      <c r="H78" s="12">
        <v>2285</v>
      </c>
      <c r="I78" s="12"/>
    </row>
    <row r="79" spans="1:9" ht="20.25">
      <c r="A79" s="9" t="s">
        <v>139</v>
      </c>
      <c r="B79" s="10" t="s">
        <v>140</v>
      </c>
      <c r="C79" s="11">
        <v>11811</v>
      </c>
      <c r="D79" s="11">
        <v>5074</v>
      </c>
      <c r="E79" s="11">
        <v>5074</v>
      </c>
      <c r="F79" s="11">
        <v>42.96</v>
      </c>
      <c r="G79" s="11"/>
      <c r="H79" s="11">
        <v>5074</v>
      </c>
      <c r="I79" s="11"/>
    </row>
    <row r="80" spans="1:9" ht="20.25">
      <c r="A80" s="9" t="s">
        <v>141</v>
      </c>
      <c r="B80" s="10" t="s">
        <v>142</v>
      </c>
      <c r="C80" s="11"/>
      <c r="D80" s="11"/>
      <c r="E80" s="11"/>
      <c r="F80" s="11"/>
      <c r="G80" s="11"/>
      <c r="H80" s="11"/>
      <c r="I80" s="11"/>
    </row>
    <row r="81" spans="1:9" ht="20.25">
      <c r="A81" s="9" t="s">
        <v>143</v>
      </c>
      <c r="B81" s="10" t="s">
        <v>144</v>
      </c>
      <c r="C81" s="11"/>
      <c r="D81" s="11"/>
      <c r="E81" s="11"/>
      <c r="F81" s="11"/>
      <c r="G81" s="11"/>
      <c r="H81" s="11"/>
      <c r="I81" s="11"/>
    </row>
    <row r="82" spans="1:9" ht="20.25">
      <c r="A82" s="9" t="s">
        <v>145</v>
      </c>
      <c r="B82" s="10" t="s">
        <v>146</v>
      </c>
      <c r="C82" s="11">
        <v>3189</v>
      </c>
      <c r="D82" s="11">
        <v>1323</v>
      </c>
      <c r="E82" s="11">
        <v>1323</v>
      </c>
      <c r="F82" s="11">
        <v>100</v>
      </c>
      <c r="G82" s="11"/>
      <c r="H82" s="11">
        <v>1323</v>
      </c>
      <c r="I82" s="11"/>
    </row>
    <row r="83" spans="1:9" ht="20.25">
      <c r="A83" s="13" t="s">
        <v>147</v>
      </c>
      <c r="B83" s="14" t="s">
        <v>263</v>
      </c>
      <c r="C83" s="11">
        <f>SUM(C79:C82)</f>
        <v>15000</v>
      </c>
      <c r="D83" s="11">
        <f>SUM(D79:D82)</f>
        <v>6397</v>
      </c>
      <c r="E83" s="11">
        <v>6397</v>
      </c>
      <c r="F83" s="11">
        <v>100</v>
      </c>
      <c r="G83" s="11"/>
      <c r="H83" s="11">
        <v>6397</v>
      </c>
      <c r="I83" s="11"/>
    </row>
    <row r="84" spans="1:9" ht="40.5">
      <c r="A84" s="9" t="s">
        <v>148</v>
      </c>
      <c r="B84" s="10" t="s">
        <v>149</v>
      </c>
      <c r="C84" s="11"/>
      <c r="D84" s="11"/>
      <c r="E84" s="11"/>
      <c r="F84" s="11"/>
      <c r="G84" s="11"/>
      <c r="H84" s="11"/>
      <c r="I84" s="11"/>
    </row>
    <row r="85" spans="1:9" ht="40.5">
      <c r="A85" s="9" t="s">
        <v>150</v>
      </c>
      <c r="B85" s="10" t="s">
        <v>151</v>
      </c>
      <c r="C85" s="11"/>
      <c r="D85" s="11"/>
      <c r="E85" s="11"/>
      <c r="F85" s="11"/>
      <c r="G85" s="11"/>
      <c r="H85" s="11"/>
      <c r="I85" s="11"/>
    </row>
    <row r="86" spans="1:9" ht="40.5">
      <c r="A86" s="9" t="s">
        <v>152</v>
      </c>
      <c r="B86" s="10" t="s">
        <v>153</v>
      </c>
      <c r="C86" s="11"/>
      <c r="D86" s="11"/>
      <c r="E86" s="11"/>
      <c r="F86" s="11"/>
      <c r="G86" s="11"/>
      <c r="H86" s="11"/>
      <c r="I86" s="11"/>
    </row>
    <row r="87" spans="1:9" ht="20.25">
      <c r="A87" s="9" t="s">
        <v>154</v>
      </c>
      <c r="B87" s="10" t="s">
        <v>155</v>
      </c>
      <c r="C87" s="11"/>
      <c r="D87" s="11"/>
      <c r="E87" s="11"/>
      <c r="F87" s="11"/>
      <c r="G87" s="11"/>
      <c r="H87" s="11"/>
      <c r="I87" s="11"/>
    </row>
    <row r="88" spans="1:9" ht="40.5">
      <c r="A88" s="9" t="s">
        <v>156</v>
      </c>
      <c r="B88" s="10" t="s">
        <v>157</v>
      </c>
      <c r="C88" s="11"/>
      <c r="D88" s="11"/>
      <c r="E88" s="11"/>
      <c r="F88" s="11"/>
      <c r="G88" s="11"/>
      <c r="H88" s="11"/>
      <c r="I88" s="11"/>
    </row>
    <row r="89" spans="1:9" ht="40.5">
      <c r="A89" s="9" t="s">
        <v>158</v>
      </c>
      <c r="B89" s="10" t="s">
        <v>159</v>
      </c>
      <c r="C89" s="11"/>
      <c r="D89" s="11"/>
      <c r="E89" s="11"/>
      <c r="F89" s="11"/>
      <c r="G89" s="11"/>
      <c r="H89" s="11"/>
      <c r="I89" s="11"/>
    </row>
    <row r="90" spans="1:9" ht="20.25">
      <c r="A90" s="9" t="s">
        <v>160</v>
      </c>
      <c r="B90" s="10" t="s">
        <v>161</v>
      </c>
      <c r="C90" s="11"/>
      <c r="D90" s="11"/>
      <c r="E90" s="11"/>
      <c r="F90" s="11"/>
      <c r="G90" s="11"/>
      <c r="H90" s="11"/>
      <c r="I90" s="11"/>
    </row>
    <row r="91" spans="1:9" ht="20.25">
      <c r="A91" s="9" t="s">
        <v>162</v>
      </c>
      <c r="B91" s="10" t="s">
        <v>163</v>
      </c>
      <c r="C91" s="11">
        <v>67500</v>
      </c>
      <c r="D91" s="11">
        <v>67500</v>
      </c>
      <c r="E91" s="11">
        <v>52570</v>
      </c>
      <c r="F91" s="11">
        <v>77.88</v>
      </c>
      <c r="G91" s="11"/>
      <c r="H91" s="11">
        <v>52570</v>
      </c>
      <c r="I91" s="11"/>
    </row>
    <row r="92" spans="1:9" ht="20.25">
      <c r="A92" s="13" t="s">
        <v>164</v>
      </c>
      <c r="B92" s="14" t="s">
        <v>264</v>
      </c>
      <c r="C92" s="11">
        <f>SUM(C84:C91)</f>
        <v>67500</v>
      </c>
      <c r="D92" s="11">
        <f>SUM(D84:D91)</f>
        <v>67500</v>
      </c>
      <c r="E92" s="11">
        <f>SUM(E84:E91)</f>
        <v>52570</v>
      </c>
      <c r="F92" s="11">
        <v>77.88</v>
      </c>
      <c r="G92" s="11"/>
      <c r="H92" s="11">
        <v>52570</v>
      </c>
      <c r="I92" s="11"/>
    </row>
    <row r="93" spans="1:9" ht="20.25">
      <c r="A93" s="13" t="s">
        <v>165</v>
      </c>
      <c r="B93" s="14" t="s">
        <v>265</v>
      </c>
      <c r="C93" s="16">
        <f>C22+C23+C48+C57+C70+C78+C83+C92</f>
        <v>218730</v>
      </c>
      <c r="D93" s="16">
        <f>D22+D23+D48+D57+D70+D78+D83+D92</f>
        <v>229079</v>
      </c>
      <c r="E93" s="16">
        <f>E22+E23+E48+E57+E70+E78+E83+E92</f>
        <v>179975</v>
      </c>
      <c r="F93" s="19">
        <f>E93/D93*100</f>
        <v>78.56459998515795</v>
      </c>
      <c r="G93" s="19">
        <v>96034</v>
      </c>
      <c r="H93" s="19">
        <v>73930</v>
      </c>
      <c r="I93" s="19">
        <v>10011</v>
      </c>
    </row>
    <row r="94" spans="1:9" ht="20.25">
      <c r="A94" s="9" t="s">
        <v>1</v>
      </c>
      <c r="B94" s="10" t="s">
        <v>214</v>
      </c>
      <c r="C94" s="11"/>
      <c r="D94" s="11"/>
      <c r="E94" s="11"/>
      <c r="F94" s="11"/>
      <c r="G94" s="11"/>
      <c r="H94" s="11"/>
      <c r="I94" s="11"/>
    </row>
    <row r="95" spans="1:9" ht="20.25">
      <c r="A95" s="9" t="s">
        <v>2</v>
      </c>
      <c r="B95" s="10" t="s">
        <v>215</v>
      </c>
      <c r="C95" s="11"/>
      <c r="D95" s="11"/>
      <c r="E95" s="11"/>
      <c r="F95" s="11"/>
      <c r="G95" s="11"/>
      <c r="H95" s="11"/>
      <c r="I95" s="11"/>
    </row>
    <row r="96" spans="1:9" ht="20.25">
      <c r="A96" s="9" t="s">
        <v>3</v>
      </c>
      <c r="B96" s="10" t="s">
        <v>216</v>
      </c>
      <c r="C96" s="11"/>
      <c r="D96" s="11"/>
      <c r="E96" s="11"/>
      <c r="F96" s="11"/>
      <c r="G96" s="11"/>
      <c r="H96" s="11"/>
      <c r="I96" s="11"/>
    </row>
    <row r="97" spans="1:9" ht="20.25">
      <c r="A97" s="13" t="s">
        <v>4</v>
      </c>
      <c r="B97" s="14" t="s">
        <v>266</v>
      </c>
      <c r="C97" s="11">
        <f>C94+C95+C96</f>
        <v>0</v>
      </c>
      <c r="D97" s="11">
        <f>D94+D95+D96</f>
        <v>0</v>
      </c>
      <c r="E97" s="11">
        <f>E94+E95+E96</f>
        <v>0</v>
      </c>
      <c r="F97" s="11"/>
      <c r="G97" s="11"/>
      <c r="H97" s="11"/>
      <c r="I97" s="11"/>
    </row>
    <row r="98" spans="1:9" ht="20.25">
      <c r="A98" s="9" t="s">
        <v>12</v>
      </c>
      <c r="B98" s="10" t="s">
        <v>217</v>
      </c>
      <c r="C98" s="11"/>
      <c r="D98" s="11"/>
      <c r="E98" s="11"/>
      <c r="F98" s="11"/>
      <c r="G98" s="11"/>
      <c r="H98" s="11"/>
      <c r="I98" s="11"/>
    </row>
    <row r="99" spans="1:9" ht="20.25">
      <c r="A99" s="9" t="s">
        <v>14</v>
      </c>
      <c r="B99" s="10" t="s">
        <v>218</v>
      </c>
      <c r="C99" s="11"/>
      <c r="D99" s="11"/>
      <c r="E99" s="11"/>
      <c r="F99" s="11"/>
      <c r="G99" s="11"/>
      <c r="H99" s="11"/>
      <c r="I99" s="11"/>
    </row>
    <row r="100" spans="1:9" ht="20.25">
      <c r="A100" s="9" t="s">
        <v>16</v>
      </c>
      <c r="B100" s="10" t="s">
        <v>219</v>
      </c>
      <c r="C100" s="11"/>
      <c r="D100" s="11"/>
      <c r="E100" s="11"/>
      <c r="F100" s="11"/>
      <c r="G100" s="11"/>
      <c r="H100" s="11"/>
      <c r="I100" s="11"/>
    </row>
    <row r="101" spans="1:9" ht="20.25">
      <c r="A101" s="9" t="s">
        <v>5</v>
      </c>
      <c r="B101" s="10" t="s">
        <v>220</v>
      </c>
      <c r="C101" s="11"/>
      <c r="D101" s="11"/>
      <c r="E101" s="11"/>
      <c r="F101" s="11"/>
      <c r="G101" s="11"/>
      <c r="H101" s="11"/>
      <c r="I101" s="11"/>
    </row>
    <row r="102" spans="1:9" ht="20.25">
      <c r="A102" s="13" t="s">
        <v>6</v>
      </c>
      <c r="B102" s="14" t="s">
        <v>267</v>
      </c>
      <c r="C102" s="11">
        <f>C98+C99+C100+C101</f>
        <v>0</v>
      </c>
      <c r="D102" s="11">
        <f>D98+D99+D100+D101</f>
        <v>0</v>
      </c>
      <c r="E102" s="11">
        <f>E98+E99+E100+E101</f>
        <v>0</v>
      </c>
      <c r="F102" s="11"/>
      <c r="G102" s="11"/>
      <c r="H102" s="11"/>
      <c r="I102" s="11"/>
    </row>
    <row r="103" spans="1:9" ht="20.25">
      <c r="A103" s="9" t="s">
        <v>20</v>
      </c>
      <c r="B103" s="10" t="s">
        <v>221</v>
      </c>
      <c r="C103" s="11"/>
      <c r="D103" s="11"/>
      <c r="E103" s="11"/>
      <c r="F103" s="11"/>
      <c r="G103" s="11"/>
      <c r="H103" s="11"/>
      <c r="I103" s="11"/>
    </row>
    <row r="104" spans="1:9" ht="20.25">
      <c r="A104" s="9" t="s">
        <v>22</v>
      </c>
      <c r="B104" s="10" t="s">
        <v>222</v>
      </c>
      <c r="C104" s="11"/>
      <c r="D104" s="11">
        <v>3352</v>
      </c>
      <c r="E104" s="11"/>
      <c r="F104" s="11"/>
      <c r="G104" s="11">
        <v>3352</v>
      </c>
      <c r="H104" s="11"/>
      <c r="I104" s="11"/>
    </row>
    <row r="105" spans="1:9" ht="20.25">
      <c r="A105" s="9" t="s">
        <v>24</v>
      </c>
      <c r="B105" s="10" t="s">
        <v>223</v>
      </c>
      <c r="C105" s="11">
        <v>64866</v>
      </c>
      <c r="D105" s="11">
        <v>65581</v>
      </c>
      <c r="E105" s="11">
        <v>63219</v>
      </c>
      <c r="F105" s="11"/>
      <c r="G105" s="11">
        <v>63219</v>
      </c>
      <c r="H105" s="11"/>
      <c r="I105" s="11"/>
    </row>
    <row r="106" spans="1:9" ht="20.25">
      <c r="A106" s="9" t="s">
        <v>26</v>
      </c>
      <c r="B106" s="10" t="s">
        <v>224</v>
      </c>
      <c r="C106" s="11"/>
      <c r="D106" s="11"/>
      <c r="E106" s="11">
        <v>45000</v>
      </c>
      <c r="F106" s="11"/>
      <c r="G106" s="11">
        <v>45000</v>
      </c>
      <c r="H106" s="11"/>
      <c r="I106" s="11"/>
    </row>
    <row r="107" spans="1:9" ht="20.25">
      <c r="A107" s="9" t="s">
        <v>28</v>
      </c>
      <c r="B107" s="15" t="s">
        <v>225</v>
      </c>
      <c r="C107" s="11"/>
      <c r="D107" s="11"/>
      <c r="E107" s="11"/>
      <c r="F107" s="11"/>
      <c r="G107" s="11"/>
      <c r="H107" s="11"/>
      <c r="I107" s="11"/>
    </row>
    <row r="108" spans="1:9" ht="20.25">
      <c r="A108" s="9" t="s">
        <v>29</v>
      </c>
      <c r="B108" s="10" t="s">
        <v>226</v>
      </c>
      <c r="C108" s="11"/>
      <c r="D108" s="11"/>
      <c r="E108" s="11"/>
      <c r="F108" s="11"/>
      <c r="G108" s="11"/>
      <c r="H108" s="11"/>
      <c r="I108" s="11"/>
    </row>
    <row r="109" spans="1:9" ht="20.25">
      <c r="A109" s="13" t="s">
        <v>31</v>
      </c>
      <c r="B109" s="14" t="s">
        <v>268</v>
      </c>
      <c r="C109" s="11">
        <f>C97+C102+C103+C104+C105+C106+C107+C108</f>
        <v>64866</v>
      </c>
      <c r="D109" s="11">
        <f>D97+D102+D103+D104+D105+D106+D107+D108</f>
        <v>68933</v>
      </c>
      <c r="E109" s="11">
        <f>E97+E102+E103+E104+E105+E106+E107+E108</f>
        <v>108219</v>
      </c>
      <c r="F109" s="11"/>
      <c r="G109" s="11">
        <v>63219</v>
      </c>
      <c r="H109" s="11"/>
      <c r="I109" s="11"/>
    </row>
    <row r="110" spans="1:9" ht="20.25">
      <c r="A110" s="9" t="s">
        <v>33</v>
      </c>
      <c r="B110" s="10" t="s">
        <v>227</v>
      </c>
      <c r="C110" s="11"/>
      <c r="D110" s="11"/>
      <c r="E110" s="11"/>
      <c r="F110" s="11"/>
      <c r="G110" s="11"/>
      <c r="H110" s="11"/>
      <c r="I110" s="11"/>
    </row>
    <row r="111" spans="1:9" ht="20.25">
      <c r="A111" s="9" t="s">
        <v>0</v>
      </c>
      <c r="B111" s="10" t="s">
        <v>228</v>
      </c>
      <c r="C111" s="11"/>
      <c r="D111" s="11"/>
      <c r="E111" s="11"/>
      <c r="F111" s="11"/>
      <c r="G111" s="11"/>
      <c r="H111" s="11"/>
      <c r="I111" s="11"/>
    </row>
    <row r="112" spans="1:9" ht="20.25">
      <c r="A112" s="9" t="s">
        <v>35</v>
      </c>
      <c r="B112" s="10" t="s">
        <v>229</v>
      </c>
      <c r="C112" s="11"/>
      <c r="D112" s="11"/>
      <c r="E112" s="11"/>
      <c r="F112" s="11"/>
      <c r="G112" s="11"/>
      <c r="H112" s="11"/>
      <c r="I112" s="11"/>
    </row>
    <row r="113" spans="1:9" ht="20.25">
      <c r="A113" s="9" t="s">
        <v>36</v>
      </c>
      <c r="B113" s="10" t="s">
        <v>230</v>
      </c>
      <c r="C113" s="11"/>
      <c r="D113" s="11"/>
      <c r="E113" s="11"/>
      <c r="F113" s="11"/>
      <c r="G113" s="11"/>
      <c r="H113" s="11"/>
      <c r="I113" s="11"/>
    </row>
    <row r="114" spans="1:9" ht="20.25">
      <c r="A114" s="13" t="s">
        <v>38</v>
      </c>
      <c r="B114" s="14" t="s">
        <v>269</v>
      </c>
      <c r="C114" s="11">
        <f>C110+C111+C112+C113</f>
        <v>0</v>
      </c>
      <c r="D114" s="11">
        <f>D110+D111+D112+D113</f>
        <v>0</v>
      </c>
      <c r="E114" s="11">
        <f>E110+E111+E112+E113</f>
        <v>0</v>
      </c>
      <c r="F114" s="11"/>
      <c r="G114" s="11"/>
      <c r="H114" s="11"/>
      <c r="I114" s="11"/>
    </row>
    <row r="115" spans="1:9" ht="20.25">
      <c r="A115" s="9" t="s">
        <v>40</v>
      </c>
      <c r="B115" s="10" t="s">
        <v>231</v>
      </c>
      <c r="C115" s="11"/>
      <c r="D115" s="11"/>
      <c r="E115" s="11"/>
      <c r="F115" s="11"/>
      <c r="G115" s="11"/>
      <c r="H115" s="11"/>
      <c r="I115" s="11"/>
    </row>
    <row r="116" spans="1:9" ht="20.25">
      <c r="A116" s="13" t="s">
        <v>42</v>
      </c>
      <c r="B116" s="14" t="s">
        <v>270</v>
      </c>
      <c r="C116" s="11">
        <f>C109+C114+C115</f>
        <v>64866</v>
      </c>
      <c r="D116" s="11">
        <f>D109+D114+D115</f>
        <v>68933</v>
      </c>
      <c r="E116" s="11">
        <f>E109+E114+E115</f>
        <v>108219</v>
      </c>
      <c r="F116" s="11"/>
      <c r="G116" s="11">
        <v>63219</v>
      </c>
      <c r="H116" s="11"/>
      <c r="I116" s="11"/>
    </row>
    <row r="117" spans="1:10" ht="20.25">
      <c r="A117" s="8"/>
      <c r="B117" s="14" t="s">
        <v>271</v>
      </c>
      <c r="C117" s="16">
        <f>C93+C116</f>
        <v>283596</v>
      </c>
      <c r="D117" s="16">
        <f>D93+D116</f>
        <v>298012</v>
      </c>
      <c r="E117" s="16">
        <f>E93+E116</f>
        <v>288194</v>
      </c>
      <c r="F117" s="19">
        <f>E117/D117*100</f>
        <v>96.70550179187416</v>
      </c>
      <c r="G117" s="19">
        <v>203253</v>
      </c>
      <c r="H117" s="19">
        <v>73930</v>
      </c>
      <c r="I117" s="19">
        <v>10011</v>
      </c>
      <c r="J117" s="2"/>
    </row>
    <row r="118" spans="1:9" ht="20.25">
      <c r="A118" s="8"/>
      <c r="B118" s="8"/>
      <c r="C118" s="8"/>
      <c r="D118" s="8"/>
      <c r="E118" s="8"/>
      <c r="F118" s="8"/>
      <c r="G118" s="8"/>
      <c r="H118" s="8"/>
      <c r="I118" s="8"/>
    </row>
    <row r="119" spans="1:10" ht="20.25">
      <c r="A119" s="8"/>
      <c r="B119" s="8"/>
      <c r="C119" s="17"/>
      <c r="D119" s="17"/>
      <c r="E119" s="17"/>
      <c r="F119" s="17"/>
      <c r="G119" s="17"/>
      <c r="H119" s="17"/>
      <c r="I119" s="17"/>
      <c r="J119" s="3"/>
    </row>
    <row r="120" spans="1:10" ht="20.25">
      <c r="A120" s="8"/>
      <c r="B120" s="17"/>
      <c r="C120" s="17"/>
      <c r="D120" s="17"/>
      <c r="E120" s="17"/>
      <c r="F120" s="17"/>
      <c r="G120" s="17"/>
      <c r="H120" s="17"/>
      <c r="I120" s="17"/>
      <c r="J120" s="3"/>
    </row>
    <row r="121" spans="1:10" ht="20.25">
      <c r="A121" s="8"/>
      <c r="B121" s="17"/>
      <c r="C121" s="17"/>
      <c r="D121" s="17"/>
      <c r="E121" s="17"/>
      <c r="F121" s="17"/>
      <c r="G121" s="17"/>
      <c r="H121" s="17"/>
      <c r="I121" s="17"/>
      <c r="J121" s="3"/>
    </row>
    <row r="122" spans="1:10" ht="20.25">
      <c r="A122" s="8"/>
      <c r="B122" s="17"/>
      <c r="C122" s="17"/>
      <c r="D122" s="17"/>
      <c r="E122" s="17"/>
      <c r="F122" s="17"/>
      <c r="G122" s="17"/>
      <c r="H122" s="17"/>
      <c r="I122" s="17"/>
      <c r="J122" s="3"/>
    </row>
    <row r="123" spans="1:10" ht="20.25">
      <c r="A123" s="8"/>
      <c r="B123" s="17"/>
      <c r="C123" s="17"/>
      <c r="D123" s="17"/>
      <c r="E123" s="17"/>
      <c r="F123" s="17"/>
      <c r="G123" s="17"/>
      <c r="H123" s="17"/>
      <c r="I123" s="17"/>
      <c r="J123" s="3"/>
    </row>
    <row r="124" spans="1:9" ht="15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</sheetData>
  <sheetProtection/>
  <mergeCells count="9">
    <mergeCell ref="G1:G3"/>
    <mergeCell ref="H1:H3"/>
    <mergeCell ref="I1:I3"/>
    <mergeCell ref="A1:B1"/>
    <mergeCell ref="A2:B2"/>
    <mergeCell ref="C1:C3"/>
    <mergeCell ref="D1:D3"/>
    <mergeCell ref="E1:E3"/>
    <mergeCell ref="F1:F3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portrait" paperSize="9" scale="45" r:id="rId1"/>
  <rowBreaks count="1" manualBreakCount="1">
    <brk id="66" max="8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.</cp:lastModifiedBy>
  <cp:lastPrinted>2015-04-22T08:26:55Z</cp:lastPrinted>
  <dcterms:created xsi:type="dcterms:W3CDTF">2014-01-13T16:29:21Z</dcterms:created>
  <dcterms:modified xsi:type="dcterms:W3CDTF">2015-04-23T07:51:11Z</dcterms:modified>
  <cp:category/>
  <cp:version/>
  <cp:contentType/>
  <cp:contentStatus/>
</cp:coreProperties>
</file>