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3" activeTab="3"/>
  </bookViews>
  <sheets>
    <sheet name="1.sz.melléklet" sheetId="1" r:id="rId1"/>
    <sheet name="2.sz.melléklet" sheetId="2" r:id="rId2"/>
    <sheet name="3.sz.melléklet" sheetId="3" r:id="rId3"/>
    <sheet name="4.sz.melléklet" sheetId="4" r:id="rId4"/>
    <sheet name="5.1.sz melléklet Kiadás" sheetId="5" r:id="rId5"/>
    <sheet name="5.2.sz.melléklet Bevétel" sheetId="6" r:id="rId6"/>
    <sheet name="6.sz. melléklet" sheetId="7" r:id="rId7"/>
    <sheet name="7.sz.melléklet" sheetId="8" r:id="rId8"/>
    <sheet name="8.sz.melléklet" sheetId="9" r:id="rId9"/>
    <sheet name="9.sz.melléklet" sheetId="10" r:id="rId10"/>
    <sheet name="10.sz.melléklet" sheetId="11" r:id="rId11"/>
    <sheet name="11.sz.melléklet" sheetId="12" r:id="rId12"/>
    <sheet name="12.sz.melléklet" sheetId="13" r:id="rId13"/>
  </sheets>
  <definedNames>
    <definedName name="_xlnm.Print_Area" localSheetId="4">'5.1.sz melléklet Kiadás'!$A$3:$L$166</definedName>
    <definedName name="_xlnm.Print_Area" localSheetId="5">'5.2.sz.melléklet Bevétel'!$A$4:$H$108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E1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<sst xmlns="http://schemas.openxmlformats.org/spreadsheetml/2006/main" count="8172" uniqueCount="1135">
  <si>
    <t>BEVÉTELEK</t>
  </si>
  <si>
    <t>Kiadások összesen</t>
  </si>
  <si>
    <t>tisztítószer</t>
  </si>
  <si>
    <t>egyéb dologi kiadások</t>
  </si>
  <si>
    <t>Közüzemi díjak</t>
  </si>
  <si>
    <t>Egyéb szolgáltatások</t>
  </si>
  <si>
    <t>Közvetített szolgáltatások</t>
  </si>
  <si>
    <t>Kiküldetések kiadásai</t>
  </si>
  <si>
    <t>Ingatlanok felújítása</t>
  </si>
  <si>
    <t>Módosított ei.</t>
  </si>
  <si>
    <t>Sor-</t>
  </si>
  <si>
    <t>Rovat megnevezése</t>
  </si>
  <si>
    <t>Rovat</t>
  </si>
  <si>
    <t>Eredeti ei.</t>
  </si>
  <si>
    <t>Módosítás 1.sz.</t>
  </si>
  <si>
    <t>Teljesítés</t>
  </si>
  <si>
    <t>1.</t>
  </si>
  <si>
    <t>2.</t>
  </si>
  <si>
    <t>3.</t>
  </si>
  <si>
    <t>4.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</si>
  <si>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</si>
  <si>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</si>
  <si>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</si>
  <si>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</si>
  <si>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</si>
  <si>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</si>
  <si>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</si>
  <si>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</si>
  <si>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</si>
  <si>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</si>
  <si>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 xml:space="preserve"> -      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</si>
  <si>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</si>
  <si>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</si>
  <si>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</si>
  <si>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</si>
  <si>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</si>
  <si>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</si>
  <si>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</si>
  <si>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</si>
  <si>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</si>
  <si>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</si>
  <si>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</si>
  <si>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</si>
  <si>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</si>
  <si>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</si>
  <si>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 xml:space="preserve">Tám. fejezeti kez-ből </t>
  </si>
  <si>
    <t>Nemzeti Egészségbiztosítási Alapkezelő</t>
  </si>
  <si>
    <t>B1605</t>
  </si>
  <si>
    <t>Működési célú támogatás önkormányzattól</t>
  </si>
  <si>
    <t>Központi kezelésű ei.-tól működési célú támogatás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</si>
  <si>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</si>
  <si>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</si>
  <si>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</si>
  <si>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</si>
  <si>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</si>
  <si>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</si>
  <si>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</si>
  <si>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</si>
  <si>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</si>
  <si>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</si>
  <si>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</si>
  <si>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</si>
  <si>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 kp-i költségvetési szervtől </t>
  </si>
  <si>
    <t xml:space="preserve">Felhalmozási célú támogatás EU-tól </t>
  </si>
  <si>
    <t>Felhalmozási célú támogatások államháztartáson belülről (=14+…+18)</t>
  </si>
  <si>
    <t>B2</t>
  </si>
  <si>
    <t>Magánszemélyek jövedelemadói</t>
  </si>
  <si>
    <t>B311</t>
  </si>
  <si>
    <t xml:space="preserve">termőföld bérbeadásából származó jövedelem utáni személyi jövedelemadó 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</si>
  <si>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</si>
  <si>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</si>
  <si>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</si>
  <si>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</si>
  <si>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</si>
  <si>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</si>
  <si>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</si>
  <si>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</si>
  <si>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típusú adók </t>
  </si>
  <si>
    <t>B34</t>
  </si>
  <si>
    <t xml:space="preserve">építményadó </t>
  </si>
  <si>
    <t xml:space="preserve">magánszemélyek kommunális adója </t>
  </si>
  <si>
    <t xml:space="preserve">Értékesítési és forgalmi adók </t>
  </si>
  <si>
    <t>B351</t>
  </si>
  <si>
    <t>általános forgalmi adó</t>
  </si>
  <si>
    <t xml:space="preserve">állandó jelleggel végzett iparűzési adó </t>
  </si>
  <si>
    <t xml:space="preserve">ideiglenes jelleggel végzett iparűzési adó 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</si>
  <si>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</si>
  <si>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</si>
  <si>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</si>
  <si>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</si>
  <si>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</si>
  <si>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</si>
  <si>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belföldi gépjárművek adójának a helyi önkormányzatot megillető része</t>
  </si>
  <si>
    <t xml:space="preserve">Egyéb áruhasználati és szolgáltatási adók </t>
  </si>
  <si>
    <t>B355</t>
  </si>
  <si>
    <t>talajterhelési díj</t>
  </si>
  <si>
    <t xml:space="preserve">Termékek és szolgáltatások adói (=26+…+30) </t>
  </si>
  <si>
    <t>B35</t>
  </si>
  <si>
    <t xml:space="preserve">Egyéb közhatalmi bevételek </t>
  </si>
  <si>
    <t>B36</t>
  </si>
  <si>
    <t>igazgatási szolgáltatási díj</t>
  </si>
  <si>
    <t xml:space="preserve">bírság helyi önkormányzatot megillető része </t>
  </si>
  <si>
    <t xml:space="preserve">pótlékok </t>
  </si>
  <si>
    <t>Közhatalmi bevételek (=22+..+25+31+32)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</si>
  <si>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</si>
  <si>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</si>
  <si>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</si>
  <si>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</si>
  <si>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</si>
  <si>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</si>
  <si>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</si>
  <si>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</si>
  <si>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</si>
  <si>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Vagyonkezelésbe, haszonbérbe, üzemeltetésre átadott eszközök bérleti díja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</si>
  <si>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</si>
  <si>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</si>
  <si>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</si>
  <si>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</si>
  <si>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</si>
  <si>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</si>
  <si>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</si>
  <si>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</si>
  <si>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</si>
  <si>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</si>
  <si>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</si>
  <si>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</si>
  <si>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B411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</si>
  <si>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</si>
  <si>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</si>
  <si>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</si>
  <si>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</si>
  <si>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</si>
  <si>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</si>
  <si>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</si>
  <si>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</si>
  <si>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</si>
  <si>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</si>
  <si>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</si>
  <si>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</si>
  <si>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</si>
  <si>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</si>
  <si>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</si>
  <si>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</si>
  <si>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</si>
  <si>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</si>
  <si>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</si>
  <si>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</si>
  <si>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</si>
  <si>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</si>
  <si>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</si>
  <si>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</si>
  <si>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</si>
  <si>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</si>
  <si>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</si>
  <si>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</si>
  <si>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</si>
  <si>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</si>
  <si>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(=+13+19+33+44+50+54+58)</t>
  </si>
  <si>
    <t>B1-B7</t>
  </si>
  <si>
    <t>Finanszírozási bevételek</t>
  </si>
  <si>
    <t>B8</t>
  </si>
  <si>
    <t>B8131</t>
  </si>
  <si>
    <t>Bevételek összesen</t>
  </si>
  <si>
    <t>B1-B8</t>
  </si>
  <si>
    <t xml:space="preserve">                                           Eperjeske Község Önkormányzat  2018. évi kiadásairól</t>
  </si>
  <si>
    <t xml:space="preserve">                                              KIADÁSOK</t>
  </si>
  <si>
    <t>Ei.módosítás 1.sz.</t>
  </si>
  <si>
    <t>5.</t>
  </si>
  <si>
    <t>6.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</si>
  <si>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</si>
  <si>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</si>
  <si>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</si>
  <si>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</si>
  <si>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</si>
  <si>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</si>
  <si>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</si>
  <si>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</si>
  <si>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</si>
  <si>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</si>
  <si>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</si>
  <si>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</si>
  <si>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</si>
  <si>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</si>
  <si>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</si>
  <si>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</si>
  <si>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</si>
  <si>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</si>
  <si>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</si>
  <si>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</si>
  <si>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</si>
  <si>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</si>
  <si>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</si>
  <si>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</si>
  <si>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</si>
  <si>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</si>
  <si>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</si>
  <si>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</si>
  <si>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</si>
  <si>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</si>
  <si>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</si>
  <si>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</si>
  <si>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</si>
  <si>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</si>
  <si>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</si>
  <si>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</si>
  <si>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</si>
  <si>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</si>
  <si>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</t>
  </si>
  <si>
    <t>K2</t>
  </si>
  <si>
    <t>Szociális hozzájárulás adó</t>
  </si>
  <si>
    <t>EHO</t>
  </si>
  <si>
    <t>Táppénz hozzájárulás</t>
  </si>
  <si>
    <t>Kifizetői SZJA</t>
  </si>
  <si>
    <t>Szakmai anyagok beszerzése</t>
  </si>
  <si>
    <t>K311</t>
  </si>
  <si>
    <t>gyógyszer</t>
  </si>
  <si>
    <t>vegyszer</t>
  </si>
  <si>
    <t>könyv</t>
  </si>
  <si>
    <t>folyóirat</t>
  </si>
  <si>
    <t xml:space="preserve">egyéb információhordozó </t>
  </si>
  <si>
    <t>szakmai feladatokhoz tartozó kis értékű tárgyi eszközök</t>
  </si>
  <si>
    <t>Üzemeltetési anyagok beszerzése</t>
  </si>
  <si>
    <t>K312</t>
  </si>
  <si>
    <t>élelmiszer</t>
  </si>
  <si>
    <t>irodaszer, nyomtatvány</t>
  </si>
  <si>
    <t>hajtó- és kenőanyag</t>
  </si>
  <si>
    <t xml:space="preserve">munka- és védőruha </t>
  </si>
  <si>
    <t>beruházási anyag</t>
  </si>
  <si>
    <t xml:space="preserve">nem szakmai feladatokhoz tartozó kis értékű tárgyi eszköz </t>
  </si>
  <si>
    <t>Árubeszerzés</t>
  </si>
  <si>
    <t>K313</t>
  </si>
  <si>
    <t>karbantartási anyag</t>
  </si>
  <si>
    <t>Készletbeszerzés (=21+22+23)</t>
  </si>
  <si>
    <t>K31</t>
  </si>
  <si>
    <t>Informatikai szolgáltatások igénybevétele</t>
  </si>
  <si>
    <t>K321</t>
  </si>
  <si>
    <t>számítógépes rendszer üzemeltetése</t>
  </si>
  <si>
    <t>web-es szolgáltatások</t>
  </si>
  <si>
    <t xml:space="preserve">internet </t>
  </si>
  <si>
    <t>számítógépes oktatás</t>
  </si>
  <si>
    <t>egyéb informatikai szolgáltatás</t>
  </si>
  <si>
    <t>Egyéb kommunikációs szolgáltatások</t>
  </si>
  <si>
    <t>K322</t>
  </si>
  <si>
    <t>telefondíj</t>
  </si>
  <si>
    <t>Kommunikációs szolgáltatások (=25+26)</t>
  </si>
  <si>
    <t>K32</t>
  </si>
  <si>
    <t>K331</t>
  </si>
  <si>
    <t xml:space="preserve">gáz </t>
  </si>
  <si>
    <t>villamos energia</t>
  </si>
  <si>
    <t>víz és csatornadíj</t>
  </si>
  <si>
    <t xml:space="preserve">szilárd hulladék 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</si>
  <si>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</si>
  <si>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</si>
  <si>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</si>
  <si>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</si>
  <si>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</si>
  <si>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</si>
  <si>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</si>
  <si>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</si>
  <si>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</si>
  <si>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foglalkozás eü. vizsgálat</t>
  </si>
  <si>
    <t xml:space="preserve">tűzvédelem, munkavédelem  </t>
  </si>
  <si>
    <t>továbbképzés</t>
  </si>
  <si>
    <t xml:space="preserve">ügyvédi munkadíj, közjegyző díja </t>
  </si>
  <si>
    <t>közbeszerzés</t>
  </si>
  <si>
    <t>K337</t>
  </si>
  <si>
    <t>postai díjak</t>
  </si>
  <si>
    <t>szállítási költség</t>
  </si>
  <si>
    <t>biztosítási díjak</t>
  </si>
  <si>
    <t xml:space="preserve">pénzügyi szolgáltatások kiadásai </t>
  </si>
  <si>
    <t>egyéb szolgáltatások</t>
  </si>
  <si>
    <t>Szolgáltatási kiadások (=28+…+34)</t>
  </si>
  <si>
    <t>K33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</si>
  <si>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</si>
  <si>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</si>
  <si>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</si>
  <si>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</si>
  <si>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</si>
  <si>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</si>
  <si>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</si>
  <si>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</si>
  <si>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</si>
  <si>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</si>
  <si>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</si>
  <si>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</si>
  <si>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</si>
  <si>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</si>
  <si>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</si>
  <si>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tagdíjak</t>
  </si>
  <si>
    <t>munkáltató által fizetett Szja</t>
  </si>
  <si>
    <t>e-útdíj, autópálya matrica</t>
  </si>
  <si>
    <t>műszaki vizsgáztatás költsége</t>
  </si>
  <si>
    <t xml:space="preserve">egyéb 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</si>
  <si>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</si>
  <si>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</si>
  <si>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</si>
  <si>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</si>
  <si>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</si>
  <si>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</si>
  <si>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</si>
  <si>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</si>
  <si>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</si>
  <si>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</si>
  <si>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Egyéb, az önk rend. megállapított ellátások</t>
  </si>
  <si>
    <t>K44</t>
  </si>
  <si>
    <t>Foglalkoztatással, munkanélküliséggel kapcsolatos ellátások</t>
  </si>
  <si>
    <t>K45</t>
  </si>
  <si>
    <t>Települési támogatás</t>
  </si>
  <si>
    <t>K46</t>
  </si>
  <si>
    <t>Intézményi ellátottak pénzbeli juttatásai (Bursa)</t>
  </si>
  <si>
    <t>K47</t>
  </si>
  <si>
    <t>Egyéb nem intézményi ellátások</t>
  </si>
  <si>
    <t>K48</t>
  </si>
  <si>
    <t xml:space="preserve">  - rendkívüli települési támogatás</t>
  </si>
  <si>
    <t xml:space="preserve">  -települési temetési támogatás</t>
  </si>
  <si>
    <t xml:space="preserve">  - étkezési térítési díj átvállalás</t>
  </si>
  <si>
    <t xml:space="preserve">  - települési lakhatási támogatás</t>
  </si>
  <si>
    <t>Ellátottak pénzbeli juttatásai (=46+..+53)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</si>
  <si>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</si>
  <si>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</si>
  <si>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</si>
  <si>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</si>
  <si>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</si>
  <si>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</si>
  <si>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</si>
  <si>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</si>
  <si>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</si>
  <si>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</si>
  <si>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</si>
  <si>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 ( önkormányzatnak)</t>
  </si>
  <si>
    <t>K506</t>
  </si>
  <si>
    <t>Egyéb működési célú támogatások államháztartáson belülre (társulásnak és költségvetési szervének)</t>
  </si>
  <si>
    <t>Egyéb működési célú támogatások államháztartáson belülre (térségi fejl.tanácsnak és költségvetési szervének)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</si>
  <si>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</si>
  <si>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</si>
  <si>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</si>
  <si>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</si>
  <si>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</si>
  <si>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</si>
  <si>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</si>
  <si>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</si>
  <si>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kívülre(nem pü-i vállalk.)</t>
  </si>
  <si>
    <t>K512</t>
  </si>
  <si>
    <t>Egyéb működési célú támogatások államháztartáson kívülre(egyéb civil vagy más nonprofit szerv.)</t>
  </si>
  <si>
    <t>Egyéb működési célú támogatások államháztartáson kívülre(egyházi jogi személynek)</t>
  </si>
  <si>
    <t>Tartalékok</t>
  </si>
  <si>
    <t>K513</t>
  </si>
  <si>
    <t>Egyéb működési célú kiadások (=55+…+66)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</si>
  <si>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</si>
  <si>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</si>
  <si>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</si>
  <si>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</si>
  <si>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</si>
  <si>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</si>
  <si>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</si>
  <si>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</si>
  <si>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</si>
  <si>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</si>
  <si>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</si>
  <si>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</si>
  <si>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</si>
  <si>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</si>
  <si>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</si>
  <si>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</si>
  <si>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</si>
  <si>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</si>
  <si>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</si>
  <si>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</si>
  <si>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</si>
  <si>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</si>
  <si>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</si>
  <si>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</si>
  <si>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</si>
  <si>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</si>
  <si>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</si>
  <si>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</si>
  <si>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</si>
  <si>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</si>
  <si>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</si>
  <si>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</si>
  <si>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</si>
  <si>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</si>
  <si>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</si>
  <si>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</si>
  <si>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</si>
  <si>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</si>
  <si>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</si>
  <si>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</si>
  <si>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</si>
  <si>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</si>
  <si>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</si>
  <si>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</si>
  <si>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</si>
  <si>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</si>
  <si>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Finanszírozási kiadások</t>
  </si>
  <si>
    <t>K9</t>
  </si>
  <si>
    <t>Irányítószervi támogatás folyósítása</t>
  </si>
  <si>
    <t>K915</t>
  </si>
  <si>
    <t>Államháztartáson belüli megelőlegezések visszafizetése</t>
  </si>
  <si>
    <t>K1-K9</t>
  </si>
  <si>
    <t xml:space="preserve"> - Iskolakezdési támogatás</t>
  </si>
  <si>
    <t xml:space="preserve">  - Karácsonyi ajándék utalvány</t>
  </si>
  <si>
    <t xml:space="preserve">  - Települési gyógyszer támogatás</t>
  </si>
  <si>
    <t xml:space="preserve">  - Egyéb természetbeni és pénzbeli támogatás</t>
  </si>
  <si>
    <t xml:space="preserve">  - Köztemetés</t>
  </si>
  <si>
    <t>Előző évi költségvetési maradvány igénybevétele</t>
  </si>
  <si>
    <t>KÖLTSÉGVETÉSI BESZÁMOLÓ                                                                                                                                                                                                                BENK KÖZSÉG ÖNKORMÁNYZATA                                                                                                                                                                                                                                                                       2018. év</t>
  </si>
  <si>
    <t>Módosítás 2.sz.</t>
  </si>
  <si>
    <t>Központi költségvetési szervek</t>
  </si>
  <si>
    <t>B1631</t>
  </si>
  <si>
    <t>B16331</t>
  </si>
  <si>
    <t>Egyéb fejezeti kez. Előirányzattól</t>
  </si>
  <si>
    <t>B16332</t>
  </si>
  <si>
    <t>Elkülönített állami pénzalaptól</t>
  </si>
  <si>
    <t>B1635</t>
  </si>
  <si>
    <t>B1636</t>
  </si>
  <si>
    <t>ebből: fejezeti kezelésü előirányzatok</t>
  </si>
  <si>
    <t>ebből: elkülönített állami pénzalapok</t>
  </si>
  <si>
    <t>ebből: tárgyi eszközök bérbeadásából származó bevétel</t>
  </si>
  <si>
    <t>Biztosító által fizetett kártérítés</t>
  </si>
  <si>
    <t>ebből: kiadások visszatérítései</t>
  </si>
  <si>
    <t>ebből: nonprofit gazdasági társaságok</t>
  </si>
  <si>
    <t>Államháztartáson belűli megelőlegezések</t>
  </si>
  <si>
    <t>B814</t>
  </si>
  <si>
    <t>Ei.módosítás 2.sz.</t>
  </si>
  <si>
    <t>tüzelőanyag költsége (szociális)</t>
  </si>
  <si>
    <t>7.</t>
  </si>
  <si>
    <t>8.</t>
  </si>
  <si>
    <t>KÖLTSÉGVETÉSI BESZÁMOLÓ                                                                                                                                                   BENK KÖZSÉG ÖNKORMÁNYZATA                                                                                                                                    2018.év</t>
  </si>
  <si>
    <t>kötelező, önként vállalt és állami, államigazgatási feladatonkénti bontásban</t>
  </si>
  <si>
    <t xml:space="preserve"> forintban</t>
  </si>
  <si>
    <t>Kötelező feladatok</t>
  </si>
  <si>
    <t xml:space="preserve">Önkormányzati jogalkotás </t>
  </si>
  <si>
    <t xml:space="preserve">Köztemető fenntartás és működtetés </t>
  </si>
  <si>
    <t>Önkormányzatok elszámolásai a központi költségvetéssel</t>
  </si>
  <si>
    <t>Start-munka program-Téli közfoglalkoztatás</t>
  </si>
  <si>
    <t>Hosszabb időtartamu közfoglalkoztatás</t>
  </si>
  <si>
    <t>Közfoglalkoztatási mintaprogram</t>
  </si>
  <si>
    <t>Közvilágítás</t>
  </si>
  <si>
    <t>Város községgazdálkodási egyéb szolgáltatások</t>
  </si>
  <si>
    <t>Könyvtári szolgáltatások</t>
  </si>
  <si>
    <t>Közművelődés-közösségi és társadalmi részvétel fejlesztése</t>
  </si>
  <si>
    <t>Közművelődés-hagyományos közösségi kulturális értékek gondozása</t>
  </si>
  <si>
    <t>Gyermekvédelmi pénzbeli és természetbeni ellátások</t>
  </si>
  <si>
    <t>Egyéb szociális pénzbeli és természetbeni ellátások, támogatások</t>
  </si>
  <si>
    <t xml:space="preserve">Önként vállalt feladatok </t>
  </si>
  <si>
    <t>Átadott pénzeszköz</t>
  </si>
  <si>
    <t>Önkormányzati fejlesztések</t>
  </si>
  <si>
    <t>Tartalék</t>
  </si>
  <si>
    <t xml:space="preserve">Állami, államigazgatási feladatok </t>
  </si>
  <si>
    <t>MINDÖSSZESEN</t>
  </si>
  <si>
    <t xml:space="preserve">Benk  Község Önkormányzat önkormányzati feladatainak 2018. évi kiadásai </t>
  </si>
  <si>
    <t>2018. december 31.</t>
  </si>
  <si>
    <t xml:space="preserve">                                                                                                                                        forintban</t>
  </si>
  <si>
    <t>Megnevezés</t>
  </si>
  <si>
    <t>Állomány a tárgy év elején</t>
  </si>
  <si>
    <t>Állomány a tárgy év végén</t>
  </si>
  <si>
    <t>A/I/1 Vagyoni értékű jogok</t>
  </si>
  <si>
    <t>A/I/2 Szellemi termékek</t>
  </si>
  <si>
    <t>A/I/3 Immateriális javak értékhelyesbítése</t>
  </si>
  <si>
    <t>A/I. Immateriális javak</t>
  </si>
  <si>
    <t>A/II/1 Ingatlanok és kapcsolódó vagyoni értékű jogok</t>
  </si>
  <si>
    <t>A/II/2 Gépek, berendezések, felszerelések, járművek</t>
  </si>
  <si>
    <t>A/II/3 Tenyészállatok</t>
  </si>
  <si>
    <t>A/II/4 Beruházások, felújítások</t>
  </si>
  <si>
    <t>9.</t>
  </si>
  <si>
    <t>A/II/5 Tárgyi eszközök értékhelyesbítése</t>
  </si>
  <si>
    <t>10.</t>
  </si>
  <si>
    <t xml:space="preserve">A/II. Tárgyi eszközök </t>
  </si>
  <si>
    <t>11.</t>
  </si>
  <si>
    <t>A/III/1 Tartós részesedések</t>
  </si>
  <si>
    <t>12.</t>
  </si>
  <si>
    <t>A/III. Befektetett pénzügyi eszközök</t>
  </si>
  <si>
    <t>13.</t>
  </si>
  <si>
    <t>A/IV. Koncesszióba, vagyonkezelésbe adott eszközök</t>
  </si>
  <si>
    <t>14.</t>
  </si>
  <si>
    <t>A/ NEMZETI VAGYONBA TARTOZÓ BEFEKTETETT ESZKÖZÖK (I+II+III+IV)</t>
  </si>
  <si>
    <t>15.</t>
  </si>
  <si>
    <t>B/I/1 Vásárolt készletek</t>
  </si>
  <si>
    <t>16.</t>
  </si>
  <si>
    <t>B/I Készletek</t>
  </si>
  <si>
    <t>17.</t>
  </si>
  <si>
    <t>B/II Értékpapírok</t>
  </si>
  <si>
    <t>18.</t>
  </si>
  <si>
    <t>A/ NEMZETI VAGYONBA TARTOZÓ FORGÓESZKÖZÖK (I+II)</t>
  </si>
  <si>
    <t>19.</t>
  </si>
  <si>
    <t>C/I Hosszú lejáratú forintbetétek</t>
  </si>
  <si>
    <t>20.</t>
  </si>
  <si>
    <t>C/II Pénztárak, csekkek, betétkönyvek</t>
  </si>
  <si>
    <t>21.</t>
  </si>
  <si>
    <t>C/III Forintszámlák</t>
  </si>
  <si>
    <t>22.</t>
  </si>
  <si>
    <t>C/IV Devizaszámlák</t>
  </si>
  <si>
    <t>23.</t>
  </si>
  <si>
    <t>C/V Idegen pénzeszközök</t>
  </si>
  <si>
    <t>24.</t>
  </si>
  <si>
    <t>C/ PÉNZESZKÖZÖK</t>
  </si>
  <si>
    <t>25.</t>
  </si>
  <si>
    <t>D/I/3 Költségvetési évben esedékes követelések közhatalmi bevételre</t>
  </si>
  <si>
    <t>26.</t>
  </si>
  <si>
    <t>D/I/4 Költségvetési évben esedékes követelések működési bevételre</t>
  </si>
  <si>
    <t>27.</t>
  </si>
  <si>
    <t>D/I/6 Költségvetési évben esedékes követelések működési célú átvett pénzeszközre</t>
  </si>
  <si>
    <t>28.</t>
  </si>
  <si>
    <t>D/I Költségvetési évben esedékes követelések</t>
  </si>
  <si>
    <t>29.</t>
  </si>
  <si>
    <t>D/II/3 Költségvetési évet követő követelések közhatalmi bevételekre</t>
  </si>
  <si>
    <t>30.</t>
  </si>
  <si>
    <t>D/II/4 Költségvetési évet követő követelések működéi bevételekre</t>
  </si>
  <si>
    <t>31.</t>
  </si>
  <si>
    <t>D/II/6 Költségvetési évet követő követelések átvett pénzeszközre</t>
  </si>
  <si>
    <t>32.</t>
  </si>
  <si>
    <t>D/II Költségvetési évet követően esedékes követelések</t>
  </si>
  <si>
    <t>33.</t>
  </si>
  <si>
    <t>D/III/1 Adott előlegek</t>
  </si>
  <si>
    <t>34.</t>
  </si>
  <si>
    <t>D/III Követelés jellegű sajátos elszámolások</t>
  </si>
  <si>
    <t>35.</t>
  </si>
  <si>
    <t>D/ KÖVETELÉSEK (I+II+III)</t>
  </si>
  <si>
    <t>36.</t>
  </si>
  <si>
    <t>E/ EGYÉB SAJÁTOS ESZKÖZOLDALI ELSZÁMOLÁSOK</t>
  </si>
  <si>
    <t>37.</t>
  </si>
  <si>
    <t>AKTÍV IDŐBELI ELHATÁROLÁSOK</t>
  </si>
  <si>
    <t>38.</t>
  </si>
  <si>
    <t>ESZKÖZÖK ÖSSZESEN</t>
  </si>
  <si>
    <t>(A+B+C+D+E)</t>
  </si>
  <si>
    <t>Benk Község Önkormányzata vagyonkimutatás</t>
  </si>
  <si>
    <t>2018. évi Egyszerűsített Mérlege</t>
  </si>
  <si>
    <t>ESZKÖZÖK</t>
  </si>
  <si>
    <t>Állomány a tárgyév elején</t>
  </si>
  <si>
    <t>Állomány-változás pénzforgalmi tranzakciók miatt</t>
  </si>
  <si>
    <t>Állomány-változás nem pénzforgalmi tranzakciók miatt</t>
  </si>
  <si>
    <t>Egyéb volumen-változás</t>
  </si>
  <si>
    <t>Értékelés</t>
  </si>
  <si>
    <t>Állomány tárgyidő-szak végén</t>
  </si>
  <si>
    <t>A) NEMZETI VAGYONBA TARTOZÓ BEFEKTETETT ESZKÖZÖK</t>
  </si>
  <si>
    <t>I. Immateriális javak</t>
  </si>
  <si>
    <t>II. Tárgyi eszközök</t>
  </si>
  <si>
    <t>III. Befektetett pénzügyi eszközök</t>
  </si>
  <si>
    <t>IV. Üzemeltetésre, kezelésre átadott, koncesszióba, vagyonkezelésbe adott eszközök</t>
  </si>
  <si>
    <t>B) FORGÓESZKÖZÖK</t>
  </si>
  <si>
    <t>I. Készletek</t>
  </si>
  <si>
    <t>II. Értékpapírok</t>
  </si>
  <si>
    <t>C) PÉNZESZKÖZÖK</t>
  </si>
  <si>
    <t>D) KÖVETELÉSEK</t>
  </si>
  <si>
    <t>I. Költségvetési évben esedékes követelések</t>
  </si>
  <si>
    <t>II. Költségvetési évet követő követelések</t>
  </si>
  <si>
    <t>III. Követelés jellegű sajátos elszámolások</t>
  </si>
  <si>
    <t>E) SAJÁTOS ESZKÖZOLDALI ELHATÁROLÁSOK</t>
  </si>
  <si>
    <t>F) AKTÍV IDŐBELI ELHATÁROLÁSOK</t>
  </si>
  <si>
    <t>ESZKÖZÖK ÖSSZESEN (A+B+C+D+E+F)</t>
  </si>
  <si>
    <t>FORRÁSOK</t>
  </si>
  <si>
    <t>G) SAJÁT TŐKE</t>
  </si>
  <si>
    <t>I. Nemzeti vagyon induláskori értéke</t>
  </si>
  <si>
    <t>II. Nemzeti vagyon változásai</t>
  </si>
  <si>
    <t>III. Egyéb eszközök induláskori értéke</t>
  </si>
  <si>
    <t>IV. Felhalmozott eredmény</t>
  </si>
  <si>
    <t>V. Eszközök értékhelyesbítésének forrása</t>
  </si>
  <si>
    <t>VI. Mérleg szerinti eredmény</t>
  </si>
  <si>
    <t>H) KÖTELEZETTSÉGEK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</si>
  <si>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</si>
  <si>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</si>
  <si>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</si>
  <si>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I) EGYÉB SAJÁTOS FORRÁSOLDALI ELSZÁMOLÁSOK</t>
  </si>
  <si>
    <t>J) KINCSTÁRI SZÁMLAVZETÉSSEL KAPCSOLATOS ELSZÁMOLÁSOK</t>
  </si>
  <si>
    <t>K) PASSZÍV IDŐBELI ELHATÁROLÁSOK</t>
  </si>
  <si>
    <t>FORRÁSOK ÖSSZESEN (G+H+J+K)</t>
  </si>
  <si>
    <t>Állományváltozás pénzforgalmi tranzakciók miatt</t>
  </si>
  <si>
    <t>Állományváltozás nem pénzforgalmi tranzakciók miatt</t>
  </si>
  <si>
    <t xml:space="preserve">                                                                                                forintban</t>
  </si>
  <si>
    <t>Ssz</t>
  </si>
  <si>
    <t>Összeg</t>
  </si>
  <si>
    <t>01   Alaptevékenység költségvetési bevételei</t>
  </si>
  <si>
    <t>02   Alaptevékenység költségvetési kiadásai</t>
  </si>
  <si>
    <t>I     Alaptevékenység költségvetési egyenlege (01-02)</t>
  </si>
  <si>
    <t>03   Alaptevékenység finanszírozási bevételei</t>
  </si>
  <si>
    <t>04   Alaptevékenység finanszírozási kiadásai</t>
  </si>
  <si>
    <t>II    Alaptevékenység finanszírozási egyenlege (03-04)</t>
  </si>
  <si>
    <t>A    Alaptevékenység maradványa (I+II)</t>
  </si>
  <si>
    <t>05   Vállalkozási tevékenység költségvetési bevételei</t>
  </si>
  <si>
    <t>06   Vállalkozási tevékenység költségvetési kiadásai</t>
  </si>
  <si>
    <t>III  Vállalkozási tevékenység költségvetési egyenlege (05-06)</t>
  </si>
  <si>
    <t>07   Vállalkozási tevékenység finanszírozási bevételei</t>
  </si>
  <si>
    <t>08   Vállalkozási tevékenység finanszírozási kiadásai</t>
  </si>
  <si>
    <t>IV  Vállalkozási tevékenység finanszírozási egyenlege (07-08)</t>
  </si>
  <si>
    <t>B    Vállalkozási tevékenység maradványa (III+IV)</t>
  </si>
  <si>
    <t>C    Összes maradvány (A+B)</t>
  </si>
  <si>
    <t>D   Alaptevékenység kötelezettségvállalással terhelt maradvány</t>
  </si>
  <si>
    <t>E    Alaptevékenység szabad maradványa (A-D)</t>
  </si>
  <si>
    <t>F    Vállalkozási tevékenységet terhelő befizetési kötelezettség (B*0,1)</t>
  </si>
  <si>
    <t>G    Vállalkozási tevékenység felhasználható maradványa (B-F)</t>
  </si>
  <si>
    <t>Benk Község Önkormányzata</t>
  </si>
  <si>
    <t>Intézményen kívüli gyermekétkeztetés</t>
  </si>
  <si>
    <t>74 991 453</t>
  </si>
  <si>
    <t>81 619 485</t>
  </si>
  <si>
    <t>27 815 038</t>
  </si>
  <si>
    <t>110 246 972</t>
  </si>
  <si>
    <t>7 690 944</t>
  </si>
  <si>
    <t>7 719 099</t>
  </si>
  <si>
    <t>4 392 972</t>
  </si>
  <si>
    <t>4 438 653</t>
  </si>
  <si>
    <t>122 404 724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</si>
  <si>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122 404 724</t>
  </si>
  <si>
    <t xml:space="preserve">                                  6 628 032</t>
  </si>
  <si>
    <t xml:space="preserve">                                81 619 485</t>
  </si>
  <si>
    <t xml:space="preserve">                                  27 815 038</t>
  </si>
  <si>
    <t xml:space="preserve">                                110 246 972</t>
  </si>
  <si>
    <t xml:space="preserve">                                   4 438 653</t>
  </si>
  <si>
    <t>116 816 978</t>
  </si>
  <si>
    <t>93 950 279</t>
  </si>
  <si>
    <t>27 848 852</t>
  </si>
  <si>
    <t>- 8 454 168</t>
  </si>
  <si>
    <t>3 472 015</t>
  </si>
  <si>
    <t>1 290 220</t>
  </si>
  <si>
    <t>4 297 526</t>
  </si>
  <si>
    <t>BENK KÖZSÉG ÖNKORMÁNYZATA</t>
  </si>
  <si>
    <t>ÉVES Beszámoló 2018 - Teljesített kiadások kormányzati funkciónként (05)</t>
  </si>
  <si>
    <t>Értéktípus: Forint</t>
  </si>
  <si>
    <t>Sor-szám</t>
  </si>
  <si>
    <t>Önkormányzat jogalkotás</t>
  </si>
  <si>
    <t>Hosszabb időtartamú közfoglalkoztatás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</si>
  <si>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</si>
  <si>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</si>
  <si>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</si>
  <si>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</si>
  <si>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</si>
  <si>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</si>
  <si>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</si>
  <si>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</si>
  <si>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</si>
  <si>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</si>
  <si>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</si>
  <si>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Törvény szerinti illetmények, munkabérek (K1101)</t>
  </si>
  <si>
    <t/>
  </si>
  <si>
    <t>1 745 515</t>
  </si>
  <si>
    <t>6 448 806</t>
  </si>
  <si>
    <t>14 109 868</t>
  </si>
  <si>
    <t>1 184 829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</si>
  <si>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</si>
  <si>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</si>
  <si>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</si>
  <si>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</si>
  <si>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</si>
  <si>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</si>
  <si>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</si>
  <si>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</si>
  <si>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</si>
  <si>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</si>
  <si>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</si>
  <si>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</si>
  <si>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33 126</t>
  </si>
  <si>
    <t>ebből:biztosítási díjak (K1113)</t>
  </si>
  <si>
    <t>Foglalkoztatottak személyi juttatásai (=01+...+13) (K11)</t>
  </si>
  <si>
    <t>14 142 994</t>
  </si>
  <si>
    <t>Választott tisztségviselők juttatásai (K121)</t>
  </si>
  <si>
    <t>5 904 825</t>
  </si>
  <si>
    <t>Munkavégzésre irányuló egyéb jogviszonyban nem saját foglalkoztatottnak fizetett juttatások (K122)</t>
  </si>
  <si>
    <t>Egyéb külső személyi juttatások (K123)</t>
  </si>
  <si>
    <t>5 571</t>
  </si>
  <si>
    <t>Külső személyi juttatások (=16+17+18) (K12)</t>
  </si>
  <si>
    <t>5 910 396</t>
  </si>
  <si>
    <t>Személyi juttatások (=15+19) (K1)</t>
  </si>
  <si>
    <t>1 190 400</t>
  </si>
  <si>
    <t>Munkaadókat terhelő járulékok és szociális hozzájárulási adó (=22+...+27) (K2)</t>
  </si>
  <si>
    <t>1 189 516</t>
  </si>
  <si>
    <t>177 250</t>
  </si>
  <si>
    <t>752 145</t>
  </si>
  <si>
    <t>1 277 276</t>
  </si>
  <si>
    <t>236 760</t>
  </si>
  <si>
    <t>ebből: szociális hozzájárulási adó (K2)</t>
  </si>
  <si>
    <t>1 097 815</t>
  </si>
  <si>
    <t>1 273 686</t>
  </si>
  <si>
    <t>234 492</t>
  </si>
  <si>
    <t>ebből: rehabilitációs hozzájárulás (K2)</t>
  </si>
  <si>
    <t>ebből: egészségügyi hozzájárulás (K2)</t>
  </si>
  <si>
    <t>47 626</t>
  </si>
  <si>
    <t>1 282</t>
  </si>
  <si>
    <t>ebből: táppénz hozzájárulás (K2)</t>
  </si>
  <si>
    <t>3 590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</si>
  <si>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</si>
  <si>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</si>
  <si>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44 075</t>
  </si>
  <si>
    <t>986</t>
  </si>
  <si>
    <t>Szakmai anyagok beszerzése (K311)</t>
  </si>
  <si>
    <t>24 381</t>
  </si>
  <si>
    <t>Üzemeltetési anyagok beszerzése (K312)</t>
  </si>
  <si>
    <t>402 353</t>
  </si>
  <si>
    <t>124 723</t>
  </si>
  <si>
    <t>27 866</t>
  </si>
  <si>
    <t>3 410 991</t>
  </si>
  <si>
    <t>1 296 561</t>
  </si>
  <si>
    <t>300 091</t>
  </si>
  <si>
    <t>Árubeszerzés (K313)</t>
  </si>
  <si>
    <t>Készletbeszerzés (=28+29+30) (K31)</t>
  </si>
  <si>
    <t>324 472</t>
  </si>
  <si>
    <t>Informatikai szolgáltatások igénybevétele (K321)</t>
  </si>
  <si>
    <t>119 829</t>
  </si>
  <si>
    <t>Egyéb kommunikációs szolgáltatások (K322)</t>
  </si>
  <si>
    <t>222 430</t>
  </si>
  <si>
    <t>Kommunikációs szolgáltatások (=32+33) (K32)</t>
  </si>
  <si>
    <t>342 259</t>
  </si>
  <si>
    <t>Közüzemi díjak (K331)</t>
  </si>
  <si>
    <t>1 205 127</t>
  </si>
  <si>
    <t>39 472</t>
  </si>
  <si>
    <t>8 064</t>
  </si>
  <si>
    <t>372 083</t>
  </si>
  <si>
    <t>690 054</t>
  </si>
  <si>
    <t>57 544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</si>
  <si>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</si>
  <si>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</si>
  <si>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</si>
  <si>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</si>
  <si>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96 015</t>
  </si>
  <si>
    <t>245 000</t>
  </si>
  <si>
    <t>107 665</t>
  </si>
  <si>
    <t>211 411</t>
  </si>
  <si>
    <t>36 220</t>
  </si>
  <si>
    <t>Közvetített szolgáltatások (&gt;=41) (K335)</t>
  </si>
  <si>
    <t>7 432</t>
  </si>
  <si>
    <t>373 981</t>
  </si>
  <si>
    <t>ebből: államháztartáson belül (K335)</t>
  </si>
  <si>
    <t>Szakmai tevékenységet segítő szolgáltatások (K336)</t>
  </si>
  <si>
    <t>Egyéb szolgáltatások (&gt;=44) (K337)</t>
  </si>
  <si>
    <t>694 534</t>
  </si>
  <si>
    <t>1 636 918</t>
  </si>
  <si>
    <t>12 598</t>
  </si>
  <si>
    <t>ebből: biztosítási díjak (K337)</t>
  </si>
  <si>
    <t>151 553</t>
  </si>
  <si>
    <t>273 416</t>
  </si>
  <si>
    <t>Szolgáltatási kiadások (=35+36+37+39+40+42+43) (K33)</t>
  </si>
  <si>
    <t>2 003 108</t>
  </si>
  <si>
    <t>253 064</t>
  </si>
  <si>
    <t>479 748</t>
  </si>
  <si>
    <t>2 912 364</t>
  </si>
  <si>
    <t>106 362</t>
  </si>
  <si>
    <t>Kiküldetések kiadásai (K341)</t>
  </si>
  <si>
    <t>33 843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</si>
  <si>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</si>
  <si>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</si>
  <si>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</si>
  <si>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442 712</t>
  </si>
  <si>
    <t>44 276</t>
  </si>
  <si>
    <t>7 524</t>
  </si>
  <si>
    <t>989 245</t>
  </si>
  <si>
    <t>122 566</t>
  </si>
  <si>
    <t>911 605</t>
  </si>
  <si>
    <t>110 752</t>
  </si>
  <si>
    <t>Fizetendő általános forgalmi adó (K352)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</si>
  <si>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</si>
  <si>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</si>
  <si>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</si>
  <si>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(&gt;=55+...+57)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</si>
  <si>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</si>
  <si>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</si>
  <si>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</si>
  <si>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</si>
  <si>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88 433</t>
  </si>
  <si>
    <t>66 008</t>
  </si>
  <si>
    <t>Különféle befizetések és egyéb dologi kiadások (=49+50+51+54+58) (K35)</t>
  </si>
  <si>
    <t>531 145</t>
  </si>
  <si>
    <t>989 252</t>
  </si>
  <si>
    <t>977 613</t>
  </si>
  <si>
    <t>Dologi kiadások (=31+34+45+48+59) (K3)</t>
  </si>
  <si>
    <t>3 312 708</t>
  </si>
  <si>
    <t>208 471</t>
  </si>
  <si>
    <t>35 390</t>
  </si>
  <si>
    <t>4 653 307</t>
  </si>
  <si>
    <t>602 314</t>
  </si>
  <si>
    <t>5 186 538</t>
  </si>
  <si>
    <t>541 586</t>
  </si>
  <si>
    <t>Társadalombiztosítási ellátások (K41)</t>
  </si>
  <si>
    <t>Családi támogatások (=63+...+72)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</si>
  <si>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</si>
  <si>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</si>
  <si>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</si>
  <si>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</si>
  <si>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</si>
  <si>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</si>
  <si>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</si>
  <si>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</si>
  <si>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</si>
  <si>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(K42)</t>
  </si>
  <si>
    <t>Pénzbeli kárpótlások, kártérítések (K43)</t>
  </si>
  <si>
    <t>Betegséggel kapcsolatos (nem társadalombiztosítási) ellátások (=75+...+82)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</si>
  <si>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</si>
  <si>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</si>
  <si>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</si>
  <si>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</si>
  <si>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</si>
  <si>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</si>
  <si>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</si>
  <si>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 szociális rászorultság alapján [Szoctv.54.§-a] (K44)</t>
  </si>
  <si>
    <t>Foglalkoztatással, munkanélküliséggel kapcsolatos ellátások (=84+...+91) (K45)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</si>
  <si>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</si>
  <si>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</si>
  <si>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</si>
  <si>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</si>
  <si>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</si>
  <si>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</si>
  <si>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</si>
  <si>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(K45)</t>
  </si>
  <si>
    <t>Lakhatással kapcsolatos ellátások (=93+94) (K46)</t>
  </si>
  <si>
    <t>ebből: hozzájárulás a lakossági energiaköltségekhez (K46)</t>
  </si>
  <si>
    <t>ebből: lakbértámogatás (K46)</t>
  </si>
  <si>
    <t>Intézményi ellátottak pénzbeli juttatásai (&gt;=96+97) (K47)</t>
  </si>
  <si>
    <t>ebből: állami gondozottak pénzbeli juttatásai (K47)</t>
  </si>
  <si>
    <t>ebből: oktatásban résztvevők pénzbeli juttatásai (K47)</t>
  </si>
  <si>
    <t>Egyéb nem intézményi ellátások (&gt;=99+...+117)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</si>
  <si>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</si>
  <si>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</si>
  <si>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</si>
  <si>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</si>
  <si>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</si>
  <si>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</si>
  <si>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</si>
  <si>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</si>
  <si>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</si>
  <si>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</si>
  <si>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</si>
  <si>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</si>
  <si>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</si>
  <si>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</si>
  <si>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</si>
  <si>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</si>
  <si>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</si>
  <si>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</si>
  <si>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</si>
  <si>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(=61+62+73+74+83+92+95+98) (K4)</t>
  </si>
  <si>
    <t>Nemzetközi kötelezettségek (&gt;=120) (K501)</t>
  </si>
  <si>
    <t>ebből: Európai Unió (K501)</t>
  </si>
  <si>
    <t>A helyi önkormányzatok előző évi elszámolásából származó kiadások (K5021)</t>
  </si>
  <si>
    <t>7 410</t>
  </si>
  <si>
    <t>A helyi önkormányzatok törvényi előíráson elapuló befizetései (K5022)</t>
  </si>
  <si>
    <t>Egyéb elvonások, befizetések (K5023)</t>
  </si>
  <si>
    <t>Elvonások és befizetések (=121+122+123)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</si>
  <si>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</si>
  <si>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(=127+...+136)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</si>
  <si>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</si>
  <si>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</si>
  <si>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</si>
  <si>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</si>
  <si>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</si>
  <si>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</si>
  <si>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</si>
  <si>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</si>
  <si>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</si>
  <si>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</si>
  <si>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(=138+...+147)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</si>
  <si>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</si>
  <si>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</si>
  <si>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</si>
  <si>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</si>
  <si>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</si>
  <si>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</si>
  <si>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</si>
  <si>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</si>
  <si>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</si>
  <si>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</si>
  <si>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(=149+...+158) (K506)</t>
  </si>
  <si>
    <t>165 672</t>
  </si>
  <si>
    <t>107 800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</si>
  <si>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</si>
  <si>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</si>
  <si>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</si>
  <si>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</si>
  <si>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</si>
  <si>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</si>
  <si>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</si>
  <si>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</si>
  <si>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</si>
  <si>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</si>
  <si>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(&gt;=160)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</si>
  <si>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</si>
  <si>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(=162+...+172)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</si>
  <si>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</si>
  <si>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</si>
  <si>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</si>
  <si>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</si>
  <si>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</si>
  <si>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</si>
  <si>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</si>
  <si>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</si>
  <si>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</si>
  <si>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</si>
  <si>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</si>
  <si>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</si>
  <si>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</si>
  <si>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</si>
  <si>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(=177+...+186) (K512)</t>
  </si>
  <si>
    <t>23 050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</si>
  <si>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</si>
  <si>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</si>
  <si>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</si>
  <si>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</si>
  <si>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</si>
  <si>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</si>
  <si>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</si>
  <si>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</si>
  <si>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</si>
  <si>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</si>
  <si>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</si>
  <si>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(=119+124+125+126+137+148+159+161+173+174+175+176+187) (K5)</t>
  </si>
  <si>
    <t>188 722</t>
  </si>
  <si>
    <t>Immateriális javak beszerzése, létesítése (K61)</t>
  </si>
  <si>
    <t>Ingatlanok beszerzése, létesítése (&gt;=191)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</si>
  <si>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</si>
  <si>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</si>
  <si>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</si>
  <si>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</si>
  <si>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</si>
  <si>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</si>
  <si>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(=189+190+192+...+196) (K6)</t>
  </si>
  <si>
    <t>Ingatlanok felújítása (K71)</t>
  </si>
  <si>
    <t>811 000</t>
  </si>
  <si>
    <t>40 507 384</t>
  </si>
  <si>
    <t>Informatikai eszközök felújítása (K72)</t>
  </si>
  <si>
    <t>Egyéb tárgyi eszközök felújítása (K73)</t>
  </si>
  <si>
    <t>Felújítási célú előzetesen felszámított általános forgalmi adó (K74)</t>
  </si>
  <si>
    <t>218 970</t>
  </si>
  <si>
    <t>10 879 214</t>
  </si>
  <si>
    <t>Felújítások (=198+...+201) (K7)</t>
  </si>
  <si>
    <t>1 029 970</t>
  </si>
  <si>
    <t>51 386 598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</si>
  <si>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</si>
  <si>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(=205+...+214)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</si>
  <si>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</si>
  <si>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</si>
  <si>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</si>
  <si>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</si>
  <si>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</si>
  <si>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</si>
  <si>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</si>
  <si>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</si>
  <si>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</si>
  <si>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</si>
  <si>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(=216+...+225)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</si>
  <si>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</si>
  <si>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</si>
  <si>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</si>
  <si>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</si>
  <si>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</si>
  <si>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</si>
  <si>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</si>
  <si>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</si>
  <si>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</si>
  <si>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</si>
  <si>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(=227+...+236)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</si>
  <si>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</si>
  <si>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</si>
  <si>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</si>
  <si>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</si>
  <si>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</si>
  <si>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</si>
  <si>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</si>
  <si>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</si>
  <si>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</si>
  <si>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</si>
  <si>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(&gt;=238)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</si>
  <si>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</si>
  <si>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(=240+...+250)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</si>
  <si>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</si>
  <si>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</si>
  <si>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</si>
  <si>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</si>
  <si>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</si>
  <si>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</si>
  <si>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</si>
  <si>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</si>
  <si>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</si>
  <si>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</si>
  <si>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</si>
  <si>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</si>
  <si>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</si>
  <si>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(=254+...+263)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</si>
  <si>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</si>
  <si>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</si>
  <si>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</si>
  <si>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</si>
  <si>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</si>
  <si>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</si>
  <si>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</si>
  <si>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</si>
  <si>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</si>
  <si>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</si>
  <si>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(=203+204+215+226+237+239+251+252+253) (K8)</t>
  </si>
  <si>
    <t>Költségvetési kiadások (=20+21+60+118+188+197+202+264) (K1-K8)</t>
  </si>
  <si>
    <t>10 601 342</t>
  </si>
  <si>
    <t>1 238 441</t>
  </si>
  <si>
    <t>1 922 765</t>
  </si>
  <si>
    <t>7 236 341</t>
  </si>
  <si>
    <t>20 073 577</t>
  </si>
  <si>
    <t>58 108 096</t>
  </si>
  <si>
    <t>Hosszú lejáratú hitelek, kölcsönök törlesztése pénzügyi vállalkozásnak (&gt;=267)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</si>
  <si>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</si>
  <si>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</si>
  <si>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(&gt;=270) (K9113)</t>
  </si>
  <si>
    <t>ebből: fedezeti ügyletek nettó kiadásai (K9113)</t>
  </si>
  <si>
    <t>Hitel-, kölcsöntörlesztés államháztartáson kívülre (=266+268+269) (K911)</t>
  </si>
  <si>
    <t>Forgatási célú belföldi értékpapírok vásárlása (&gt;=273+274)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</si>
  <si>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</si>
  <si>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</si>
  <si>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</si>
  <si>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</si>
  <si>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(&gt;=278+279+280)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</si>
  <si>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</si>
  <si>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</si>
  <si>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</si>
  <si>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</si>
  <si>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(&gt;=283) (K9126)</t>
  </si>
  <si>
    <t>ebből: fedezeti ügyletek nettó kiadásai (K9126)</t>
  </si>
  <si>
    <t>Belföldi értékpapírok kiadásai (=272+275+276+277+281+282) (K912)</t>
  </si>
  <si>
    <t>Államháztartáson belüli megelőlegezések folyósítása (K913)</t>
  </si>
  <si>
    <t>Államháztartáson belüli megelőlegezések visszafizetése (K914)</t>
  </si>
  <si>
    <t>710 078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</si>
  <si>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</si>
  <si>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</si>
  <si>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</si>
  <si>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</si>
  <si>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</si>
  <si>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</si>
  <si>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(=291+292) (K919)</t>
  </si>
  <si>
    <t>Belföldi finanszírozás kiadásai (=271+284+...+290+293) (K91)</t>
  </si>
  <si>
    <t>Forgatási célú külföldi értékpapírok vásárlása (K921)</t>
  </si>
  <si>
    <t>Befektetési célú külföldi értékpapírok vásárlása (K922)</t>
  </si>
  <si>
    <t>Külföldi értékpapírok beváltása (&gt;=298)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</si>
  <si>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</si>
  <si>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</si>
  <si>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(&gt;=301) (K925)</t>
  </si>
  <si>
    <t>ebből: fedezeti ügyletek nettó kiadásai (K925)</t>
  </si>
  <si>
    <t>Külföldi finanszírozás kiadásai (=295+296+297+299+300) (K92)</t>
  </si>
  <si>
    <t>Adóssághoz nem kapcsolódó származékos ügyletek kiadásai (K93)</t>
  </si>
  <si>
    <t>Váltókiadások (K94)</t>
  </si>
  <si>
    <t>Finanszírozási kiadások (=294+302+303+304) (K9)</t>
  </si>
  <si>
    <t>Kiadások összesen (=265+305) (K1-K9)</t>
  </si>
  <si>
    <t>717 488</t>
  </si>
  <si>
    <t>Átlagos statisztikai állományi létszám</t>
  </si>
  <si>
    <t>307</t>
  </si>
  <si>
    <t>Kimutatás az önkormányzati jogalkotás 2018 évi kiadásairól  forintban</t>
  </si>
  <si>
    <t>Kimutatás a könyvtár és a közművelődési feladatok 2018.évi kiadásairól</t>
  </si>
  <si>
    <t>Közművelő-dés-hagyományos közösségi kulturális értékek gondozása</t>
  </si>
  <si>
    <t>Összesen</t>
  </si>
  <si>
    <t>23 489 018</t>
  </si>
  <si>
    <t>23 522 144</t>
  </si>
  <si>
    <t>11 142</t>
  </si>
  <si>
    <t>5 915 967</t>
  </si>
  <si>
    <t>29 438 111</t>
  </si>
  <si>
    <t>3 632 947</t>
  </si>
  <si>
    <t>3 535 388</t>
  </si>
  <si>
    <t>48 908</t>
  </si>
  <si>
    <t>45 061</t>
  </si>
  <si>
    <t>1 255 703</t>
  </si>
  <si>
    <t>6 818 288</t>
  </si>
  <si>
    <t>6 842 669</t>
  </si>
  <si>
    <t>150 854</t>
  </si>
  <si>
    <t>2 523 198</t>
  </si>
  <si>
    <t>961 819</t>
  </si>
  <si>
    <t>696 311</t>
  </si>
  <si>
    <t>381 413</t>
  </si>
  <si>
    <t>293 175</t>
  </si>
  <si>
    <t>2 637 225</t>
  </si>
  <si>
    <t>424 969</t>
  </si>
  <si>
    <t>444 029</t>
  </si>
  <si>
    <t>7 199 966</t>
  </si>
  <si>
    <t>65 818</t>
  </si>
  <si>
    <t>259 691</t>
  </si>
  <si>
    <t>339 040</t>
  </si>
  <si>
    <t>3 293 229</t>
  </si>
  <si>
    <t>154 448</t>
  </si>
  <si>
    <t>3 447 677</t>
  </si>
  <si>
    <t>509 847</t>
  </si>
  <si>
    <t>1 221 510</t>
  </si>
  <si>
    <t>1 594 743</t>
  </si>
  <si>
    <t>17 866 414</t>
  </si>
  <si>
    <t>744 500</t>
  </si>
  <si>
    <t>8 539 971</t>
  </si>
  <si>
    <t>5 107 091</t>
  </si>
  <si>
    <t>2 390 000</t>
  </si>
  <si>
    <t>986 980</t>
  </si>
  <si>
    <t>9 284 471</t>
  </si>
  <si>
    <t>125 000</t>
  </si>
  <si>
    <t>398 472</t>
  </si>
  <si>
    <t>273 472</t>
  </si>
  <si>
    <t>428 932</t>
  </si>
  <si>
    <t>700 000</t>
  </si>
  <si>
    <t>189 000</t>
  </si>
  <si>
    <t>889 000</t>
  </si>
  <si>
    <t>41 318 384</t>
  </si>
  <si>
    <t>11 098 184</t>
  </si>
  <si>
    <t>52 416 568</t>
  </si>
  <si>
    <t>10 259 714</t>
  </si>
  <si>
    <t>113 956 443</t>
  </si>
  <si>
    <t>114 666 521</t>
  </si>
  <si>
    <t>Kimutatás a községgazdálkodás 2018.évi kiadásairól</t>
  </si>
  <si>
    <t>forintban</t>
  </si>
  <si>
    <t xml:space="preserve">       KIMUTATÁS</t>
  </si>
  <si>
    <t xml:space="preserve">                                                              2018. évi kiadásáról</t>
  </si>
  <si>
    <t xml:space="preserve">                                                               </t>
  </si>
  <si>
    <t>Erzsébet utalvány</t>
  </si>
  <si>
    <t>Települési lakhatási támogatás</t>
  </si>
  <si>
    <t>Rendkívüli települési támogatás</t>
  </si>
  <si>
    <t>Köztemetés</t>
  </si>
  <si>
    <t>Arany János programban résztvevők támogatása</t>
  </si>
  <si>
    <t xml:space="preserve">Bursa Hungarica </t>
  </si>
  <si>
    <t xml:space="preserve">                                                                                                                        Beiskolázási segély </t>
  </si>
  <si>
    <t>étkezési térítési díj átvállalás</t>
  </si>
  <si>
    <t>Karácsonyi ajándék utalvány</t>
  </si>
  <si>
    <t>Egyéb települési pénzbeli és természetbeni juttatás</t>
  </si>
  <si>
    <t>Települési gyógyszer támogatás</t>
  </si>
  <si>
    <t xml:space="preserve">         Benk Község Önkormányzat ellátottak juttatásai </t>
  </si>
  <si>
    <t xml:space="preserve">                                                                                                                                              Települési temetési támogatás</t>
  </si>
  <si>
    <t>KIMUTATÁS</t>
  </si>
  <si>
    <t>Engedélyezett létszám (fő)</t>
  </si>
  <si>
    <t>Költségvetési szervek megnevezése</t>
  </si>
  <si>
    <t>Létszám</t>
  </si>
  <si>
    <t>Közfoglalkoztatottak száma</t>
  </si>
  <si>
    <t>Összes létszám</t>
  </si>
  <si>
    <t>A helyi önkormányzatok általános működésének és ágazati feladatainak támogatása</t>
  </si>
  <si>
    <t>Működési és felhalmozási célú támogatás államháztartáson belülről</t>
  </si>
  <si>
    <t>Közhatalmi bevétel</t>
  </si>
  <si>
    <t>Intézményi működési bevétel</t>
  </si>
  <si>
    <t xml:space="preserve">Tárgyi eszközök és immateriális javak értékesítéséből származó felhalmozási bevétel </t>
  </si>
  <si>
    <t>Működési és felhalmozási célú átvett pénzeszköz államháztartáson kívülről</t>
  </si>
  <si>
    <t>Előző évi előirányzat maradvány, pénzmaradvány</t>
  </si>
  <si>
    <t xml:space="preserve">Működési költségvetés előirányzat csoport 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</si>
  <si>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</si>
  <si>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</si>
  <si>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</si>
  <si>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</si>
  <si>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</si>
  <si>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Államháztartáson belűli megelőlegezések visszafizetése</t>
  </si>
  <si>
    <t>Felhalmozási költségvetés előirányzat csoport</t>
  </si>
  <si>
    <t>Beruházások</t>
  </si>
  <si>
    <t>ebből EU forrásból származó</t>
  </si>
  <si>
    <t>Felújítások</t>
  </si>
  <si>
    <t>Egyéb felhalmozási kiadások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</si>
</sst>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_-* #,##0\ _F_t_-;\-* #,##0\ _F_t_-;_-* &quot;-&quot;??\ _F_t_-;_-@_-"/>
    <numFmt numFmtId="172" formatCode="[$-40E]yyyy\.\ mmmm\ d\.\,\ dddd"/>
    <numFmt numFmtId="173" formatCode="[$¥€-2]\ #\ ##,000_);[Red]\([$€-2]\ #\ 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9"/>
      <color indexed="8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Arial Black"/>
      <family val="2"/>
    </font>
    <font>
      <b/>
      <sz val="11"/>
      <color indexed="8"/>
      <name val="Times New Roman"/>
      <family val="1"/>
    </font>
    <font>
      <b/>
      <sz val="11"/>
      <color indexed="8"/>
      <name val="Albertus Extra Bold"/>
      <family val="2"/>
    </font>
    <font>
      <b/>
      <sz val="10"/>
      <color indexed="8"/>
      <name val="Albertus Extra Bold"/>
      <family val="2"/>
    </font>
    <font>
      <sz val="11"/>
      <color indexed="8"/>
      <name val="Albertus Extra Bold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Arial Black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Arial Black"/>
      <family val="2"/>
    </font>
    <font>
      <sz val="10"/>
      <color theme="1"/>
      <name val="Arial Black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lbertus Extra Bold"/>
      <family val="2"/>
    </font>
    <font>
      <b/>
      <sz val="10"/>
      <color theme="1"/>
      <name val="Albertus Extra Bold"/>
      <family val="2"/>
    </font>
    <font>
      <sz val="11"/>
      <color theme="1"/>
      <name val="Albertus Extra Bold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ck">
        <color indexed="8"/>
      </top>
      <bottom style="hair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9" fillId="0" borderId="0" xfId="0" applyFont="1" applyBorder="1" applyAlignment="1">
      <alignment/>
    </xf>
    <xf numFmtId="0" fontId="79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79" fillId="0" borderId="10" xfId="0" applyFont="1" applyBorder="1" applyAlignment="1">
      <alignment/>
    </xf>
    <xf numFmtId="3" fontId="79" fillId="0" borderId="10" xfId="0" applyNumberFormat="1" applyFont="1" applyBorder="1" applyAlignment="1">
      <alignment/>
    </xf>
    <xf numFmtId="0" fontId="79" fillId="0" borderId="10" xfId="0" applyFont="1" applyBorder="1" applyAlignment="1">
      <alignment horizontal="right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3" fontId="80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171" fontId="79" fillId="0" borderId="10" xfId="40" applyNumberFormat="1" applyFont="1" applyBorder="1" applyAlignment="1">
      <alignment/>
    </xf>
    <xf numFmtId="171" fontId="79" fillId="0" borderId="10" xfId="40" applyNumberFormat="1" applyFont="1" applyBorder="1" applyAlignment="1">
      <alignment horizontal="right"/>
    </xf>
    <xf numFmtId="0" fontId="80" fillId="33" borderId="10" xfId="0" applyFont="1" applyFill="1" applyBorder="1" applyAlignment="1">
      <alignment horizontal="center"/>
    </xf>
    <xf numFmtId="0" fontId="80" fillId="33" borderId="10" xfId="0" applyFont="1" applyFill="1" applyBorder="1" applyAlignment="1">
      <alignment/>
    </xf>
    <xf numFmtId="3" fontId="80" fillId="33" borderId="10" xfId="0" applyNumberFormat="1" applyFont="1" applyFill="1" applyBorder="1" applyAlignment="1">
      <alignment/>
    </xf>
    <xf numFmtId="3" fontId="75" fillId="33" borderId="10" xfId="0" applyNumberFormat="1" applyFont="1" applyFill="1" applyBorder="1" applyAlignment="1">
      <alignment/>
    </xf>
    <xf numFmtId="171" fontId="80" fillId="33" borderId="10" xfId="0" applyNumberFormat="1" applyFont="1" applyFill="1" applyBorder="1" applyAlignment="1">
      <alignment horizontal="right"/>
    </xf>
    <xf numFmtId="171" fontId="80" fillId="0" borderId="10" xfId="40" applyNumberFormat="1" applyFont="1" applyBorder="1" applyAlignment="1">
      <alignment horizontal="right"/>
    </xf>
    <xf numFmtId="0" fontId="79" fillId="33" borderId="10" xfId="0" applyFont="1" applyFill="1" applyBorder="1" applyAlignment="1">
      <alignment horizontal="center"/>
    </xf>
    <xf numFmtId="171" fontId="80" fillId="33" borderId="10" xfId="4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2" fillId="0" borderId="10" xfId="0" applyFont="1" applyBorder="1" applyAlignment="1">
      <alignment horizontal="left"/>
    </xf>
    <xf numFmtId="171" fontId="82" fillId="0" borderId="11" xfId="40" applyNumberFormat="1" applyFont="1" applyBorder="1" applyAlignment="1">
      <alignment horizontal="right"/>
    </xf>
    <xf numFmtId="0" fontId="83" fillId="0" borderId="10" xfId="0" applyFont="1" applyBorder="1" applyAlignment="1">
      <alignment horizontal="left"/>
    </xf>
    <xf numFmtId="171" fontId="83" fillId="0" borderId="11" xfId="40" applyNumberFormat="1" applyFont="1" applyBorder="1" applyAlignment="1">
      <alignment horizontal="right"/>
    </xf>
    <xf numFmtId="0" fontId="84" fillId="34" borderId="10" xfId="0" applyFont="1" applyFill="1" applyBorder="1" applyAlignment="1">
      <alignment horizontal="left"/>
    </xf>
    <xf numFmtId="171" fontId="84" fillId="34" borderId="11" xfId="40" applyNumberFormat="1" applyFont="1" applyFill="1" applyBorder="1" applyAlignment="1">
      <alignment horizontal="right"/>
    </xf>
    <xf numFmtId="0" fontId="85" fillId="0" borderId="10" xfId="0" applyFont="1" applyBorder="1" applyAlignment="1">
      <alignment horizontal="left"/>
    </xf>
    <xf numFmtId="171" fontId="85" fillId="0" borderId="11" xfId="40" applyNumberFormat="1" applyFont="1" applyBorder="1" applyAlignment="1">
      <alignment horizontal="right"/>
    </xf>
    <xf numFmtId="0" fontId="84" fillId="0" borderId="10" xfId="0" applyFont="1" applyBorder="1" applyAlignment="1">
      <alignment horizontal="left"/>
    </xf>
    <xf numFmtId="171" fontId="84" fillId="0" borderId="11" xfId="40" applyNumberFormat="1" applyFont="1" applyBorder="1" applyAlignment="1">
      <alignment horizontal="right"/>
    </xf>
    <xf numFmtId="171" fontId="83" fillId="0" borderId="11" xfId="40" applyNumberFormat="1" applyFont="1" applyBorder="1" applyAlignment="1">
      <alignment horizontal="justify"/>
    </xf>
    <xf numFmtId="0" fontId="85" fillId="0" borderId="10" xfId="0" applyFont="1" applyBorder="1" applyAlignment="1">
      <alignment horizontal="center"/>
    </xf>
    <xf numFmtId="0" fontId="84" fillId="35" borderId="10" xfId="0" applyFont="1" applyFill="1" applyBorder="1" applyAlignment="1">
      <alignment horizontal="left"/>
    </xf>
    <xf numFmtId="171" fontId="84" fillId="35" borderId="11" xfId="40" applyNumberFormat="1" applyFont="1" applyFill="1" applyBorder="1" applyAlignment="1">
      <alignment horizontal="right"/>
    </xf>
    <xf numFmtId="0" fontId="86" fillId="33" borderId="10" xfId="0" applyFont="1" applyFill="1" applyBorder="1" applyAlignment="1">
      <alignment horizontal="left"/>
    </xf>
    <xf numFmtId="171" fontId="86" fillId="33" borderId="11" xfId="40" applyNumberFormat="1" applyFont="1" applyFill="1" applyBorder="1" applyAlignment="1">
      <alignment horizontal="right"/>
    </xf>
    <xf numFmtId="171" fontId="79" fillId="0" borderId="10" xfId="4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171" fontId="80" fillId="0" borderId="10" xfId="4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75" fillId="0" borderId="10" xfId="0" applyNumberFormat="1" applyFont="1" applyBorder="1" applyAlignment="1">
      <alignment/>
    </xf>
    <xf numFmtId="171" fontId="75" fillId="33" borderId="10" xfId="0" applyNumberFormat="1" applyFont="1" applyFill="1" applyBorder="1" applyAlignment="1">
      <alignment/>
    </xf>
    <xf numFmtId="0" fontId="87" fillId="0" borderId="11" xfId="0" applyFont="1" applyBorder="1" applyAlignment="1">
      <alignment horizontal="left" wrapText="1"/>
    </xf>
    <xf numFmtId="0" fontId="87" fillId="0" borderId="12" xfId="0" applyFont="1" applyBorder="1" applyAlignment="1">
      <alignment horizontal="left" wrapText="1"/>
    </xf>
    <xf numFmtId="3" fontId="79" fillId="33" borderId="10" xfId="0" applyNumberFormat="1" applyFont="1" applyFill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89" fillId="0" borderId="11" xfId="4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1" fontId="89" fillId="0" borderId="11" xfId="40" applyNumberFormat="1" applyFont="1" applyBorder="1" applyAlignment="1">
      <alignment/>
    </xf>
    <xf numFmtId="171" fontId="82" fillId="0" borderId="11" xfId="40" applyNumberFormat="1" applyFont="1" applyBorder="1" applyAlignment="1">
      <alignment/>
    </xf>
    <xf numFmtId="17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3" fontId="6" fillId="36" borderId="14" xfId="0" applyNumberFormat="1" applyFont="1" applyFill="1" applyBorder="1" applyAlignment="1">
      <alignment horizontal="right" vertical="center" wrapText="1"/>
    </xf>
    <xf numFmtId="0" fontId="90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91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7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9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3" fontId="75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/>
    </xf>
    <xf numFmtId="0" fontId="8" fillId="33" borderId="18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/>
    </xf>
    <xf numFmtId="0" fontId="92" fillId="0" borderId="0" xfId="0" applyFont="1" applyAlignment="1">
      <alignment horizontal="justify" vertical="center"/>
    </xf>
    <xf numFmtId="0" fontId="9" fillId="0" borderId="19" xfId="0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0" fontId="90" fillId="0" borderId="0" xfId="0" applyFont="1" applyAlignment="1">
      <alignment horizontal="justify" vertical="center"/>
    </xf>
    <xf numFmtId="0" fontId="93" fillId="0" borderId="0" xfId="0" applyFont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/>
    </xf>
    <xf numFmtId="49" fontId="5" fillId="37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94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6" fillId="36" borderId="15" xfId="0" applyFont="1" applyFill="1" applyBorder="1" applyAlignment="1">
      <alignment horizontal="left" vertical="center" wrapText="1"/>
    </xf>
    <xf numFmtId="3" fontId="91" fillId="36" borderId="15" xfId="0" applyNumberFormat="1" applyFont="1" applyFill="1" applyBorder="1" applyAlignment="1">
      <alignment horizontal="right" vertical="center"/>
    </xf>
    <xf numFmtId="0" fontId="83" fillId="0" borderId="0" xfId="0" applyFont="1" applyBorder="1" applyAlignment="1">
      <alignment horizontal="left"/>
    </xf>
    <xf numFmtId="171" fontId="83" fillId="0" borderId="0" xfId="4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8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91" fillId="38" borderId="13" xfId="0" applyFont="1" applyFill="1" applyBorder="1" applyAlignment="1">
      <alignment horizontal="left" vertical="center" wrapText="1"/>
    </xf>
    <xf numFmtId="0" fontId="91" fillId="38" borderId="14" xfId="0" applyFont="1" applyFill="1" applyBorder="1" applyAlignment="1">
      <alignment horizontal="left" vertical="center" wrapText="1"/>
    </xf>
    <xf numFmtId="0" fontId="90" fillId="39" borderId="15" xfId="0" applyFont="1" applyFill="1" applyBorder="1" applyAlignment="1">
      <alignment horizontal="left" vertical="center" wrapText="1"/>
    </xf>
    <xf numFmtId="0" fontId="90" fillId="39" borderId="16" xfId="0" applyFont="1" applyFill="1" applyBorder="1" applyAlignment="1">
      <alignment horizontal="right" vertical="center" wrapText="1"/>
    </xf>
    <xf numFmtId="49" fontId="5" fillId="33" borderId="26" xfId="0" applyNumberFormat="1" applyFont="1" applyFill="1" applyBorder="1" applyAlignment="1">
      <alignment vertical="center"/>
    </xf>
    <xf numFmtId="49" fontId="5" fillId="33" borderId="27" xfId="0" applyNumberFormat="1" applyFont="1" applyFill="1" applyBorder="1" applyAlignment="1">
      <alignment vertical="center"/>
    </xf>
    <xf numFmtId="49" fontId="5" fillId="33" borderId="31" xfId="0" applyNumberFormat="1" applyFont="1" applyFill="1" applyBorder="1" applyAlignment="1">
      <alignment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vertical="center"/>
    </xf>
    <xf numFmtId="49" fontId="5" fillId="33" borderId="33" xfId="0" applyNumberFormat="1" applyFont="1" applyFill="1" applyBorder="1" applyAlignment="1">
      <alignment vertical="center"/>
    </xf>
    <xf numFmtId="49" fontId="5" fillId="33" borderId="31" xfId="0" applyNumberFormat="1" applyFont="1" applyFill="1" applyBorder="1" applyAlignment="1">
      <alignment vertical="center"/>
    </xf>
    <xf numFmtId="49" fontId="5" fillId="33" borderId="28" xfId="0" applyNumberFormat="1" applyFont="1" applyFill="1" applyBorder="1" applyAlignment="1">
      <alignment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/>
    </xf>
    <xf numFmtId="49" fontId="5" fillId="33" borderId="35" xfId="0" applyNumberFormat="1" applyFont="1" applyFill="1" applyBorder="1" applyAlignment="1">
      <alignment/>
    </xf>
    <xf numFmtId="49" fontId="5" fillId="33" borderId="36" xfId="0" applyNumberFormat="1" applyFont="1" applyFill="1" applyBorder="1" applyAlignment="1">
      <alignment/>
    </xf>
    <xf numFmtId="49" fontId="5" fillId="37" borderId="37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vertical="center"/>
    </xf>
    <xf numFmtId="49" fontId="5" fillId="33" borderId="26" xfId="0" applyNumberFormat="1" applyFont="1" applyFill="1" applyBorder="1" applyAlignment="1">
      <alignment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/>
    </xf>
    <xf numFmtId="49" fontId="5" fillId="33" borderId="29" xfId="0" applyNumberFormat="1" applyFont="1" applyFill="1" applyBorder="1" applyAlignment="1">
      <alignment vertical="center"/>
    </xf>
    <xf numFmtId="0" fontId="95" fillId="39" borderId="15" xfId="0" applyFont="1" applyFill="1" applyBorder="1" applyAlignment="1">
      <alignment horizontal="left" vertical="center" wrapText="1"/>
    </xf>
    <xf numFmtId="0" fontId="95" fillId="39" borderId="16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96" fillId="4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right" vertical="center" wrapText="1"/>
    </xf>
    <xf numFmtId="0" fontId="91" fillId="0" borderId="0" xfId="0" applyFont="1" applyAlignment="1">
      <alignment horizontal="justify" vertical="center"/>
    </xf>
    <xf numFmtId="3" fontId="95" fillId="41" borderId="16" xfId="0" applyNumberFormat="1" applyFont="1" applyFill="1" applyBorder="1" applyAlignment="1">
      <alignment horizontal="right" vertical="center" wrapText="1"/>
    </xf>
    <xf numFmtId="3" fontId="97" fillId="40" borderId="16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96" fillId="40" borderId="1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right" vertical="center" wrapText="1"/>
    </xf>
    <xf numFmtId="0" fontId="75" fillId="0" borderId="19" xfId="0" applyFont="1" applyBorder="1" applyAlignment="1">
      <alignment horizontal="right" vertical="center" wrapText="1"/>
    </xf>
    <xf numFmtId="3" fontId="75" fillId="0" borderId="39" xfId="0" applyNumberFormat="1" applyFont="1" applyBorder="1" applyAlignment="1">
      <alignment wrapText="1"/>
    </xf>
    <xf numFmtId="0" fontId="75" fillId="0" borderId="19" xfId="0" applyFont="1" applyBorder="1" applyAlignment="1">
      <alignment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8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8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8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3" fontId="88" fillId="0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42" borderId="0" xfId="0" applyNumberFormat="1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ont="1" applyFill="1" applyBorder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left"/>
    </xf>
    <xf numFmtId="0" fontId="86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left"/>
    </xf>
    <xf numFmtId="0" fontId="98" fillId="4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1" xfId="0" applyBorder="1" applyAlignment="1">
      <alignment wrapText="1"/>
    </xf>
    <xf numFmtId="0" fontId="99" fillId="43" borderId="42" xfId="0" applyFont="1" applyFill="1" applyBorder="1" applyAlignment="1">
      <alignment wrapText="1"/>
    </xf>
    <xf numFmtId="0" fontId="99" fillId="43" borderId="43" xfId="0" applyFont="1" applyFill="1" applyBorder="1" applyAlignment="1">
      <alignment wrapText="1"/>
    </xf>
    <xf numFmtId="0" fontId="84" fillId="35" borderId="10" xfId="0" applyFont="1" applyFill="1" applyBorder="1" applyAlignment="1">
      <alignment horizontal="center"/>
    </xf>
    <xf numFmtId="0" fontId="84" fillId="35" borderId="10" xfId="0" applyFont="1" applyFill="1" applyBorder="1" applyAlignment="1">
      <alignment horizontal="left"/>
    </xf>
    <xf numFmtId="0" fontId="84" fillId="34" borderId="10" xfId="0" applyFont="1" applyFill="1" applyBorder="1" applyAlignment="1">
      <alignment horizontal="center"/>
    </xf>
    <xf numFmtId="0" fontId="84" fillId="34" borderId="10" xfId="0" applyFont="1" applyFill="1" applyBorder="1" applyAlignment="1">
      <alignment horizontal="left"/>
    </xf>
    <xf numFmtId="0" fontId="100" fillId="0" borderId="10" xfId="0" applyFont="1" applyBorder="1" applyAlignment="1">
      <alignment horizontal="left" wrapText="1"/>
    </xf>
    <xf numFmtId="0" fontId="82" fillId="34" borderId="10" xfId="0" applyFont="1" applyFill="1" applyBorder="1" applyAlignment="1">
      <alignment horizontal="center"/>
    </xf>
    <xf numFmtId="0" fontId="101" fillId="34" borderId="10" xfId="0" applyFont="1" applyFill="1" applyBorder="1" applyAlignment="1">
      <alignment horizontal="left" wrapText="1"/>
    </xf>
    <xf numFmtId="0" fontId="100" fillId="0" borderId="10" xfId="0" applyFont="1" applyBorder="1" applyAlignment="1">
      <alignment horizontal="left"/>
    </xf>
    <xf numFmtId="0" fontId="100" fillId="0" borderId="11" xfId="0" applyFont="1" applyBorder="1" applyAlignment="1">
      <alignment horizontal="left" wrapText="1"/>
    </xf>
    <xf numFmtId="0" fontId="10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87" fillId="0" borderId="11" xfId="0" applyFont="1" applyBorder="1" applyAlignment="1">
      <alignment horizontal="left" wrapText="1"/>
    </xf>
    <xf numFmtId="0" fontId="87" fillId="0" borderId="12" xfId="0" applyFont="1" applyBorder="1" applyAlignment="1">
      <alignment horizontal="left" wrapText="1"/>
    </xf>
    <xf numFmtId="0" fontId="85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left" wrapText="1"/>
    </xf>
    <xf numFmtId="0" fontId="87" fillId="41" borderId="10" xfId="0" applyFont="1" applyFill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 wrapText="1"/>
    </xf>
    <xf numFmtId="0" fontId="84" fillId="34" borderId="10" xfId="0" applyFont="1" applyFill="1" applyBorder="1" applyAlignment="1">
      <alignment horizontal="left" wrapText="1"/>
    </xf>
    <xf numFmtId="0" fontId="82" fillId="0" borderId="10" xfId="0" applyFont="1" applyBorder="1" applyAlignment="1">
      <alignment horizontal="left" wrapText="1"/>
    </xf>
    <xf numFmtId="0" fontId="84" fillId="0" borderId="10" xfId="0" applyFont="1" applyBorder="1" applyAlignment="1">
      <alignment horizontal="left" wrapText="1"/>
    </xf>
    <xf numFmtId="0" fontId="84" fillId="41" borderId="10" xfId="0" applyFont="1" applyFill="1" applyBorder="1" applyAlignment="1">
      <alignment horizontal="left" wrapText="1"/>
    </xf>
    <xf numFmtId="0" fontId="84" fillId="0" borderId="10" xfId="0" applyFont="1" applyBorder="1" applyAlignment="1">
      <alignment horizontal="left"/>
    </xf>
    <xf numFmtId="0" fontId="85" fillId="0" borderId="11" xfId="0" applyFont="1" applyBorder="1" applyAlignment="1">
      <alignment horizontal="left" wrapText="1"/>
    </xf>
    <xf numFmtId="0" fontId="85" fillId="0" borderId="12" xfId="0" applyFont="1" applyBorder="1" applyAlignment="1">
      <alignment horizontal="left" wrapText="1"/>
    </xf>
    <xf numFmtId="0" fontId="98" fillId="43" borderId="11" xfId="0" applyFont="1" applyFill="1" applyBorder="1" applyAlignment="1">
      <alignment horizontal="center" wrapText="1"/>
    </xf>
    <xf numFmtId="0" fontId="99" fillId="43" borderId="44" xfId="0" applyFont="1" applyFill="1" applyBorder="1" applyAlignment="1">
      <alignment horizontal="center" wrapText="1"/>
    </xf>
    <xf numFmtId="0" fontId="99" fillId="43" borderId="12" xfId="0" applyFont="1" applyFill="1" applyBorder="1" applyAlignment="1">
      <alignment horizontal="center" wrapText="1"/>
    </xf>
    <xf numFmtId="0" fontId="102" fillId="43" borderId="45" xfId="0" applyFont="1" applyFill="1" applyBorder="1" applyAlignment="1">
      <alignment horizontal="center" wrapText="1"/>
    </xf>
    <xf numFmtId="0" fontId="102" fillId="43" borderId="46" xfId="0" applyFont="1" applyFill="1" applyBorder="1" applyAlignment="1">
      <alignment horizontal="center" wrapText="1"/>
    </xf>
    <xf numFmtId="0" fontId="102" fillId="43" borderId="47" xfId="0" applyFont="1" applyFill="1" applyBorder="1" applyAlignment="1">
      <alignment horizontal="center" wrapText="1"/>
    </xf>
    <xf numFmtId="0" fontId="99" fillId="43" borderId="48" xfId="0" applyFont="1" applyFill="1" applyBorder="1" applyAlignment="1">
      <alignment wrapText="1"/>
    </xf>
    <xf numFmtId="0" fontId="99" fillId="43" borderId="49" xfId="0" applyFont="1" applyFill="1" applyBorder="1" applyAlignment="1">
      <alignment wrapText="1"/>
    </xf>
    <xf numFmtId="0" fontId="99" fillId="43" borderId="50" xfId="0" applyFont="1" applyFill="1" applyBorder="1" applyAlignment="1">
      <alignment wrapText="1"/>
    </xf>
    <xf numFmtId="0" fontId="102" fillId="43" borderId="10" xfId="0" applyFont="1" applyFill="1" applyBorder="1" applyAlignment="1">
      <alignment horizontal="center"/>
    </xf>
    <xf numFmtId="0" fontId="102" fillId="43" borderId="42" xfId="0" applyFont="1" applyFill="1" applyBorder="1" applyAlignment="1">
      <alignment horizontal="center" wrapText="1"/>
    </xf>
    <xf numFmtId="0" fontId="103" fillId="43" borderId="45" xfId="0" applyFont="1" applyFill="1" applyBorder="1" applyAlignment="1">
      <alignment horizontal="center" wrapText="1"/>
    </xf>
    <xf numFmtId="0" fontId="99" fillId="43" borderId="10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104" fillId="43" borderId="45" xfId="0" applyFont="1" applyFill="1" applyBorder="1" applyAlignment="1">
      <alignment horizontal="center" wrapText="1"/>
    </xf>
    <xf numFmtId="0" fontId="0" fillId="43" borderId="46" xfId="0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43" borderId="51" xfId="0" applyFill="1" applyBorder="1" applyAlignment="1">
      <alignment horizontal="center" wrapText="1"/>
    </xf>
    <xf numFmtId="0" fontId="0" fillId="43" borderId="0" xfId="0" applyFill="1" applyBorder="1" applyAlignment="1">
      <alignment horizontal="center" wrapText="1"/>
    </xf>
    <xf numFmtId="0" fontId="0" fillId="43" borderId="48" xfId="0" applyFill="1" applyBorder="1" applyAlignment="1">
      <alignment horizontal="center" wrapText="1"/>
    </xf>
    <xf numFmtId="0" fontId="0" fillId="43" borderId="49" xfId="0" applyFill="1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105" fillId="43" borderId="11" xfId="0" applyFont="1" applyFill="1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12" xfId="0" applyBorder="1" applyAlignment="1">
      <alignment wrapText="1"/>
    </xf>
    <xf numFmtId="0" fontId="105" fillId="43" borderId="42" xfId="0" applyFont="1" applyFill="1" applyBorder="1" applyAlignment="1">
      <alignment wrapText="1"/>
    </xf>
    <xf numFmtId="0" fontId="106" fillId="43" borderId="43" xfId="0" applyFont="1" applyFill="1" applyBorder="1" applyAlignment="1">
      <alignment wrapText="1"/>
    </xf>
    <xf numFmtId="0" fontId="105" fillId="43" borderId="42" xfId="0" applyFont="1" applyFill="1" applyBorder="1" applyAlignment="1">
      <alignment horizontal="center" wrapText="1"/>
    </xf>
    <xf numFmtId="0" fontId="104" fillId="43" borderId="42" xfId="0" applyFont="1" applyFill="1" applyBorder="1" applyAlignment="1">
      <alignment wrapText="1"/>
    </xf>
    <xf numFmtId="0" fontId="104" fillId="43" borderId="43" xfId="0" applyFont="1" applyFill="1" applyBorder="1" applyAlignment="1">
      <alignment wrapText="1"/>
    </xf>
    <xf numFmtId="0" fontId="13" fillId="0" borderId="52" xfId="0" applyFont="1" applyFill="1" applyBorder="1" applyAlignment="1">
      <alignment vertical="center" wrapText="1"/>
    </xf>
    <xf numFmtId="49" fontId="4" fillId="0" borderId="52" xfId="0" applyNumberFormat="1" applyFont="1" applyFill="1" applyBorder="1" applyAlignment="1">
      <alignment horizontal="right" vertical="center"/>
    </xf>
    <xf numFmtId="49" fontId="4" fillId="0" borderId="53" xfId="0" applyNumberFormat="1" applyFont="1" applyFill="1" applyBorder="1" applyAlignment="1">
      <alignment horizontal="right" vertical="center"/>
    </xf>
    <xf numFmtId="49" fontId="4" fillId="0" borderId="54" xfId="0" applyNumberFormat="1" applyFont="1" applyFill="1" applyBorder="1" applyAlignment="1">
      <alignment horizontal="right" vertical="center"/>
    </xf>
    <xf numFmtId="49" fontId="4" fillId="33" borderId="55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5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6" fillId="33" borderId="57" xfId="0" applyNumberFormat="1" applyFont="1" applyFill="1" applyBorder="1" applyAlignment="1">
      <alignment horizontal="center" vertical="center" wrapText="1"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59" xfId="0" applyNumberFormat="1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vertical="center" wrapText="1"/>
    </xf>
    <xf numFmtId="0" fontId="17" fillId="33" borderId="61" xfId="0" applyFont="1" applyFill="1" applyBorder="1" applyAlignment="1">
      <alignment vertical="center" wrapText="1"/>
    </xf>
    <xf numFmtId="0" fontId="13" fillId="0" borderId="62" xfId="0" applyFont="1" applyFill="1" applyBorder="1" applyAlignment="1">
      <alignment vertical="center" wrapText="1"/>
    </xf>
    <xf numFmtId="49" fontId="4" fillId="0" borderId="62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right" vertical="center"/>
    </xf>
    <xf numFmtId="49" fontId="4" fillId="0" borderId="63" xfId="0" applyNumberFormat="1" applyFont="1" applyFill="1" applyBorder="1" applyAlignment="1">
      <alignment horizontal="right" vertical="center"/>
    </xf>
    <xf numFmtId="49" fontId="18" fillId="0" borderId="62" xfId="0" applyNumberFormat="1" applyFont="1" applyFill="1" applyBorder="1" applyAlignment="1">
      <alignment horizontal="right" vertical="center"/>
    </xf>
    <xf numFmtId="49" fontId="18" fillId="0" borderId="22" xfId="0" applyNumberFormat="1" applyFont="1" applyFill="1" applyBorder="1" applyAlignment="1">
      <alignment horizontal="right" vertical="center"/>
    </xf>
    <xf numFmtId="49" fontId="18" fillId="0" borderId="63" xfId="0" applyNumberFormat="1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vertical="center" wrapText="1"/>
    </xf>
    <xf numFmtId="49" fontId="20" fillId="0" borderId="62" xfId="0" applyNumberFormat="1" applyFont="1" applyFill="1" applyBorder="1" applyAlignment="1">
      <alignment horizontal="right" vertical="center"/>
    </xf>
    <xf numFmtId="49" fontId="20" fillId="0" borderId="22" xfId="0" applyNumberFormat="1" applyFont="1" applyFill="1" applyBorder="1" applyAlignment="1">
      <alignment horizontal="right" vertical="center"/>
    </xf>
    <xf numFmtId="49" fontId="20" fillId="0" borderId="63" xfId="0" applyNumberFormat="1" applyFont="1" applyFill="1" applyBorder="1" applyAlignment="1">
      <alignment horizontal="right" vertical="center"/>
    </xf>
    <xf numFmtId="49" fontId="5" fillId="0" borderId="62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5" fillId="0" borderId="63" xfId="0" applyNumberFormat="1" applyFont="1" applyFill="1" applyBorder="1" applyAlignment="1">
      <alignment horizontal="right" vertical="center"/>
    </xf>
    <xf numFmtId="0" fontId="13" fillId="0" borderId="64" xfId="0" applyFont="1" applyFill="1" applyBorder="1" applyAlignment="1">
      <alignment vertical="center" wrapText="1"/>
    </xf>
    <xf numFmtId="49" fontId="4" fillId="0" borderId="64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right" vertical="center"/>
    </xf>
    <xf numFmtId="49" fontId="4" fillId="0" borderId="65" xfId="0" applyNumberFormat="1" applyFont="1" applyFill="1" applyBorder="1" applyAlignment="1">
      <alignment horizontal="right" vertical="center"/>
    </xf>
    <xf numFmtId="49" fontId="5" fillId="37" borderId="33" xfId="0" applyNumberFormat="1" applyFont="1" applyFill="1" applyBorder="1" applyAlignment="1">
      <alignment horizontal="center" vertical="center" wrapText="1"/>
    </xf>
    <xf numFmtId="49" fontId="5" fillId="33" borderId="66" xfId="0" applyNumberFormat="1" applyFont="1" applyFill="1" applyBorder="1" applyAlignment="1">
      <alignment horizontal="center" vertical="center" wrapText="1"/>
    </xf>
    <xf numFmtId="49" fontId="5" fillId="37" borderId="67" xfId="0" applyNumberFormat="1" applyFont="1" applyFill="1" applyBorder="1" applyAlignment="1">
      <alignment horizontal="center" vertical="center" wrapText="1"/>
    </xf>
    <xf numFmtId="49" fontId="5" fillId="37" borderId="68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18" fillId="0" borderId="24" xfId="0" applyNumberFormat="1" applyFont="1" applyFill="1" applyBorder="1" applyAlignment="1">
      <alignment horizontal="right" vertical="center"/>
    </xf>
    <xf numFmtId="49" fontId="20" fillId="0" borderId="24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center" vertical="center" wrapText="1"/>
    </xf>
    <xf numFmtId="49" fontId="5" fillId="37" borderId="70" xfId="0" applyNumberFormat="1" applyFont="1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>
      <alignment horizontal="right" vertical="center"/>
    </xf>
    <xf numFmtId="49" fontId="4" fillId="0" borderId="72" xfId="0" applyNumberFormat="1" applyFont="1" applyFill="1" applyBorder="1" applyAlignment="1">
      <alignment horizontal="right" vertical="center"/>
    </xf>
    <xf numFmtId="49" fontId="4" fillId="0" borderId="73" xfId="0" applyNumberFormat="1" applyFont="1" applyFill="1" applyBorder="1" applyAlignment="1">
      <alignment horizontal="right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/>
    </xf>
    <xf numFmtId="49" fontId="18" fillId="0" borderId="71" xfId="0" applyNumberFormat="1" applyFont="1" applyFill="1" applyBorder="1" applyAlignment="1">
      <alignment horizontal="right" vertical="center"/>
    </xf>
    <xf numFmtId="49" fontId="18" fillId="0" borderId="72" xfId="0" applyNumberFormat="1" applyFont="1" applyFill="1" applyBorder="1" applyAlignment="1">
      <alignment horizontal="right" vertical="center"/>
    </xf>
    <xf numFmtId="49" fontId="18" fillId="0" borderId="73" xfId="0" applyNumberFormat="1" applyFont="1" applyFill="1" applyBorder="1" applyAlignment="1">
      <alignment horizontal="right" vertical="center"/>
    </xf>
    <xf numFmtId="49" fontId="20" fillId="0" borderId="71" xfId="0" applyNumberFormat="1" applyFont="1" applyFill="1" applyBorder="1" applyAlignment="1">
      <alignment horizontal="right" vertical="center"/>
    </xf>
    <xf numFmtId="49" fontId="20" fillId="0" borderId="72" xfId="0" applyNumberFormat="1" applyFont="1" applyFill="1" applyBorder="1" applyAlignment="1">
      <alignment horizontal="right" vertical="center"/>
    </xf>
    <xf numFmtId="49" fontId="20" fillId="0" borderId="73" xfId="0" applyNumberFormat="1" applyFont="1" applyFill="1" applyBorder="1" applyAlignment="1">
      <alignment horizontal="right" vertical="center"/>
    </xf>
    <xf numFmtId="49" fontId="5" fillId="0" borderId="71" xfId="0" applyNumberFormat="1" applyFont="1" applyFill="1" applyBorder="1" applyAlignment="1">
      <alignment horizontal="right" vertical="center"/>
    </xf>
    <xf numFmtId="49" fontId="5" fillId="0" borderId="72" xfId="0" applyNumberFormat="1" applyFont="1" applyFill="1" applyBorder="1" applyAlignment="1">
      <alignment horizontal="right" vertical="center"/>
    </xf>
    <xf numFmtId="49" fontId="5" fillId="0" borderId="7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17" fillId="33" borderId="74" xfId="0" applyFont="1" applyFill="1" applyBorder="1" applyAlignment="1">
      <alignment vertical="center" wrapText="1"/>
    </xf>
    <xf numFmtId="0" fontId="107" fillId="0" borderId="0" xfId="0" applyFont="1" applyAlignment="1">
      <alignment horizontal="center" wrapText="1"/>
    </xf>
    <xf numFmtId="0" fontId="21" fillId="33" borderId="7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zoomScalePageLayoutView="0" workbookViewId="0" topLeftCell="A10">
      <selection activeCell="G20" sqref="G20"/>
    </sheetView>
  </sheetViews>
  <sheetFormatPr defaultColWidth="9.140625" defaultRowHeight="15"/>
  <cols>
    <col min="1" max="1" width="79.57421875" style="0" customWidth="1"/>
    <col min="2" max="2" width="16.421875" style="0" customWidth="1"/>
  </cols>
  <sheetData>
    <row r="3" spans="1:2" ht="15.75">
      <c r="A3" s="203" t="s">
        <v>451</v>
      </c>
      <c r="B3" s="203"/>
    </row>
    <row r="4" spans="1:2" ht="15.75">
      <c r="A4" s="203" t="s">
        <v>429</v>
      </c>
      <c r="B4" s="203"/>
    </row>
    <row r="5" spans="1:2" ht="15.75">
      <c r="A5" s="203"/>
      <c r="B5" s="203"/>
    </row>
    <row r="6" spans="1:2" ht="16.5" thickBot="1">
      <c r="A6" s="76"/>
      <c r="B6" s="77" t="s">
        <v>430</v>
      </c>
    </row>
    <row r="7" spans="1:2" ht="16.5" thickBot="1">
      <c r="A7" s="78" t="s">
        <v>431</v>
      </c>
      <c r="B7" s="79">
        <f>SUM(B8:B21)</f>
        <v>114393049</v>
      </c>
    </row>
    <row r="8" spans="1:2" ht="21.75" customHeight="1" thickBot="1">
      <c r="A8" s="80" t="s">
        <v>432</v>
      </c>
      <c r="B8" s="81">
        <v>10435670</v>
      </c>
    </row>
    <row r="9" spans="1:2" ht="25.5" customHeight="1" thickBot="1">
      <c r="A9" s="80" t="s">
        <v>433</v>
      </c>
      <c r="B9" s="81">
        <v>1238441</v>
      </c>
    </row>
    <row r="10" spans="1:2" ht="24.75" customHeight="1" thickBot="1">
      <c r="A10" s="80" t="s">
        <v>434</v>
      </c>
      <c r="B10" s="81">
        <v>717488</v>
      </c>
    </row>
    <row r="11" spans="1:2" ht="16.5" thickBot="1">
      <c r="A11" s="82" t="s">
        <v>435</v>
      </c>
      <c r="B11" s="83">
        <v>1922765</v>
      </c>
    </row>
    <row r="12" spans="1:2" ht="16.5" thickBot="1">
      <c r="A12" s="82" t="s">
        <v>436</v>
      </c>
      <c r="B12" s="83">
        <v>7236341</v>
      </c>
    </row>
    <row r="13" spans="1:2" ht="16.5" thickBot="1">
      <c r="A13" s="82" t="s">
        <v>437</v>
      </c>
      <c r="B13" s="83">
        <v>20073577</v>
      </c>
    </row>
    <row r="14" spans="1:2" ht="25.5" customHeight="1" thickBot="1">
      <c r="A14" s="84" t="s">
        <v>438</v>
      </c>
      <c r="B14" s="81">
        <v>602314</v>
      </c>
    </row>
    <row r="15" spans="1:2" ht="25.5" customHeight="1" thickBot="1">
      <c r="A15" s="84" t="s">
        <v>439</v>
      </c>
      <c r="B15" s="81">
        <v>58000296</v>
      </c>
    </row>
    <row r="16" spans="1:2" ht="21" customHeight="1" thickBot="1">
      <c r="A16" s="84" t="s">
        <v>440</v>
      </c>
      <c r="B16" s="81">
        <v>541586</v>
      </c>
    </row>
    <row r="17" spans="1:2" ht="21.75" customHeight="1" thickBot="1">
      <c r="A17" s="84" t="s">
        <v>441</v>
      </c>
      <c r="B17" s="81">
        <v>509847</v>
      </c>
    </row>
    <row r="18" spans="1:2" ht="21.75" customHeight="1" thickBot="1">
      <c r="A18" s="84" t="s">
        <v>442</v>
      </c>
      <c r="B18" s="81">
        <v>889000</v>
      </c>
    </row>
    <row r="19" spans="1:2" ht="22.5" customHeight="1" thickBot="1">
      <c r="A19" s="84" t="s">
        <v>443</v>
      </c>
      <c r="B19" s="81">
        <v>744500</v>
      </c>
    </row>
    <row r="20" spans="1:2" s="65" customFormat="1" ht="22.5" customHeight="1" thickBot="1">
      <c r="A20" s="84" t="s">
        <v>592</v>
      </c>
      <c r="B20" s="81">
        <v>1221510</v>
      </c>
    </row>
    <row r="21" spans="1:2" ht="22.5" customHeight="1" thickBot="1">
      <c r="A21" s="84" t="s">
        <v>444</v>
      </c>
      <c r="B21" s="81">
        <v>10259714</v>
      </c>
    </row>
    <row r="22" spans="1:2" ht="22.5" customHeight="1" thickBot="1">
      <c r="A22" s="85" t="s">
        <v>445</v>
      </c>
      <c r="B22" s="86">
        <f>SUM(B23:B25)</f>
        <v>273472</v>
      </c>
    </row>
    <row r="23" spans="1:2" ht="19.5" customHeight="1" thickBot="1">
      <c r="A23" s="84" t="s">
        <v>446</v>
      </c>
      <c r="B23" s="81">
        <v>273472</v>
      </c>
    </row>
    <row r="24" spans="1:2" ht="23.25" customHeight="1" thickBot="1">
      <c r="A24" s="84" t="s">
        <v>447</v>
      </c>
      <c r="B24" s="87"/>
    </row>
    <row r="25" spans="1:2" ht="16.5" thickBot="1">
      <c r="A25" s="80" t="s">
        <v>448</v>
      </c>
      <c r="B25" s="87"/>
    </row>
    <row r="26" spans="1:2" ht="28.5" customHeight="1" thickBot="1">
      <c r="A26" s="85" t="s">
        <v>449</v>
      </c>
      <c r="B26" s="88">
        <v>0</v>
      </c>
    </row>
    <row r="27" spans="1:2" ht="29.25" customHeight="1" thickBot="1">
      <c r="A27" s="85" t="s">
        <v>450</v>
      </c>
      <c r="B27" s="86">
        <f>SUM(B22+B26+B7)</f>
        <v>114666521</v>
      </c>
    </row>
    <row r="28" spans="1:2" ht="15">
      <c r="A28" s="65"/>
      <c r="B28" s="65"/>
    </row>
  </sheetData>
  <sheetProtection/>
  <mergeCells count="3"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4">
      <selection activeCell="A3" sqref="A3"/>
    </sheetView>
  </sheetViews>
  <sheetFormatPr defaultColWidth="9.140625" defaultRowHeight="15"/>
  <cols>
    <col min="1" max="1" width="79.00390625" style="0" customWidth="1"/>
    <col min="2" max="2" width="22.8515625" style="0" customWidth="1"/>
    <col min="5" max="5" width="19.7109375" style="0" customWidth="1"/>
    <col min="10" max="10" width="12.8515625" style="0" customWidth="1"/>
    <col min="11" max="11" width="12.28125" style="0" customWidth="1"/>
  </cols>
  <sheetData>
    <row r="3" spans="1:2" ht="15.75">
      <c r="A3" s="76"/>
      <c r="B3" s="359"/>
    </row>
    <row r="4" spans="1:2" ht="15.75">
      <c r="A4" s="147"/>
      <c r="B4" s="359"/>
    </row>
    <row r="5" spans="1:2" ht="15.75">
      <c r="A5" s="76" t="s">
        <v>1094</v>
      </c>
      <c r="B5" s="359"/>
    </row>
    <row r="6" spans="1:2" ht="24" customHeight="1">
      <c r="A6" s="145" t="s">
        <v>1108</v>
      </c>
      <c r="B6" s="359"/>
    </row>
    <row r="7" spans="1:2" ht="21.75" customHeight="1">
      <c r="A7" s="145" t="s">
        <v>1095</v>
      </c>
      <c r="B7" s="359"/>
    </row>
    <row r="8" spans="1:2" ht="15.75">
      <c r="A8" s="148" t="s">
        <v>1096</v>
      </c>
      <c r="B8" s="146"/>
    </row>
    <row r="9" spans="1:2" ht="16.5" thickBot="1">
      <c r="A9" s="76"/>
      <c r="B9" s="149" t="s">
        <v>1093</v>
      </c>
    </row>
    <row r="10" spans="1:11" ht="22.5" customHeight="1" thickBot="1">
      <c r="A10" s="150" t="s">
        <v>1097</v>
      </c>
      <c r="B10" s="151">
        <v>744500</v>
      </c>
      <c r="D10" s="360"/>
      <c r="E10" s="360"/>
      <c r="F10" s="156"/>
      <c r="G10" s="157"/>
      <c r="H10" s="4"/>
      <c r="I10" s="4"/>
      <c r="J10" s="157"/>
      <c r="K10" s="158"/>
    </row>
    <row r="11" spans="1:11" ht="24.75" customHeight="1" thickBot="1">
      <c r="A11" s="84" t="s">
        <v>1098</v>
      </c>
      <c r="B11" s="152">
        <v>2589000</v>
      </c>
      <c r="D11" s="360"/>
      <c r="E11" s="360"/>
      <c r="F11" s="156"/>
      <c r="G11" s="157"/>
      <c r="H11" s="4"/>
      <c r="I11" s="4"/>
      <c r="J11" s="157"/>
      <c r="K11" s="158"/>
    </row>
    <row r="12" spans="1:11" ht="33.75" customHeight="1" thickBot="1">
      <c r="A12" s="84" t="s">
        <v>1109</v>
      </c>
      <c r="B12" s="152">
        <v>175000</v>
      </c>
      <c r="D12" s="360"/>
      <c r="E12" s="360"/>
      <c r="F12" s="156"/>
      <c r="G12" s="157"/>
      <c r="H12" s="4"/>
      <c r="I12" s="4"/>
      <c r="J12" s="157"/>
      <c r="K12" s="158"/>
    </row>
    <row r="13" spans="1:11" ht="24" customHeight="1" thickBot="1">
      <c r="A13" s="84" t="s">
        <v>1099</v>
      </c>
      <c r="B13" s="152">
        <v>465000</v>
      </c>
      <c r="D13" s="360"/>
      <c r="E13" s="360"/>
      <c r="F13" s="156"/>
      <c r="G13" s="157"/>
      <c r="H13" s="158"/>
      <c r="I13" s="158"/>
      <c r="J13" s="159"/>
      <c r="K13" s="158"/>
    </row>
    <row r="14" spans="1:11" ht="25.5" customHeight="1" thickBot="1">
      <c r="A14" s="84" t="s">
        <v>1100</v>
      </c>
      <c r="B14" s="153"/>
      <c r="D14" s="160"/>
      <c r="E14" s="160"/>
      <c r="F14" s="156"/>
      <c r="G14" s="157"/>
      <c r="H14" s="4"/>
      <c r="I14" s="4"/>
      <c r="J14" s="157"/>
      <c r="K14" s="158"/>
    </row>
    <row r="15" spans="1:11" ht="23.25" customHeight="1" thickBot="1">
      <c r="A15" s="84" t="s">
        <v>1101</v>
      </c>
      <c r="B15" s="153"/>
      <c r="D15" s="160"/>
      <c r="E15" s="160"/>
      <c r="F15" s="156"/>
      <c r="G15" s="157"/>
      <c r="H15" s="4"/>
      <c r="I15" s="4"/>
      <c r="J15" s="157"/>
      <c r="K15" s="158"/>
    </row>
    <row r="16" spans="1:11" ht="22.5" customHeight="1" thickBot="1">
      <c r="A16" s="84" t="s">
        <v>1102</v>
      </c>
      <c r="B16" s="152">
        <v>125000</v>
      </c>
      <c r="D16" s="160"/>
      <c r="E16" s="160"/>
      <c r="F16" s="156"/>
      <c r="G16" s="157"/>
      <c r="H16" s="4"/>
      <c r="I16" s="4"/>
      <c r="J16" s="157"/>
      <c r="K16" s="158"/>
    </row>
    <row r="17" spans="1:11" ht="30" customHeight="1" thickBot="1">
      <c r="A17" s="84" t="s">
        <v>1103</v>
      </c>
      <c r="B17" s="152">
        <v>525000</v>
      </c>
      <c r="D17" s="160"/>
      <c r="E17" s="160"/>
      <c r="F17" s="156"/>
      <c r="G17" s="157"/>
      <c r="H17" s="4"/>
      <c r="I17" s="4"/>
      <c r="J17" s="157"/>
      <c r="K17" s="158"/>
    </row>
    <row r="18" spans="1:11" ht="21" customHeight="1" thickBot="1">
      <c r="A18" s="84" t="s">
        <v>1104</v>
      </c>
      <c r="B18" s="152"/>
      <c r="D18" s="160"/>
      <c r="E18" s="160"/>
      <c r="F18" s="156"/>
      <c r="G18" s="157"/>
      <c r="H18" s="4"/>
      <c r="I18" s="4"/>
      <c r="J18" s="157"/>
      <c r="K18" s="158"/>
    </row>
    <row r="19" spans="1:2" ht="22.5" customHeight="1" thickBot="1">
      <c r="A19" s="84" t="s">
        <v>1105</v>
      </c>
      <c r="B19" s="152">
        <v>1420000</v>
      </c>
    </row>
    <row r="20" spans="1:2" ht="24" customHeight="1" thickBot="1">
      <c r="A20" s="84" t="s">
        <v>1106</v>
      </c>
      <c r="B20" s="152">
        <v>2492351</v>
      </c>
    </row>
    <row r="21" spans="1:2" ht="23.25" customHeight="1" thickBot="1">
      <c r="A21" s="84" t="s">
        <v>1107</v>
      </c>
      <c r="B21" s="152">
        <v>873620</v>
      </c>
    </row>
    <row r="22" spans="1:2" ht="16.5" thickBot="1">
      <c r="A22" s="154" t="s">
        <v>1040</v>
      </c>
      <c r="B22" s="155">
        <f>SUM(B10:B21)</f>
        <v>9409471</v>
      </c>
    </row>
  </sheetData>
  <sheetProtection/>
  <mergeCells count="5">
    <mergeCell ref="B3:B7"/>
    <mergeCell ref="D10:E10"/>
    <mergeCell ref="D11:E11"/>
    <mergeCell ref="D12:E12"/>
    <mergeCell ref="D13:E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5.00390625" style="0" customWidth="1"/>
    <col min="2" max="2" width="15.28125" style="0" customWidth="1"/>
    <col min="3" max="3" width="23.00390625" style="0" customWidth="1"/>
    <col min="4" max="4" width="17.421875" style="0" customWidth="1"/>
  </cols>
  <sheetData>
    <row r="4" spans="1:4" ht="15.75">
      <c r="A4" s="359" t="s">
        <v>1110</v>
      </c>
      <c r="B4" s="359"/>
      <c r="C4" s="359"/>
      <c r="D4" s="359"/>
    </row>
    <row r="5" spans="1:4" ht="15.75">
      <c r="A5" s="359" t="s">
        <v>1111</v>
      </c>
      <c r="B5" s="359"/>
      <c r="C5" s="359"/>
      <c r="D5" s="359"/>
    </row>
    <row r="6" spans="1:4" ht="15.75">
      <c r="A6" s="76"/>
      <c r="B6" s="161"/>
      <c r="C6" s="161"/>
      <c r="D6" s="161"/>
    </row>
    <row r="7" spans="1:4" ht="16.5" thickBot="1">
      <c r="A7" s="76"/>
      <c r="B7" s="161"/>
      <c r="C7" s="161"/>
      <c r="D7" s="161"/>
    </row>
    <row r="8" spans="1:4" ht="57.75" customHeight="1" thickBot="1">
      <c r="A8" s="162" t="s">
        <v>1112</v>
      </c>
      <c r="B8" s="163" t="s">
        <v>1113</v>
      </c>
      <c r="C8" s="163" t="s">
        <v>1114</v>
      </c>
      <c r="D8" s="163" t="s">
        <v>1115</v>
      </c>
    </row>
    <row r="9" spans="1:4" ht="28.5" customHeight="1" thickBot="1">
      <c r="A9" s="84" t="s">
        <v>591</v>
      </c>
      <c r="B9" s="87">
        <v>5</v>
      </c>
      <c r="C9" s="87">
        <v>23</v>
      </c>
      <c r="D9" s="87">
        <v>28</v>
      </c>
    </row>
    <row r="10" spans="1:4" ht="16.5" thickBot="1">
      <c r="A10" s="164" t="s">
        <v>1040</v>
      </c>
      <c r="B10" s="165">
        <v>5</v>
      </c>
      <c r="C10" s="165">
        <v>23</v>
      </c>
      <c r="D10" s="165">
        <v>28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Y317"/>
  <sheetViews>
    <sheetView zoomScalePageLayoutView="0" workbookViewId="0" topLeftCell="A1">
      <selection activeCell="E3" sqref="E3"/>
    </sheetView>
  </sheetViews>
  <sheetFormatPr defaultColWidth="9.140625" defaultRowHeight="15"/>
  <cols>
    <col min="5" max="5" width="5.421875" style="0" customWidth="1"/>
    <col min="6" max="6" width="4.28125" style="0" hidden="1" customWidth="1"/>
    <col min="7" max="14" width="9.140625" style="0" hidden="1" customWidth="1"/>
    <col min="15" max="15" width="6.57421875" style="0" customWidth="1"/>
    <col min="16" max="16" width="9.140625" style="0" customWidth="1"/>
    <col min="17" max="17" width="6.421875" style="0" customWidth="1"/>
    <col min="18" max="19" width="9.140625" style="0" hidden="1" customWidth="1"/>
    <col min="20" max="20" width="9.00390625" style="0" customWidth="1"/>
    <col min="21" max="21" width="9.140625" style="0" hidden="1" customWidth="1"/>
    <col min="22" max="22" width="2.7109375" style="0" customWidth="1"/>
    <col min="23" max="23" width="9.140625" style="0" hidden="1" customWidth="1"/>
    <col min="24" max="24" width="6.57421875" style="0" customWidth="1"/>
    <col min="25" max="25" width="4.140625" style="0" customWidth="1"/>
    <col min="27" max="27" width="8.7109375" style="0" customWidth="1"/>
    <col min="28" max="28" width="9.140625" style="0" hidden="1" customWidth="1"/>
    <col min="29" max="29" width="1.8515625" style="0" customWidth="1"/>
    <col min="31" max="31" width="5.421875" style="0" customWidth="1"/>
    <col min="32" max="32" width="9.140625" style="0" hidden="1" customWidth="1"/>
    <col min="33" max="33" width="2.57421875" style="0" customWidth="1"/>
    <col min="35" max="35" width="7.8515625" style="0" customWidth="1"/>
    <col min="36" max="36" width="9.140625" style="0" hidden="1" customWidth="1"/>
    <col min="37" max="37" width="2.28125" style="0" customWidth="1"/>
    <col min="39" max="39" width="3.8515625" style="0" customWidth="1"/>
    <col min="40" max="40" width="2.140625" style="0" customWidth="1"/>
    <col min="41" max="41" width="1.57421875" style="0" customWidth="1"/>
    <col min="43" max="43" width="7.28125" style="0" hidden="1" customWidth="1"/>
    <col min="44" max="44" width="0.5625" style="0" hidden="1" customWidth="1"/>
    <col min="45" max="45" width="1.57421875" style="0" customWidth="1"/>
    <col min="47" max="47" width="6.8515625" style="0" customWidth="1"/>
    <col min="48" max="48" width="3.57421875" style="0" hidden="1" customWidth="1"/>
    <col min="49" max="49" width="1.421875" style="0" customWidth="1"/>
    <col min="51" max="51" width="3.00390625" style="0" customWidth="1"/>
    <col min="52" max="52" width="9.140625" style="0" hidden="1" customWidth="1"/>
    <col min="53" max="53" width="0.42578125" style="0" customWidth="1"/>
    <col min="56" max="57" width="1.28515625" style="0" customWidth="1"/>
    <col min="58" max="58" width="0.71875" style="0" customWidth="1"/>
    <col min="61" max="61" width="1.7109375" style="0" customWidth="1"/>
    <col min="62" max="62" width="0.71875" style="0" customWidth="1"/>
    <col min="64" max="64" width="8.8515625" style="0" customWidth="1"/>
    <col min="65" max="65" width="9.140625" style="0" hidden="1" customWidth="1"/>
    <col min="66" max="66" width="1.421875" style="0" customWidth="1"/>
    <col min="68" max="68" width="5.57421875" style="0" customWidth="1"/>
    <col min="69" max="69" width="9.140625" style="0" hidden="1" customWidth="1"/>
    <col min="70" max="70" width="1.1484375" style="0" customWidth="1"/>
    <col min="73" max="73" width="3.57421875" style="0" customWidth="1"/>
    <col min="74" max="74" width="0.2890625" style="0" hidden="1" customWidth="1"/>
    <col min="76" max="76" width="9.140625" style="0" customWidth="1"/>
    <col min="77" max="77" width="0.71875" style="0" customWidth="1"/>
  </cols>
  <sheetData>
    <row r="3" spans="15:35" ht="15">
      <c r="O3" s="365" t="s">
        <v>615</v>
      </c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</row>
    <row r="4" spans="1:52" ht="15">
      <c r="A4" s="126"/>
      <c r="B4" s="127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128"/>
      <c r="AK4" s="128"/>
      <c r="AL4" s="128"/>
      <c r="AM4" s="13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</row>
    <row r="5" spans="1:52" ht="15">
      <c r="A5" s="127"/>
      <c r="B5" s="127"/>
      <c r="C5" s="127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3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</row>
    <row r="6" spans="1:52" ht="20.25">
      <c r="A6" s="362" t="s">
        <v>616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</row>
    <row r="7" spans="1:52" ht="15.75" thickBo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363" t="s">
        <v>617</v>
      </c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</row>
    <row r="8" spans="1:77" ht="16.5" thickBot="1" thickTop="1">
      <c r="A8" s="307" t="s">
        <v>454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31" t="s">
        <v>618</v>
      </c>
      <c r="P8" s="166"/>
      <c r="Q8" s="167"/>
      <c r="R8" s="167"/>
      <c r="S8" s="183"/>
      <c r="T8" s="184"/>
      <c r="U8" s="169"/>
      <c r="V8" s="170"/>
      <c r="W8" s="170"/>
      <c r="X8" s="185"/>
      <c r="Y8" s="186"/>
      <c r="Z8" s="170"/>
      <c r="AA8" s="170"/>
      <c r="AB8" s="185"/>
      <c r="AC8" s="186"/>
      <c r="AD8" s="170"/>
      <c r="AE8" s="170"/>
      <c r="AF8" s="187"/>
      <c r="AG8" s="140"/>
      <c r="AH8" s="141"/>
      <c r="AI8" s="141"/>
      <c r="AJ8" s="187"/>
      <c r="AK8" s="140"/>
      <c r="AL8" s="141"/>
      <c r="AM8" s="141"/>
      <c r="AN8" s="187"/>
      <c r="AO8" s="140"/>
      <c r="AP8" s="141"/>
      <c r="AQ8" s="141"/>
      <c r="AR8" s="187"/>
      <c r="AS8" s="140"/>
      <c r="AT8" s="141"/>
      <c r="AU8" s="141"/>
      <c r="AV8" s="187"/>
      <c r="AW8" s="140"/>
      <c r="AX8" s="141"/>
      <c r="AY8" s="141"/>
      <c r="AZ8" s="142"/>
      <c r="BA8" s="166"/>
      <c r="BB8" s="167"/>
      <c r="BC8" s="167"/>
      <c r="BD8" s="183"/>
      <c r="BE8" s="184"/>
      <c r="BF8" s="169"/>
      <c r="BG8" s="170"/>
      <c r="BH8" s="170"/>
      <c r="BI8" s="185"/>
      <c r="BJ8" s="186"/>
      <c r="BK8" s="170"/>
      <c r="BL8" s="170"/>
      <c r="BM8" s="185"/>
      <c r="BN8" s="186"/>
      <c r="BO8" s="170"/>
      <c r="BP8" s="170"/>
      <c r="BQ8" s="187"/>
      <c r="BR8" s="140"/>
      <c r="BS8" s="141"/>
      <c r="BT8" s="141"/>
      <c r="BU8" s="187"/>
      <c r="BV8" s="140"/>
      <c r="BW8" s="141"/>
      <c r="BX8" s="141"/>
      <c r="BY8" s="187"/>
    </row>
    <row r="9" spans="1:77" ht="59.25" customHeight="1" thickTop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31"/>
      <c r="P9" s="172"/>
      <c r="Q9" s="309" t="s">
        <v>619</v>
      </c>
      <c r="R9" s="310"/>
      <c r="S9" s="310"/>
      <c r="T9" s="364"/>
      <c r="U9" s="174"/>
      <c r="V9" s="330" t="s">
        <v>433</v>
      </c>
      <c r="W9" s="330"/>
      <c r="X9" s="330"/>
      <c r="Y9" s="143"/>
      <c r="Z9" s="330" t="s">
        <v>434</v>
      </c>
      <c r="AA9" s="330"/>
      <c r="AB9" s="330"/>
      <c r="AC9" s="143"/>
      <c r="AD9" s="330" t="s">
        <v>435</v>
      </c>
      <c r="AE9" s="330"/>
      <c r="AF9" s="330"/>
      <c r="AG9" s="143"/>
      <c r="AH9" s="330" t="s">
        <v>620</v>
      </c>
      <c r="AI9" s="330"/>
      <c r="AJ9" s="330"/>
      <c r="AK9" s="143"/>
      <c r="AL9" s="330" t="s">
        <v>437</v>
      </c>
      <c r="AM9" s="330"/>
      <c r="AN9" s="330"/>
      <c r="AO9" s="143"/>
      <c r="AP9" s="330" t="s">
        <v>438</v>
      </c>
      <c r="AQ9" s="330"/>
      <c r="AR9" s="330"/>
      <c r="AS9" s="143"/>
      <c r="AT9" s="330" t="s">
        <v>439</v>
      </c>
      <c r="AU9" s="330"/>
      <c r="AV9" s="330"/>
      <c r="AW9" s="143"/>
      <c r="AX9" s="330" t="s">
        <v>440</v>
      </c>
      <c r="AY9" s="330"/>
      <c r="AZ9" s="330"/>
      <c r="BA9" s="172"/>
      <c r="BB9" s="330" t="s">
        <v>441</v>
      </c>
      <c r="BC9" s="330"/>
      <c r="BD9" s="330"/>
      <c r="BE9" s="188"/>
      <c r="BF9" s="174"/>
      <c r="BG9" s="330" t="s">
        <v>1039</v>
      </c>
      <c r="BH9" s="330"/>
      <c r="BI9" s="330"/>
      <c r="BJ9" s="143"/>
      <c r="BK9" s="330" t="s">
        <v>592</v>
      </c>
      <c r="BL9" s="330"/>
      <c r="BM9" s="330"/>
      <c r="BN9" s="143"/>
      <c r="BO9" s="330" t="s">
        <v>443</v>
      </c>
      <c r="BP9" s="330"/>
      <c r="BQ9" s="330"/>
      <c r="BR9" s="143"/>
      <c r="BS9" s="330" t="s">
        <v>444</v>
      </c>
      <c r="BT9" s="330"/>
      <c r="BU9" s="330"/>
      <c r="BV9" s="143"/>
      <c r="BW9" s="333" t="s">
        <v>1040</v>
      </c>
      <c r="BX9" s="333"/>
      <c r="BY9" s="333"/>
    </row>
    <row r="10" spans="1:77" ht="35.25" customHeight="1" thickBot="1">
      <c r="A10" s="303" t="s">
        <v>621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144" t="s">
        <v>622</v>
      </c>
      <c r="P10" s="304" t="s">
        <v>623</v>
      </c>
      <c r="Q10" s="304"/>
      <c r="R10" s="304"/>
      <c r="S10" s="304"/>
      <c r="T10" s="304" t="s">
        <v>624</v>
      </c>
      <c r="U10" s="304"/>
      <c r="V10" s="304"/>
      <c r="W10" s="304"/>
      <c r="X10" s="304"/>
      <c r="Y10" s="304" t="s">
        <v>625</v>
      </c>
      <c r="Z10" s="304"/>
      <c r="AA10" s="304"/>
      <c r="AB10" s="304"/>
      <c r="AC10" s="304" t="s">
        <v>626</v>
      </c>
      <c r="AD10" s="304"/>
      <c r="AE10" s="304"/>
      <c r="AF10" s="304"/>
      <c r="AG10" s="304" t="s">
        <v>627</v>
      </c>
      <c r="AH10" s="304"/>
      <c r="AI10" s="304"/>
      <c r="AJ10" s="304"/>
      <c r="AK10" s="304" t="s">
        <v>628</v>
      </c>
      <c r="AL10" s="304"/>
      <c r="AM10" s="304"/>
      <c r="AN10" s="304"/>
      <c r="AO10" s="304" t="s">
        <v>629</v>
      </c>
      <c r="AP10" s="304"/>
      <c r="AQ10" s="304"/>
      <c r="AR10" s="304"/>
      <c r="AS10" s="304" t="s">
        <v>630</v>
      </c>
      <c r="AT10" s="304"/>
      <c r="AU10" s="304"/>
      <c r="AV10" s="304"/>
      <c r="AW10" s="305" t="s">
        <v>631</v>
      </c>
      <c r="AX10" s="305"/>
      <c r="AY10" s="305"/>
      <c r="AZ10" s="305"/>
      <c r="BA10" s="304" t="s">
        <v>623</v>
      </c>
      <c r="BB10" s="304"/>
      <c r="BC10" s="304"/>
      <c r="BD10" s="304"/>
      <c r="BE10" s="304" t="s">
        <v>624</v>
      </c>
      <c r="BF10" s="304"/>
      <c r="BG10" s="304"/>
      <c r="BH10" s="304"/>
      <c r="BI10" s="304"/>
      <c r="BJ10" s="304" t="s">
        <v>625</v>
      </c>
      <c r="BK10" s="304"/>
      <c r="BL10" s="304"/>
      <c r="BM10" s="304"/>
      <c r="BN10" s="304" t="s">
        <v>626</v>
      </c>
      <c r="BO10" s="304"/>
      <c r="BP10" s="304"/>
      <c r="BQ10" s="304"/>
      <c r="BR10" s="304" t="s">
        <v>627</v>
      </c>
      <c r="BS10" s="304"/>
      <c r="BT10" s="304"/>
      <c r="BU10" s="304"/>
      <c r="BV10" s="304" t="s">
        <v>628</v>
      </c>
      <c r="BW10" s="304"/>
      <c r="BX10" s="304"/>
      <c r="BY10" s="304"/>
    </row>
    <row r="11" spans="1:77" ht="15.75" thickTop="1">
      <c r="A11" s="299" t="s">
        <v>632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129">
        <f>2-1</f>
        <v>1</v>
      </c>
      <c r="P11" s="301" t="s">
        <v>633</v>
      </c>
      <c r="Q11" s="301"/>
      <c r="R11" s="301"/>
      <c r="S11" s="301"/>
      <c r="T11" s="301" t="s">
        <v>633</v>
      </c>
      <c r="U11" s="301"/>
      <c r="V11" s="301"/>
      <c r="W11" s="301"/>
      <c r="X11" s="301"/>
      <c r="Y11" s="301" t="s">
        <v>633</v>
      </c>
      <c r="Z11" s="301"/>
      <c r="AA11" s="301"/>
      <c r="AB11" s="301"/>
      <c r="AC11" s="301" t="s">
        <v>634</v>
      </c>
      <c r="AD11" s="301"/>
      <c r="AE11" s="301"/>
      <c r="AF11" s="301"/>
      <c r="AG11" s="301" t="s">
        <v>635</v>
      </c>
      <c r="AH11" s="301"/>
      <c r="AI11" s="301"/>
      <c r="AJ11" s="301"/>
      <c r="AK11" s="301" t="s">
        <v>636</v>
      </c>
      <c r="AL11" s="301"/>
      <c r="AM11" s="301"/>
      <c r="AN11" s="301"/>
      <c r="AO11" s="301" t="s">
        <v>633</v>
      </c>
      <c r="AP11" s="301"/>
      <c r="AQ11" s="301"/>
      <c r="AR11" s="301"/>
      <c r="AS11" s="301" t="s">
        <v>637</v>
      </c>
      <c r="AT11" s="301"/>
      <c r="AU11" s="301"/>
      <c r="AV11" s="301"/>
      <c r="AW11" s="302" t="s">
        <v>633</v>
      </c>
      <c r="AX11" s="302"/>
      <c r="AY11" s="302"/>
      <c r="AZ11" s="302"/>
      <c r="BA11" s="301" t="s">
        <v>633</v>
      </c>
      <c r="BB11" s="301"/>
      <c r="BC11" s="301"/>
      <c r="BD11" s="301"/>
      <c r="BE11" s="301" t="s">
        <v>633</v>
      </c>
      <c r="BF11" s="301"/>
      <c r="BG11" s="301"/>
      <c r="BH11" s="301"/>
      <c r="BI11" s="301"/>
      <c r="BJ11" s="301" t="s">
        <v>633</v>
      </c>
      <c r="BK11" s="301"/>
      <c r="BL11" s="301"/>
      <c r="BM11" s="301"/>
      <c r="BN11" s="301" t="s">
        <v>633</v>
      </c>
      <c r="BO11" s="301"/>
      <c r="BP11" s="301"/>
      <c r="BQ11" s="301"/>
      <c r="BR11" s="301" t="s">
        <v>633</v>
      </c>
      <c r="BS11" s="301"/>
      <c r="BT11" s="301"/>
      <c r="BU11" s="301"/>
      <c r="BV11" s="301" t="s">
        <v>1041</v>
      </c>
      <c r="BW11" s="301"/>
      <c r="BX11" s="301"/>
      <c r="BY11" s="301"/>
    </row>
    <row r="12" spans="1:77" ht="15">
      <c r="A12" s="312" t="s">
        <v>638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134">
        <f aca="true" t="shared" si="0" ref="O12:O75">O11+1</f>
        <v>2</v>
      </c>
      <c r="P12" s="314" t="s">
        <v>633</v>
      </c>
      <c r="Q12" s="314"/>
      <c r="R12" s="314"/>
      <c r="S12" s="314"/>
      <c r="T12" s="314" t="s">
        <v>633</v>
      </c>
      <c r="U12" s="314"/>
      <c r="V12" s="314"/>
      <c r="W12" s="314"/>
      <c r="X12" s="314"/>
      <c r="Y12" s="314" t="s">
        <v>633</v>
      </c>
      <c r="Z12" s="314"/>
      <c r="AA12" s="314"/>
      <c r="AB12" s="314"/>
      <c r="AC12" s="314" t="s">
        <v>633</v>
      </c>
      <c r="AD12" s="314"/>
      <c r="AE12" s="314"/>
      <c r="AF12" s="314"/>
      <c r="AG12" s="314" t="s">
        <v>633</v>
      </c>
      <c r="AH12" s="314"/>
      <c r="AI12" s="314"/>
      <c r="AJ12" s="314"/>
      <c r="AK12" s="314" t="s">
        <v>633</v>
      </c>
      <c r="AL12" s="314"/>
      <c r="AM12" s="314"/>
      <c r="AN12" s="314"/>
      <c r="AO12" s="314" t="s">
        <v>633</v>
      </c>
      <c r="AP12" s="314"/>
      <c r="AQ12" s="314"/>
      <c r="AR12" s="314"/>
      <c r="AS12" s="314" t="s">
        <v>633</v>
      </c>
      <c r="AT12" s="314"/>
      <c r="AU12" s="314"/>
      <c r="AV12" s="314"/>
      <c r="AW12" s="315" t="s">
        <v>633</v>
      </c>
      <c r="AX12" s="315"/>
      <c r="AY12" s="315"/>
      <c r="AZ12" s="315"/>
      <c r="BA12" s="314" t="s">
        <v>633</v>
      </c>
      <c r="BB12" s="314"/>
      <c r="BC12" s="314"/>
      <c r="BD12" s="314"/>
      <c r="BE12" s="314" t="s">
        <v>633</v>
      </c>
      <c r="BF12" s="314"/>
      <c r="BG12" s="314"/>
      <c r="BH12" s="314"/>
      <c r="BI12" s="314"/>
      <c r="BJ12" s="314" t="s">
        <v>633</v>
      </c>
      <c r="BK12" s="314"/>
      <c r="BL12" s="314"/>
      <c r="BM12" s="314"/>
      <c r="BN12" s="314" t="s">
        <v>633</v>
      </c>
      <c r="BO12" s="314"/>
      <c r="BP12" s="314"/>
      <c r="BQ12" s="314"/>
      <c r="BR12" s="314" t="s">
        <v>633</v>
      </c>
      <c r="BS12" s="314"/>
      <c r="BT12" s="314"/>
      <c r="BU12" s="314"/>
      <c r="BV12" s="314" t="s">
        <v>633</v>
      </c>
      <c r="BW12" s="314"/>
      <c r="BX12" s="314"/>
      <c r="BY12" s="314"/>
    </row>
    <row r="13" spans="1:77" ht="15">
      <c r="A13" s="312" t="s">
        <v>639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134">
        <f t="shared" si="0"/>
        <v>3</v>
      </c>
      <c r="P13" s="314" t="s">
        <v>633</v>
      </c>
      <c r="Q13" s="314"/>
      <c r="R13" s="314"/>
      <c r="S13" s="314"/>
      <c r="T13" s="314" t="s">
        <v>633</v>
      </c>
      <c r="U13" s="314"/>
      <c r="V13" s="314"/>
      <c r="W13" s="314"/>
      <c r="X13" s="314"/>
      <c r="Y13" s="314" t="s">
        <v>633</v>
      </c>
      <c r="Z13" s="314"/>
      <c r="AA13" s="314"/>
      <c r="AB13" s="314"/>
      <c r="AC13" s="314" t="s">
        <v>633</v>
      </c>
      <c r="AD13" s="314"/>
      <c r="AE13" s="314"/>
      <c r="AF13" s="314"/>
      <c r="AG13" s="314" t="s">
        <v>633</v>
      </c>
      <c r="AH13" s="314"/>
      <c r="AI13" s="314"/>
      <c r="AJ13" s="314"/>
      <c r="AK13" s="314" t="s">
        <v>633</v>
      </c>
      <c r="AL13" s="314"/>
      <c r="AM13" s="314"/>
      <c r="AN13" s="314"/>
      <c r="AO13" s="314" t="s">
        <v>633</v>
      </c>
      <c r="AP13" s="314"/>
      <c r="AQ13" s="314"/>
      <c r="AR13" s="314"/>
      <c r="AS13" s="314" t="s">
        <v>633</v>
      </c>
      <c r="AT13" s="314"/>
      <c r="AU13" s="314"/>
      <c r="AV13" s="314"/>
      <c r="AW13" s="315" t="s">
        <v>633</v>
      </c>
      <c r="AX13" s="315"/>
      <c r="AY13" s="315"/>
      <c r="AZ13" s="315"/>
      <c r="BA13" s="314" t="s">
        <v>633</v>
      </c>
      <c r="BB13" s="314"/>
      <c r="BC13" s="314"/>
      <c r="BD13" s="314"/>
      <c r="BE13" s="314" t="s">
        <v>633</v>
      </c>
      <c r="BF13" s="314"/>
      <c r="BG13" s="314"/>
      <c r="BH13" s="314"/>
      <c r="BI13" s="314"/>
      <c r="BJ13" s="314" t="s">
        <v>633</v>
      </c>
      <c r="BK13" s="314"/>
      <c r="BL13" s="314"/>
      <c r="BM13" s="314"/>
      <c r="BN13" s="314" t="s">
        <v>633</v>
      </c>
      <c r="BO13" s="314"/>
      <c r="BP13" s="314"/>
      <c r="BQ13" s="314"/>
      <c r="BR13" s="314" t="s">
        <v>633</v>
      </c>
      <c r="BS13" s="314"/>
      <c r="BT13" s="314"/>
      <c r="BU13" s="314"/>
      <c r="BV13" s="314" t="s">
        <v>633</v>
      </c>
      <c r="BW13" s="314"/>
      <c r="BX13" s="314"/>
      <c r="BY13" s="314"/>
    </row>
    <row r="14" spans="1:77" ht="15">
      <c r="A14" s="312" t="s">
        <v>640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134">
        <f t="shared" si="0"/>
        <v>4</v>
      </c>
      <c r="P14" s="314" t="s">
        <v>633</v>
      </c>
      <c r="Q14" s="314"/>
      <c r="R14" s="314"/>
      <c r="S14" s="314"/>
      <c r="T14" s="314" t="s">
        <v>633</v>
      </c>
      <c r="U14" s="314"/>
      <c r="V14" s="314"/>
      <c r="W14" s="314"/>
      <c r="X14" s="314"/>
      <c r="Y14" s="314" t="s">
        <v>633</v>
      </c>
      <c r="Z14" s="314"/>
      <c r="AA14" s="314"/>
      <c r="AB14" s="314"/>
      <c r="AC14" s="314" t="s">
        <v>633</v>
      </c>
      <c r="AD14" s="314"/>
      <c r="AE14" s="314"/>
      <c r="AF14" s="314"/>
      <c r="AG14" s="314" t="s">
        <v>633</v>
      </c>
      <c r="AH14" s="314"/>
      <c r="AI14" s="314"/>
      <c r="AJ14" s="314"/>
      <c r="AK14" s="314" t="s">
        <v>633</v>
      </c>
      <c r="AL14" s="314"/>
      <c r="AM14" s="314"/>
      <c r="AN14" s="314"/>
      <c r="AO14" s="314" t="s">
        <v>633</v>
      </c>
      <c r="AP14" s="314"/>
      <c r="AQ14" s="314"/>
      <c r="AR14" s="314"/>
      <c r="AS14" s="314" t="s">
        <v>633</v>
      </c>
      <c r="AT14" s="314"/>
      <c r="AU14" s="314"/>
      <c r="AV14" s="314"/>
      <c r="AW14" s="315" t="s">
        <v>633</v>
      </c>
      <c r="AX14" s="315"/>
      <c r="AY14" s="315"/>
      <c r="AZ14" s="315"/>
      <c r="BA14" s="314" t="s">
        <v>633</v>
      </c>
      <c r="BB14" s="314"/>
      <c r="BC14" s="314"/>
      <c r="BD14" s="314"/>
      <c r="BE14" s="314" t="s">
        <v>633</v>
      </c>
      <c r="BF14" s="314"/>
      <c r="BG14" s="314"/>
      <c r="BH14" s="314"/>
      <c r="BI14" s="314"/>
      <c r="BJ14" s="314" t="s">
        <v>633</v>
      </c>
      <c r="BK14" s="314"/>
      <c r="BL14" s="314"/>
      <c r="BM14" s="314"/>
      <c r="BN14" s="314" t="s">
        <v>633</v>
      </c>
      <c r="BO14" s="314"/>
      <c r="BP14" s="314"/>
      <c r="BQ14" s="314"/>
      <c r="BR14" s="314" t="s">
        <v>633</v>
      </c>
      <c r="BS14" s="314"/>
      <c r="BT14" s="314"/>
      <c r="BU14" s="314"/>
      <c r="BV14" s="314" t="s">
        <v>633</v>
      </c>
      <c r="BW14" s="314"/>
      <c r="BX14" s="314"/>
      <c r="BY14" s="314"/>
    </row>
    <row r="15" spans="1:77" ht="15">
      <c r="A15" s="312" t="s">
        <v>641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134">
        <f t="shared" si="0"/>
        <v>5</v>
      </c>
      <c r="P15" s="314" t="s">
        <v>633</v>
      </c>
      <c r="Q15" s="314"/>
      <c r="R15" s="314"/>
      <c r="S15" s="314"/>
      <c r="T15" s="314" t="s">
        <v>633</v>
      </c>
      <c r="U15" s="314"/>
      <c r="V15" s="314"/>
      <c r="W15" s="314"/>
      <c r="X15" s="314"/>
      <c r="Y15" s="314" t="s">
        <v>633</v>
      </c>
      <c r="Z15" s="314"/>
      <c r="AA15" s="314"/>
      <c r="AB15" s="314"/>
      <c r="AC15" s="314" t="s">
        <v>633</v>
      </c>
      <c r="AD15" s="314"/>
      <c r="AE15" s="314"/>
      <c r="AF15" s="314"/>
      <c r="AG15" s="314" t="s">
        <v>633</v>
      </c>
      <c r="AH15" s="314"/>
      <c r="AI15" s="314"/>
      <c r="AJ15" s="314"/>
      <c r="AK15" s="314" t="s">
        <v>633</v>
      </c>
      <c r="AL15" s="314"/>
      <c r="AM15" s="314"/>
      <c r="AN15" s="314"/>
      <c r="AO15" s="314" t="s">
        <v>633</v>
      </c>
      <c r="AP15" s="314"/>
      <c r="AQ15" s="314"/>
      <c r="AR15" s="314"/>
      <c r="AS15" s="314" t="s">
        <v>633</v>
      </c>
      <c r="AT15" s="314"/>
      <c r="AU15" s="314"/>
      <c r="AV15" s="314"/>
      <c r="AW15" s="315" t="s">
        <v>633</v>
      </c>
      <c r="AX15" s="315"/>
      <c r="AY15" s="315"/>
      <c r="AZ15" s="315"/>
      <c r="BA15" s="314" t="s">
        <v>633</v>
      </c>
      <c r="BB15" s="314"/>
      <c r="BC15" s="314"/>
      <c r="BD15" s="314"/>
      <c r="BE15" s="314" t="s">
        <v>633</v>
      </c>
      <c r="BF15" s="314"/>
      <c r="BG15" s="314"/>
      <c r="BH15" s="314"/>
      <c r="BI15" s="314"/>
      <c r="BJ15" s="314" t="s">
        <v>633</v>
      </c>
      <c r="BK15" s="314"/>
      <c r="BL15" s="314"/>
      <c r="BM15" s="314"/>
      <c r="BN15" s="314" t="s">
        <v>633</v>
      </c>
      <c r="BO15" s="314"/>
      <c r="BP15" s="314"/>
      <c r="BQ15" s="314"/>
      <c r="BR15" s="314" t="s">
        <v>633</v>
      </c>
      <c r="BS15" s="314"/>
      <c r="BT15" s="314"/>
      <c r="BU15" s="314"/>
      <c r="BV15" s="314" t="s">
        <v>633</v>
      </c>
      <c r="BW15" s="314"/>
      <c r="BX15" s="314"/>
      <c r="BY15" s="314"/>
    </row>
    <row r="16" spans="1:77" ht="15">
      <c r="A16" s="312" t="s">
        <v>642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134">
        <f t="shared" si="0"/>
        <v>6</v>
      </c>
      <c r="P16" s="314" t="s">
        <v>633</v>
      </c>
      <c r="Q16" s="314"/>
      <c r="R16" s="314"/>
      <c r="S16" s="314"/>
      <c r="T16" s="314" t="s">
        <v>633</v>
      </c>
      <c r="U16" s="314"/>
      <c r="V16" s="314"/>
      <c r="W16" s="314"/>
      <c r="X16" s="314"/>
      <c r="Y16" s="314" t="s">
        <v>633</v>
      </c>
      <c r="Z16" s="314"/>
      <c r="AA16" s="314"/>
      <c r="AB16" s="314"/>
      <c r="AC16" s="314" t="s">
        <v>633</v>
      </c>
      <c r="AD16" s="314"/>
      <c r="AE16" s="314"/>
      <c r="AF16" s="314"/>
      <c r="AG16" s="314" t="s">
        <v>633</v>
      </c>
      <c r="AH16" s="314"/>
      <c r="AI16" s="314"/>
      <c r="AJ16" s="314"/>
      <c r="AK16" s="314" t="s">
        <v>633</v>
      </c>
      <c r="AL16" s="314"/>
      <c r="AM16" s="314"/>
      <c r="AN16" s="314"/>
      <c r="AO16" s="314" t="s">
        <v>633</v>
      </c>
      <c r="AP16" s="314"/>
      <c r="AQ16" s="314"/>
      <c r="AR16" s="314"/>
      <c r="AS16" s="314" t="s">
        <v>633</v>
      </c>
      <c r="AT16" s="314"/>
      <c r="AU16" s="314"/>
      <c r="AV16" s="314"/>
      <c r="AW16" s="315" t="s">
        <v>633</v>
      </c>
      <c r="AX16" s="315"/>
      <c r="AY16" s="315"/>
      <c r="AZ16" s="315"/>
      <c r="BA16" s="314" t="s">
        <v>633</v>
      </c>
      <c r="BB16" s="314"/>
      <c r="BC16" s="314"/>
      <c r="BD16" s="314"/>
      <c r="BE16" s="314" t="s">
        <v>633</v>
      </c>
      <c r="BF16" s="314"/>
      <c r="BG16" s="314"/>
      <c r="BH16" s="314"/>
      <c r="BI16" s="314"/>
      <c r="BJ16" s="314" t="s">
        <v>633</v>
      </c>
      <c r="BK16" s="314"/>
      <c r="BL16" s="314"/>
      <c r="BM16" s="314"/>
      <c r="BN16" s="314" t="s">
        <v>633</v>
      </c>
      <c r="BO16" s="314"/>
      <c r="BP16" s="314"/>
      <c r="BQ16" s="314"/>
      <c r="BR16" s="314" t="s">
        <v>633</v>
      </c>
      <c r="BS16" s="314"/>
      <c r="BT16" s="314"/>
      <c r="BU16" s="314"/>
      <c r="BV16" s="314" t="s">
        <v>633</v>
      </c>
      <c r="BW16" s="314"/>
      <c r="BX16" s="314"/>
      <c r="BY16" s="314"/>
    </row>
    <row r="17" spans="1:77" ht="15">
      <c r="A17" s="312" t="s">
        <v>643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134">
        <f t="shared" si="0"/>
        <v>7</v>
      </c>
      <c r="P17" s="314" t="s">
        <v>633</v>
      </c>
      <c r="Q17" s="314"/>
      <c r="R17" s="314"/>
      <c r="S17" s="314"/>
      <c r="T17" s="314" t="s">
        <v>633</v>
      </c>
      <c r="U17" s="314"/>
      <c r="V17" s="314"/>
      <c r="W17" s="314"/>
      <c r="X17" s="314"/>
      <c r="Y17" s="314" t="s">
        <v>633</v>
      </c>
      <c r="Z17" s="314"/>
      <c r="AA17" s="314"/>
      <c r="AB17" s="314"/>
      <c r="AC17" s="314" t="s">
        <v>633</v>
      </c>
      <c r="AD17" s="314"/>
      <c r="AE17" s="314"/>
      <c r="AF17" s="314"/>
      <c r="AG17" s="314" t="s">
        <v>633</v>
      </c>
      <c r="AH17" s="314"/>
      <c r="AI17" s="314"/>
      <c r="AJ17" s="314"/>
      <c r="AK17" s="314" t="s">
        <v>633</v>
      </c>
      <c r="AL17" s="314"/>
      <c r="AM17" s="314"/>
      <c r="AN17" s="314"/>
      <c r="AO17" s="314" t="s">
        <v>633</v>
      </c>
      <c r="AP17" s="314"/>
      <c r="AQ17" s="314"/>
      <c r="AR17" s="314"/>
      <c r="AS17" s="314" t="s">
        <v>633</v>
      </c>
      <c r="AT17" s="314"/>
      <c r="AU17" s="314"/>
      <c r="AV17" s="314"/>
      <c r="AW17" s="315" t="s">
        <v>633</v>
      </c>
      <c r="AX17" s="315"/>
      <c r="AY17" s="315"/>
      <c r="AZ17" s="315"/>
      <c r="BA17" s="314" t="s">
        <v>633</v>
      </c>
      <c r="BB17" s="314"/>
      <c r="BC17" s="314"/>
      <c r="BD17" s="314"/>
      <c r="BE17" s="314" t="s">
        <v>633</v>
      </c>
      <c r="BF17" s="314"/>
      <c r="BG17" s="314"/>
      <c r="BH17" s="314"/>
      <c r="BI17" s="314"/>
      <c r="BJ17" s="314" t="s">
        <v>633</v>
      </c>
      <c r="BK17" s="314"/>
      <c r="BL17" s="314"/>
      <c r="BM17" s="314"/>
      <c r="BN17" s="314" t="s">
        <v>633</v>
      </c>
      <c r="BO17" s="314"/>
      <c r="BP17" s="314"/>
      <c r="BQ17" s="314"/>
      <c r="BR17" s="314" t="s">
        <v>633</v>
      </c>
      <c r="BS17" s="314"/>
      <c r="BT17" s="314"/>
      <c r="BU17" s="314"/>
      <c r="BV17" s="314" t="s">
        <v>633</v>
      </c>
      <c r="BW17" s="314"/>
      <c r="BX17" s="314"/>
      <c r="BY17" s="314"/>
    </row>
    <row r="18" spans="1:77" ht="15">
      <c r="A18" s="312" t="s">
        <v>644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134">
        <f t="shared" si="0"/>
        <v>8</v>
      </c>
      <c r="P18" s="314" t="s">
        <v>633</v>
      </c>
      <c r="Q18" s="314"/>
      <c r="R18" s="314"/>
      <c r="S18" s="314"/>
      <c r="T18" s="314" t="s">
        <v>633</v>
      </c>
      <c r="U18" s="314"/>
      <c r="V18" s="314"/>
      <c r="W18" s="314"/>
      <c r="X18" s="314"/>
      <c r="Y18" s="314" t="s">
        <v>633</v>
      </c>
      <c r="Z18" s="314"/>
      <c r="AA18" s="314"/>
      <c r="AB18" s="314"/>
      <c r="AC18" s="314" t="s">
        <v>633</v>
      </c>
      <c r="AD18" s="314"/>
      <c r="AE18" s="314"/>
      <c r="AF18" s="314"/>
      <c r="AG18" s="314" t="s">
        <v>633</v>
      </c>
      <c r="AH18" s="314"/>
      <c r="AI18" s="314"/>
      <c r="AJ18" s="314"/>
      <c r="AK18" s="314" t="s">
        <v>633</v>
      </c>
      <c r="AL18" s="314"/>
      <c r="AM18" s="314"/>
      <c r="AN18" s="314"/>
      <c r="AO18" s="314" t="s">
        <v>633</v>
      </c>
      <c r="AP18" s="314"/>
      <c r="AQ18" s="314"/>
      <c r="AR18" s="314"/>
      <c r="AS18" s="314" t="s">
        <v>633</v>
      </c>
      <c r="AT18" s="314"/>
      <c r="AU18" s="314"/>
      <c r="AV18" s="314"/>
      <c r="AW18" s="315" t="s">
        <v>633</v>
      </c>
      <c r="AX18" s="315"/>
      <c r="AY18" s="315"/>
      <c r="AZ18" s="315"/>
      <c r="BA18" s="314" t="s">
        <v>633</v>
      </c>
      <c r="BB18" s="314"/>
      <c r="BC18" s="314"/>
      <c r="BD18" s="314"/>
      <c r="BE18" s="314" t="s">
        <v>633</v>
      </c>
      <c r="BF18" s="314"/>
      <c r="BG18" s="314"/>
      <c r="BH18" s="314"/>
      <c r="BI18" s="314"/>
      <c r="BJ18" s="314" t="s">
        <v>633</v>
      </c>
      <c r="BK18" s="314"/>
      <c r="BL18" s="314"/>
      <c r="BM18" s="314"/>
      <c r="BN18" s="314" t="s">
        <v>633</v>
      </c>
      <c r="BO18" s="314"/>
      <c r="BP18" s="314"/>
      <c r="BQ18" s="314"/>
      <c r="BR18" s="314" t="s">
        <v>633</v>
      </c>
      <c r="BS18" s="314"/>
      <c r="BT18" s="314"/>
      <c r="BU18" s="314"/>
      <c r="BV18" s="314" t="s">
        <v>633</v>
      </c>
      <c r="BW18" s="314"/>
      <c r="BX18" s="314"/>
      <c r="BY18" s="314"/>
    </row>
    <row r="19" spans="1:77" ht="15">
      <c r="A19" s="312" t="s">
        <v>645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134">
        <f t="shared" si="0"/>
        <v>9</v>
      </c>
      <c r="P19" s="314" t="s">
        <v>633</v>
      </c>
      <c r="Q19" s="314"/>
      <c r="R19" s="314"/>
      <c r="S19" s="314"/>
      <c r="T19" s="314" t="s">
        <v>633</v>
      </c>
      <c r="U19" s="314"/>
      <c r="V19" s="314"/>
      <c r="W19" s="314"/>
      <c r="X19" s="314"/>
      <c r="Y19" s="314" t="s">
        <v>633</v>
      </c>
      <c r="Z19" s="314"/>
      <c r="AA19" s="314"/>
      <c r="AB19" s="314"/>
      <c r="AC19" s="314" t="s">
        <v>633</v>
      </c>
      <c r="AD19" s="314"/>
      <c r="AE19" s="314"/>
      <c r="AF19" s="314"/>
      <c r="AG19" s="314" t="s">
        <v>633</v>
      </c>
      <c r="AH19" s="314"/>
      <c r="AI19" s="314"/>
      <c r="AJ19" s="314"/>
      <c r="AK19" s="314" t="s">
        <v>633</v>
      </c>
      <c r="AL19" s="314"/>
      <c r="AM19" s="314"/>
      <c r="AN19" s="314"/>
      <c r="AO19" s="314" t="s">
        <v>633</v>
      </c>
      <c r="AP19" s="314"/>
      <c r="AQ19" s="314"/>
      <c r="AR19" s="314"/>
      <c r="AS19" s="314" t="s">
        <v>633</v>
      </c>
      <c r="AT19" s="314"/>
      <c r="AU19" s="314"/>
      <c r="AV19" s="314"/>
      <c r="AW19" s="315" t="s">
        <v>633</v>
      </c>
      <c r="AX19" s="315"/>
      <c r="AY19" s="315"/>
      <c r="AZ19" s="315"/>
      <c r="BA19" s="314" t="s">
        <v>633</v>
      </c>
      <c r="BB19" s="314"/>
      <c r="BC19" s="314"/>
      <c r="BD19" s="314"/>
      <c r="BE19" s="314" t="s">
        <v>633</v>
      </c>
      <c r="BF19" s="314"/>
      <c r="BG19" s="314"/>
      <c r="BH19" s="314"/>
      <c r="BI19" s="314"/>
      <c r="BJ19" s="314" t="s">
        <v>633</v>
      </c>
      <c r="BK19" s="314"/>
      <c r="BL19" s="314"/>
      <c r="BM19" s="314"/>
      <c r="BN19" s="314" t="s">
        <v>633</v>
      </c>
      <c r="BO19" s="314"/>
      <c r="BP19" s="314"/>
      <c r="BQ19" s="314"/>
      <c r="BR19" s="314" t="s">
        <v>633</v>
      </c>
      <c r="BS19" s="314"/>
      <c r="BT19" s="314"/>
      <c r="BU19" s="314"/>
      <c r="BV19" s="314" t="s">
        <v>633</v>
      </c>
      <c r="BW19" s="314"/>
      <c r="BX19" s="314"/>
      <c r="BY19" s="314"/>
    </row>
    <row r="20" spans="1:77" ht="15">
      <c r="A20" s="312" t="s">
        <v>646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134">
        <f t="shared" si="0"/>
        <v>10</v>
      </c>
      <c r="P20" s="317" t="s">
        <v>633</v>
      </c>
      <c r="Q20" s="317"/>
      <c r="R20" s="317"/>
      <c r="S20" s="317"/>
      <c r="T20" s="317" t="s">
        <v>633</v>
      </c>
      <c r="U20" s="317"/>
      <c r="V20" s="317"/>
      <c r="W20" s="317"/>
      <c r="X20" s="317"/>
      <c r="Y20" s="317" t="s">
        <v>633</v>
      </c>
      <c r="Z20" s="317"/>
      <c r="AA20" s="317"/>
      <c r="AB20" s="317"/>
      <c r="AC20" s="317" t="s">
        <v>633</v>
      </c>
      <c r="AD20" s="317"/>
      <c r="AE20" s="317"/>
      <c r="AF20" s="317"/>
      <c r="AG20" s="317" t="s">
        <v>633</v>
      </c>
      <c r="AH20" s="317"/>
      <c r="AI20" s="317"/>
      <c r="AJ20" s="317"/>
      <c r="AK20" s="317" t="s">
        <v>633</v>
      </c>
      <c r="AL20" s="317"/>
      <c r="AM20" s="317"/>
      <c r="AN20" s="317"/>
      <c r="AO20" s="317" t="s">
        <v>633</v>
      </c>
      <c r="AP20" s="317"/>
      <c r="AQ20" s="317"/>
      <c r="AR20" s="317"/>
      <c r="AS20" s="317" t="s">
        <v>633</v>
      </c>
      <c r="AT20" s="317"/>
      <c r="AU20" s="317"/>
      <c r="AV20" s="317"/>
      <c r="AW20" s="318" t="s">
        <v>633</v>
      </c>
      <c r="AX20" s="318"/>
      <c r="AY20" s="318"/>
      <c r="AZ20" s="318"/>
      <c r="BA20" s="317" t="s">
        <v>633</v>
      </c>
      <c r="BB20" s="317"/>
      <c r="BC20" s="317"/>
      <c r="BD20" s="317"/>
      <c r="BE20" s="317" t="s">
        <v>633</v>
      </c>
      <c r="BF20" s="317"/>
      <c r="BG20" s="317"/>
      <c r="BH20" s="317"/>
      <c r="BI20" s="317"/>
      <c r="BJ20" s="317" t="s">
        <v>633</v>
      </c>
      <c r="BK20" s="317"/>
      <c r="BL20" s="317"/>
      <c r="BM20" s="317"/>
      <c r="BN20" s="317" t="s">
        <v>633</v>
      </c>
      <c r="BO20" s="317"/>
      <c r="BP20" s="317"/>
      <c r="BQ20" s="317"/>
      <c r="BR20" s="317" t="s">
        <v>633</v>
      </c>
      <c r="BS20" s="317"/>
      <c r="BT20" s="317"/>
      <c r="BU20" s="317"/>
      <c r="BV20" s="317" t="s">
        <v>633</v>
      </c>
      <c r="BW20" s="317"/>
      <c r="BX20" s="317"/>
      <c r="BY20" s="317"/>
    </row>
    <row r="21" spans="1:77" ht="15">
      <c r="A21" s="312" t="s">
        <v>647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134">
        <f t="shared" si="0"/>
        <v>11</v>
      </c>
      <c r="P21" s="317" t="s">
        <v>633</v>
      </c>
      <c r="Q21" s="317"/>
      <c r="R21" s="317"/>
      <c r="S21" s="317"/>
      <c r="T21" s="317" t="s">
        <v>633</v>
      </c>
      <c r="U21" s="317"/>
      <c r="V21" s="317"/>
      <c r="W21" s="317"/>
      <c r="X21" s="317"/>
      <c r="Y21" s="317" t="s">
        <v>633</v>
      </c>
      <c r="Z21" s="317"/>
      <c r="AA21" s="317"/>
      <c r="AB21" s="317"/>
      <c r="AC21" s="317" t="s">
        <v>633</v>
      </c>
      <c r="AD21" s="317"/>
      <c r="AE21" s="317"/>
      <c r="AF21" s="317"/>
      <c r="AG21" s="317" t="s">
        <v>633</v>
      </c>
      <c r="AH21" s="317"/>
      <c r="AI21" s="317"/>
      <c r="AJ21" s="317"/>
      <c r="AK21" s="317" t="s">
        <v>633</v>
      </c>
      <c r="AL21" s="317"/>
      <c r="AM21" s="317"/>
      <c r="AN21" s="317"/>
      <c r="AO21" s="317" t="s">
        <v>633</v>
      </c>
      <c r="AP21" s="317"/>
      <c r="AQ21" s="317"/>
      <c r="AR21" s="317"/>
      <c r="AS21" s="317" t="s">
        <v>633</v>
      </c>
      <c r="AT21" s="317"/>
      <c r="AU21" s="317"/>
      <c r="AV21" s="317"/>
      <c r="AW21" s="318" t="s">
        <v>633</v>
      </c>
      <c r="AX21" s="318"/>
      <c r="AY21" s="318"/>
      <c r="AZ21" s="318"/>
      <c r="BA21" s="317" t="s">
        <v>633</v>
      </c>
      <c r="BB21" s="317"/>
      <c r="BC21" s="317"/>
      <c r="BD21" s="317"/>
      <c r="BE21" s="317" t="s">
        <v>633</v>
      </c>
      <c r="BF21" s="317"/>
      <c r="BG21" s="317"/>
      <c r="BH21" s="317"/>
      <c r="BI21" s="317"/>
      <c r="BJ21" s="317" t="s">
        <v>633</v>
      </c>
      <c r="BK21" s="317"/>
      <c r="BL21" s="317"/>
      <c r="BM21" s="317"/>
      <c r="BN21" s="317" t="s">
        <v>633</v>
      </c>
      <c r="BO21" s="317"/>
      <c r="BP21" s="317"/>
      <c r="BQ21" s="317"/>
      <c r="BR21" s="317" t="s">
        <v>633</v>
      </c>
      <c r="BS21" s="317"/>
      <c r="BT21" s="317"/>
      <c r="BU21" s="317"/>
      <c r="BV21" s="317" t="s">
        <v>633</v>
      </c>
      <c r="BW21" s="317"/>
      <c r="BX21" s="317"/>
      <c r="BY21" s="317"/>
    </row>
    <row r="22" spans="1:77" ht="15">
      <c r="A22" s="312" t="s">
        <v>648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134">
        <f t="shared" si="0"/>
        <v>12</v>
      </c>
      <c r="P22" s="317" t="s">
        <v>633</v>
      </c>
      <c r="Q22" s="317"/>
      <c r="R22" s="317"/>
      <c r="S22" s="317"/>
      <c r="T22" s="317" t="s">
        <v>633</v>
      </c>
      <c r="U22" s="317"/>
      <c r="V22" s="317"/>
      <c r="W22" s="317"/>
      <c r="X22" s="317"/>
      <c r="Y22" s="317" t="s">
        <v>633</v>
      </c>
      <c r="Z22" s="317"/>
      <c r="AA22" s="317"/>
      <c r="AB22" s="317"/>
      <c r="AC22" s="317" t="s">
        <v>633</v>
      </c>
      <c r="AD22" s="317"/>
      <c r="AE22" s="317"/>
      <c r="AF22" s="317"/>
      <c r="AG22" s="317" t="s">
        <v>633</v>
      </c>
      <c r="AH22" s="317"/>
      <c r="AI22" s="317"/>
      <c r="AJ22" s="317"/>
      <c r="AK22" s="317" t="s">
        <v>633</v>
      </c>
      <c r="AL22" s="317"/>
      <c r="AM22" s="317"/>
      <c r="AN22" s="317"/>
      <c r="AO22" s="317" t="s">
        <v>633</v>
      </c>
      <c r="AP22" s="317"/>
      <c r="AQ22" s="317"/>
      <c r="AR22" s="317"/>
      <c r="AS22" s="317" t="s">
        <v>633</v>
      </c>
      <c r="AT22" s="317"/>
      <c r="AU22" s="317"/>
      <c r="AV22" s="317"/>
      <c r="AW22" s="318" t="s">
        <v>633</v>
      </c>
      <c r="AX22" s="318"/>
      <c r="AY22" s="318"/>
      <c r="AZ22" s="318"/>
      <c r="BA22" s="317" t="s">
        <v>633</v>
      </c>
      <c r="BB22" s="317"/>
      <c r="BC22" s="317"/>
      <c r="BD22" s="317"/>
      <c r="BE22" s="317" t="s">
        <v>633</v>
      </c>
      <c r="BF22" s="317"/>
      <c r="BG22" s="317"/>
      <c r="BH22" s="317"/>
      <c r="BI22" s="317"/>
      <c r="BJ22" s="317" t="s">
        <v>633</v>
      </c>
      <c r="BK22" s="317"/>
      <c r="BL22" s="317"/>
      <c r="BM22" s="317"/>
      <c r="BN22" s="317" t="s">
        <v>633</v>
      </c>
      <c r="BO22" s="317"/>
      <c r="BP22" s="317"/>
      <c r="BQ22" s="317"/>
      <c r="BR22" s="317" t="s">
        <v>633</v>
      </c>
      <c r="BS22" s="317"/>
      <c r="BT22" s="317"/>
      <c r="BU22" s="317"/>
      <c r="BV22" s="317" t="s">
        <v>633</v>
      </c>
      <c r="BW22" s="317"/>
      <c r="BX22" s="317"/>
      <c r="BY22" s="317"/>
    </row>
    <row r="23" spans="1:77" ht="15">
      <c r="A23" s="312" t="s">
        <v>649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134">
        <f t="shared" si="0"/>
        <v>13</v>
      </c>
      <c r="P23" s="317" t="s">
        <v>633</v>
      </c>
      <c r="Q23" s="317"/>
      <c r="R23" s="317"/>
      <c r="S23" s="317"/>
      <c r="T23" s="317" t="s">
        <v>633</v>
      </c>
      <c r="U23" s="317"/>
      <c r="V23" s="317"/>
      <c r="W23" s="317"/>
      <c r="X23" s="317"/>
      <c r="Y23" s="317" t="s">
        <v>633</v>
      </c>
      <c r="Z23" s="317"/>
      <c r="AA23" s="317"/>
      <c r="AB23" s="317"/>
      <c r="AC23" s="317" t="s">
        <v>633</v>
      </c>
      <c r="AD23" s="317"/>
      <c r="AE23" s="317"/>
      <c r="AF23" s="317"/>
      <c r="AG23" s="317" t="s">
        <v>633</v>
      </c>
      <c r="AH23" s="317"/>
      <c r="AI23" s="317"/>
      <c r="AJ23" s="317"/>
      <c r="AK23" s="317" t="s">
        <v>650</v>
      </c>
      <c r="AL23" s="317"/>
      <c r="AM23" s="317"/>
      <c r="AN23" s="317"/>
      <c r="AO23" s="317" t="s">
        <v>633</v>
      </c>
      <c r="AP23" s="317"/>
      <c r="AQ23" s="317"/>
      <c r="AR23" s="317"/>
      <c r="AS23" s="317" t="s">
        <v>633</v>
      </c>
      <c r="AT23" s="317"/>
      <c r="AU23" s="317"/>
      <c r="AV23" s="317"/>
      <c r="AW23" s="318" t="s">
        <v>633</v>
      </c>
      <c r="AX23" s="318"/>
      <c r="AY23" s="318"/>
      <c r="AZ23" s="318"/>
      <c r="BA23" s="317" t="s">
        <v>633</v>
      </c>
      <c r="BB23" s="317"/>
      <c r="BC23" s="317"/>
      <c r="BD23" s="317"/>
      <c r="BE23" s="317" t="s">
        <v>633</v>
      </c>
      <c r="BF23" s="317"/>
      <c r="BG23" s="317"/>
      <c r="BH23" s="317"/>
      <c r="BI23" s="317"/>
      <c r="BJ23" s="317" t="s">
        <v>633</v>
      </c>
      <c r="BK23" s="317"/>
      <c r="BL23" s="317"/>
      <c r="BM23" s="317"/>
      <c r="BN23" s="317" t="s">
        <v>633</v>
      </c>
      <c r="BO23" s="317"/>
      <c r="BP23" s="317"/>
      <c r="BQ23" s="317"/>
      <c r="BR23" s="317" t="s">
        <v>633</v>
      </c>
      <c r="BS23" s="317"/>
      <c r="BT23" s="317"/>
      <c r="BU23" s="317"/>
      <c r="BV23" s="317" t="s">
        <v>650</v>
      </c>
      <c r="BW23" s="317"/>
      <c r="BX23" s="317"/>
      <c r="BY23" s="317"/>
    </row>
    <row r="24" spans="1:77" ht="15">
      <c r="A24" s="312" t="s">
        <v>651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134">
        <f t="shared" si="0"/>
        <v>14</v>
      </c>
      <c r="P24" s="317" t="s">
        <v>633</v>
      </c>
      <c r="Q24" s="317"/>
      <c r="R24" s="317"/>
      <c r="S24" s="317"/>
      <c r="T24" s="317" t="s">
        <v>633</v>
      </c>
      <c r="U24" s="317"/>
      <c r="V24" s="317"/>
      <c r="W24" s="317"/>
      <c r="X24" s="317"/>
      <c r="Y24" s="317" t="s">
        <v>633</v>
      </c>
      <c r="Z24" s="317"/>
      <c r="AA24" s="317"/>
      <c r="AB24" s="317"/>
      <c r="AC24" s="317" t="s">
        <v>633</v>
      </c>
      <c r="AD24" s="317"/>
      <c r="AE24" s="317"/>
      <c r="AF24" s="317"/>
      <c r="AG24" s="317" t="s">
        <v>633</v>
      </c>
      <c r="AH24" s="317"/>
      <c r="AI24" s="317"/>
      <c r="AJ24" s="317"/>
      <c r="AK24" s="317" t="s">
        <v>633</v>
      </c>
      <c r="AL24" s="317"/>
      <c r="AM24" s="317"/>
      <c r="AN24" s="317"/>
      <c r="AO24" s="317" t="s">
        <v>633</v>
      </c>
      <c r="AP24" s="317"/>
      <c r="AQ24" s="317"/>
      <c r="AR24" s="317"/>
      <c r="AS24" s="317" t="s">
        <v>633</v>
      </c>
      <c r="AT24" s="317"/>
      <c r="AU24" s="317"/>
      <c r="AV24" s="317"/>
      <c r="AW24" s="318" t="s">
        <v>633</v>
      </c>
      <c r="AX24" s="318"/>
      <c r="AY24" s="318"/>
      <c r="AZ24" s="318"/>
      <c r="BA24" s="317" t="s">
        <v>633</v>
      </c>
      <c r="BB24" s="317"/>
      <c r="BC24" s="317"/>
      <c r="BD24" s="317"/>
      <c r="BE24" s="317" t="s">
        <v>633</v>
      </c>
      <c r="BF24" s="317"/>
      <c r="BG24" s="317"/>
      <c r="BH24" s="317"/>
      <c r="BI24" s="317"/>
      <c r="BJ24" s="317" t="s">
        <v>633</v>
      </c>
      <c r="BK24" s="317"/>
      <c r="BL24" s="317"/>
      <c r="BM24" s="317"/>
      <c r="BN24" s="317" t="s">
        <v>633</v>
      </c>
      <c r="BO24" s="317"/>
      <c r="BP24" s="317"/>
      <c r="BQ24" s="317"/>
      <c r="BR24" s="317" t="s">
        <v>633</v>
      </c>
      <c r="BS24" s="317"/>
      <c r="BT24" s="317"/>
      <c r="BU24" s="317"/>
      <c r="BV24" s="317" t="s">
        <v>633</v>
      </c>
      <c r="BW24" s="317"/>
      <c r="BX24" s="317"/>
      <c r="BY24" s="317"/>
    </row>
    <row r="25" spans="1:77" ht="15">
      <c r="A25" s="319" t="s">
        <v>652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135">
        <f t="shared" si="0"/>
        <v>15</v>
      </c>
      <c r="P25" s="321" t="s">
        <v>633</v>
      </c>
      <c r="Q25" s="321"/>
      <c r="R25" s="321"/>
      <c r="S25" s="321"/>
      <c r="T25" s="321" t="s">
        <v>633</v>
      </c>
      <c r="U25" s="321"/>
      <c r="V25" s="321"/>
      <c r="W25" s="321"/>
      <c r="X25" s="321"/>
      <c r="Y25" s="321" t="s">
        <v>633</v>
      </c>
      <c r="Z25" s="321"/>
      <c r="AA25" s="321"/>
      <c r="AB25" s="321"/>
      <c r="AC25" s="321" t="s">
        <v>634</v>
      </c>
      <c r="AD25" s="321"/>
      <c r="AE25" s="321"/>
      <c r="AF25" s="321"/>
      <c r="AG25" s="321" t="s">
        <v>635</v>
      </c>
      <c r="AH25" s="321"/>
      <c r="AI25" s="321"/>
      <c r="AJ25" s="321"/>
      <c r="AK25" s="321" t="s">
        <v>653</v>
      </c>
      <c r="AL25" s="321"/>
      <c r="AM25" s="321"/>
      <c r="AN25" s="321"/>
      <c r="AO25" s="321" t="s">
        <v>633</v>
      </c>
      <c r="AP25" s="321"/>
      <c r="AQ25" s="321"/>
      <c r="AR25" s="321"/>
      <c r="AS25" s="321" t="s">
        <v>637</v>
      </c>
      <c r="AT25" s="321"/>
      <c r="AU25" s="321"/>
      <c r="AV25" s="321"/>
      <c r="AW25" s="322" t="s">
        <v>633</v>
      </c>
      <c r="AX25" s="322"/>
      <c r="AY25" s="322"/>
      <c r="AZ25" s="322"/>
      <c r="BA25" s="321" t="s">
        <v>633</v>
      </c>
      <c r="BB25" s="321"/>
      <c r="BC25" s="321"/>
      <c r="BD25" s="321"/>
      <c r="BE25" s="321" t="s">
        <v>633</v>
      </c>
      <c r="BF25" s="321"/>
      <c r="BG25" s="321"/>
      <c r="BH25" s="321"/>
      <c r="BI25" s="321"/>
      <c r="BJ25" s="321" t="s">
        <v>633</v>
      </c>
      <c r="BK25" s="321"/>
      <c r="BL25" s="321"/>
      <c r="BM25" s="321"/>
      <c r="BN25" s="321" t="s">
        <v>633</v>
      </c>
      <c r="BO25" s="321"/>
      <c r="BP25" s="321"/>
      <c r="BQ25" s="321"/>
      <c r="BR25" s="321" t="s">
        <v>633</v>
      </c>
      <c r="BS25" s="321"/>
      <c r="BT25" s="321"/>
      <c r="BU25" s="321"/>
      <c r="BV25" s="321" t="s">
        <v>1042</v>
      </c>
      <c r="BW25" s="321"/>
      <c r="BX25" s="321"/>
      <c r="BY25" s="321"/>
    </row>
    <row r="26" spans="1:77" ht="15">
      <c r="A26" s="312" t="s">
        <v>654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134">
        <f t="shared" si="0"/>
        <v>16</v>
      </c>
      <c r="P26" s="317" t="s">
        <v>655</v>
      </c>
      <c r="Q26" s="317"/>
      <c r="R26" s="317"/>
      <c r="S26" s="317"/>
      <c r="T26" s="317" t="s">
        <v>633</v>
      </c>
      <c r="U26" s="317"/>
      <c r="V26" s="317"/>
      <c r="W26" s="317"/>
      <c r="X26" s="317"/>
      <c r="Y26" s="317" t="s">
        <v>633</v>
      </c>
      <c r="Z26" s="317"/>
      <c r="AA26" s="317"/>
      <c r="AB26" s="317"/>
      <c r="AC26" s="317" t="s">
        <v>633</v>
      </c>
      <c r="AD26" s="317"/>
      <c r="AE26" s="317"/>
      <c r="AF26" s="317"/>
      <c r="AG26" s="317" t="s">
        <v>633</v>
      </c>
      <c r="AH26" s="317"/>
      <c r="AI26" s="317"/>
      <c r="AJ26" s="317"/>
      <c r="AK26" s="317" t="s">
        <v>633</v>
      </c>
      <c r="AL26" s="317"/>
      <c r="AM26" s="317"/>
      <c r="AN26" s="317"/>
      <c r="AO26" s="317" t="s">
        <v>633</v>
      </c>
      <c r="AP26" s="317"/>
      <c r="AQ26" s="317"/>
      <c r="AR26" s="317"/>
      <c r="AS26" s="317" t="s">
        <v>633</v>
      </c>
      <c r="AT26" s="317"/>
      <c r="AU26" s="317"/>
      <c r="AV26" s="317"/>
      <c r="AW26" s="318" t="s">
        <v>633</v>
      </c>
      <c r="AX26" s="318"/>
      <c r="AY26" s="318"/>
      <c r="AZ26" s="318"/>
      <c r="BA26" s="317" t="s">
        <v>633</v>
      </c>
      <c r="BB26" s="317"/>
      <c r="BC26" s="317"/>
      <c r="BD26" s="317"/>
      <c r="BE26" s="317" t="s">
        <v>633</v>
      </c>
      <c r="BF26" s="317"/>
      <c r="BG26" s="317"/>
      <c r="BH26" s="317"/>
      <c r="BI26" s="317"/>
      <c r="BJ26" s="317" t="s">
        <v>633</v>
      </c>
      <c r="BK26" s="317"/>
      <c r="BL26" s="317"/>
      <c r="BM26" s="317"/>
      <c r="BN26" s="317" t="s">
        <v>633</v>
      </c>
      <c r="BO26" s="317"/>
      <c r="BP26" s="317"/>
      <c r="BQ26" s="317"/>
      <c r="BR26" s="317" t="s">
        <v>633</v>
      </c>
      <c r="BS26" s="317"/>
      <c r="BT26" s="317"/>
      <c r="BU26" s="317"/>
      <c r="BV26" s="317" t="s">
        <v>655</v>
      </c>
      <c r="BW26" s="317"/>
      <c r="BX26" s="317"/>
      <c r="BY26" s="317"/>
    </row>
    <row r="27" spans="1:77" ht="15">
      <c r="A27" s="312" t="s">
        <v>656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134">
        <f t="shared" si="0"/>
        <v>17</v>
      </c>
      <c r="P27" s="317" t="s">
        <v>633</v>
      </c>
      <c r="Q27" s="317"/>
      <c r="R27" s="317"/>
      <c r="S27" s="317"/>
      <c r="T27" s="317" t="s">
        <v>633</v>
      </c>
      <c r="U27" s="317"/>
      <c r="V27" s="317"/>
      <c r="W27" s="317"/>
      <c r="X27" s="317"/>
      <c r="Y27" s="317" t="s">
        <v>633</v>
      </c>
      <c r="Z27" s="317"/>
      <c r="AA27" s="317"/>
      <c r="AB27" s="317"/>
      <c r="AC27" s="317" t="s">
        <v>633</v>
      </c>
      <c r="AD27" s="317"/>
      <c r="AE27" s="317"/>
      <c r="AF27" s="317"/>
      <c r="AG27" s="317" t="s">
        <v>633</v>
      </c>
      <c r="AH27" s="317"/>
      <c r="AI27" s="317"/>
      <c r="AJ27" s="317"/>
      <c r="AK27" s="317" t="s">
        <v>633</v>
      </c>
      <c r="AL27" s="317"/>
      <c r="AM27" s="317"/>
      <c r="AN27" s="317"/>
      <c r="AO27" s="317" t="s">
        <v>633</v>
      </c>
      <c r="AP27" s="317"/>
      <c r="AQ27" s="317"/>
      <c r="AR27" s="317"/>
      <c r="AS27" s="317" t="s">
        <v>633</v>
      </c>
      <c r="AT27" s="317"/>
      <c r="AU27" s="317"/>
      <c r="AV27" s="317"/>
      <c r="AW27" s="318" t="s">
        <v>633</v>
      </c>
      <c r="AX27" s="318"/>
      <c r="AY27" s="318"/>
      <c r="AZ27" s="318"/>
      <c r="BA27" s="317" t="s">
        <v>633</v>
      </c>
      <c r="BB27" s="317"/>
      <c r="BC27" s="317"/>
      <c r="BD27" s="317"/>
      <c r="BE27" s="317" t="s">
        <v>633</v>
      </c>
      <c r="BF27" s="317"/>
      <c r="BG27" s="317"/>
      <c r="BH27" s="317"/>
      <c r="BI27" s="317"/>
      <c r="BJ27" s="317" t="s">
        <v>633</v>
      </c>
      <c r="BK27" s="317"/>
      <c r="BL27" s="317"/>
      <c r="BM27" s="317"/>
      <c r="BN27" s="317" t="s">
        <v>633</v>
      </c>
      <c r="BO27" s="317"/>
      <c r="BP27" s="317"/>
      <c r="BQ27" s="317"/>
      <c r="BR27" s="317" t="s">
        <v>633</v>
      </c>
      <c r="BS27" s="317"/>
      <c r="BT27" s="317"/>
      <c r="BU27" s="317"/>
      <c r="BV27" s="317" t="s">
        <v>633</v>
      </c>
      <c r="BW27" s="317"/>
      <c r="BX27" s="317"/>
      <c r="BY27" s="317"/>
    </row>
    <row r="28" spans="1:77" ht="15">
      <c r="A28" s="312" t="s">
        <v>657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134">
        <f t="shared" si="0"/>
        <v>18</v>
      </c>
      <c r="P28" s="317" t="s">
        <v>658</v>
      </c>
      <c r="Q28" s="317"/>
      <c r="R28" s="317"/>
      <c r="S28" s="317"/>
      <c r="T28" s="317" t="s">
        <v>633</v>
      </c>
      <c r="U28" s="317"/>
      <c r="V28" s="317"/>
      <c r="W28" s="317"/>
      <c r="X28" s="317"/>
      <c r="Y28" s="317" t="s">
        <v>633</v>
      </c>
      <c r="Z28" s="317"/>
      <c r="AA28" s="317"/>
      <c r="AB28" s="317"/>
      <c r="AC28" s="317" t="s">
        <v>633</v>
      </c>
      <c r="AD28" s="317"/>
      <c r="AE28" s="317"/>
      <c r="AF28" s="317"/>
      <c r="AG28" s="317" t="s">
        <v>633</v>
      </c>
      <c r="AH28" s="317"/>
      <c r="AI28" s="317"/>
      <c r="AJ28" s="317"/>
      <c r="AK28" s="317" t="s">
        <v>633</v>
      </c>
      <c r="AL28" s="317"/>
      <c r="AM28" s="317"/>
      <c r="AN28" s="317"/>
      <c r="AO28" s="317" t="s">
        <v>633</v>
      </c>
      <c r="AP28" s="317"/>
      <c r="AQ28" s="317"/>
      <c r="AR28" s="317"/>
      <c r="AS28" s="317" t="s">
        <v>658</v>
      </c>
      <c r="AT28" s="317"/>
      <c r="AU28" s="317"/>
      <c r="AV28" s="317"/>
      <c r="AW28" s="318" t="s">
        <v>633</v>
      </c>
      <c r="AX28" s="318"/>
      <c r="AY28" s="318"/>
      <c r="AZ28" s="318"/>
      <c r="BA28" s="317" t="s">
        <v>633</v>
      </c>
      <c r="BB28" s="317"/>
      <c r="BC28" s="317"/>
      <c r="BD28" s="317"/>
      <c r="BE28" s="317" t="s">
        <v>633</v>
      </c>
      <c r="BF28" s="317"/>
      <c r="BG28" s="317"/>
      <c r="BH28" s="317"/>
      <c r="BI28" s="317"/>
      <c r="BJ28" s="317" t="s">
        <v>633</v>
      </c>
      <c r="BK28" s="317"/>
      <c r="BL28" s="317"/>
      <c r="BM28" s="317"/>
      <c r="BN28" s="317" t="s">
        <v>633</v>
      </c>
      <c r="BO28" s="317"/>
      <c r="BP28" s="317"/>
      <c r="BQ28" s="317"/>
      <c r="BR28" s="317" t="s">
        <v>633</v>
      </c>
      <c r="BS28" s="317"/>
      <c r="BT28" s="317"/>
      <c r="BU28" s="317"/>
      <c r="BV28" s="317" t="s">
        <v>1043</v>
      </c>
      <c r="BW28" s="317"/>
      <c r="BX28" s="317"/>
      <c r="BY28" s="317"/>
    </row>
    <row r="29" spans="1:77" ht="15">
      <c r="A29" s="319" t="s">
        <v>659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135">
        <f t="shared" si="0"/>
        <v>19</v>
      </c>
      <c r="P29" s="324" t="s">
        <v>660</v>
      </c>
      <c r="Q29" s="324"/>
      <c r="R29" s="324"/>
      <c r="S29" s="324"/>
      <c r="T29" s="324" t="s">
        <v>633</v>
      </c>
      <c r="U29" s="324"/>
      <c r="V29" s="324"/>
      <c r="W29" s="324"/>
      <c r="X29" s="324"/>
      <c r="Y29" s="324" t="s">
        <v>633</v>
      </c>
      <c r="Z29" s="324"/>
      <c r="AA29" s="324"/>
      <c r="AB29" s="324"/>
      <c r="AC29" s="324" t="s">
        <v>633</v>
      </c>
      <c r="AD29" s="324"/>
      <c r="AE29" s="324"/>
      <c r="AF29" s="324"/>
      <c r="AG29" s="324" t="s">
        <v>633</v>
      </c>
      <c r="AH29" s="324"/>
      <c r="AI29" s="324"/>
      <c r="AJ29" s="324"/>
      <c r="AK29" s="324" t="s">
        <v>633</v>
      </c>
      <c r="AL29" s="324"/>
      <c r="AM29" s="324"/>
      <c r="AN29" s="324"/>
      <c r="AO29" s="324" t="s">
        <v>633</v>
      </c>
      <c r="AP29" s="324"/>
      <c r="AQ29" s="324"/>
      <c r="AR29" s="324"/>
      <c r="AS29" s="324" t="s">
        <v>658</v>
      </c>
      <c r="AT29" s="324"/>
      <c r="AU29" s="324"/>
      <c r="AV29" s="324"/>
      <c r="AW29" s="325" t="s">
        <v>633</v>
      </c>
      <c r="AX29" s="325"/>
      <c r="AY29" s="325"/>
      <c r="AZ29" s="325"/>
      <c r="BA29" s="324" t="s">
        <v>633</v>
      </c>
      <c r="BB29" s="324"/>
      <c r="BC29" s="324"/>
      <c r="BD29" s="324"/>
      <c r="BE29" s="324" t="s">
        <v>633</v>
      </c>
      <c r="BF29" s="324"/>
      <c r="BG29" s="324"/>
      <c r="BH29" s="324"/>
      <c r="BI29" s="324"/>
      <c r="BJ29" s="324" t="s">
        <v>633</v>
      </c>
      <c r="BK29" s="324"/>
      <c r="BL29" s="324"/>
      <c r="BM29" s="324"/>
      <c r="BN29" s="324" t="s">
        <v>633</v>
      </c>
      <c r="BO29" s="324"/>
      <c r="BP29" s="324"/>
      <c r="BQ29" s="324"/>
      <c r="BR29" s="324" t="s">
        <v>633</v>
      </c>
      <c r="BS29" s="324"/>
      <c r="BT29" s="324"/>
      <c r="BU29" s="324"/>
      <c r="BV29" s="324" t="s">
        <v>1044</v>
      </c>
      <c r="BW29" s="324"/>
      <c r="BX29" s="324"/>
      <c r="BY29" s="324"/>
    </row>
    <row r="30" spans="1:77" ht="15">
      <c r="A30" s="319" t="s">
        <v>661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135">
        <f t="shared" si="0"/>
        <v>20</v>
      </c>
      <c r="P30" s="324" t="s">
        <v>660</v>
      </c>
      <c r="Q30" s="324"/>
      <c r="R30" s="324"/>
      <c r="S30" s="324"/>
      <c r="T30" s="324" t="s">
        <v>633</v>
      </c>
      <c r="U30" s="324"/>
      <c r="V30" s="324"/>
      <c r="W30" s="324"/>
      <c r="X30" s="324"/>
      <c r="Y30" s="324" t="s">
        <v>633</v>
      </c>
      <c r="Z30" s="324"/>
      <c r="AA30" s="324"/>
      <c r="AB30" s="324"/>
      <c r="AC30" s="324" t="s">
        <v>634</v>
      </c>
      <c r="AD30" s="324"/>
      <c r="AE30" s="324"/>
      <c r="AF30" s="324"/>
      <c r="AG30" s="324" t="s">
        <v>635</v>
      </c>
      <c r="AH30" s="324"/>
      <c r="AI30" s="324"/>
      <c r="AJ30" s="324"/>
      <c r="AK30" s="324" t="s">
        <v>653</v>
      </c>
      <c r="AL30" s="324"/>
      <c r="AM30" s="324"/>
      <c r="AN30" s="324"/>
      <c r="AO30" s="324" t="s">
        <v>633</v>
      </c>
      <c r="AP30" s="324"/>
      <c r="AQ30" s="324"/>
      <c r="AR30" s="324"/>
      <c r="AS30" s="324" t="s">
        <v>662</v>
      </c>
      <c r="AT30" s="324"/>
      <c r="AU30" s="324"/>
      <c r="AV30" s="324"/>
      <c r="AW30" s="325" t="s">
        <v>633</v>
      </c>
      <c r="AX30" s="325"/>
      <c r="AY30" s="325"/>
      <c r="AZ30" s="325"/>
      <c r="BA30" s="324" t="s">
        <v>633</v>
      </c>
      <c r="BB30" s="324"/>
      <c r="BC30" s="324"/>
      <c r="BD30" s="324"/>
      <c r="BE30" s="324" t="s">
        <v>633</v>
      </c>
      <c r="BF30" s="324"/>
      <c r="BG30" s="324"/>
      <c r="BH30" s="324"/>
      <c r="BI30" s="324"/>
      <c r="BJ30" s="324" t="s">
        <v>633</v>
      </c>
      <c r="BK30" s="324"/>
      <c r="BL30" s="324"/>
      <c r="BM30" s="324"/>
      <c r="BN30" s="324" t="s">
        <v>633</v>
      </c>
      <c r="BO30" s="324"/>
      <c r="BP30" s="324"/>
      <c r="BQ30" s="324"/>
      <c r="BR30" s="324" t="s">
        <v>633</v>
      </c>
      <c r="BS30" s="324"/>
      <c r="BT30" s="324"/>
      <c r="BU30" s="324"/>
      <c r="BV30" s="324" t="s">
        <v>1045</v>
      </c>
      <c r="BW30" s="324"/>
      <c r="BX30" s="324"/>
      <c r="BY30" s="324"/>
    </row>
    <row r="31" spans="1:77" ht="15">
      <c r="A31" s="319" t="s">
        <v>663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135">
        <f t="shared" si="0"/>
        <v>21</v>
      </c>
      <c r="P31" s="324" t="s">
        <v>664</v>
      </c>
      <c r="Q31" s="324"/>
      <c r="R31" s="324"/>
      <c r="S31" s="324"/>
      <c r="T31" s="324" t="s">
        <v>633</v>
      </c>
      <c r="U31" s="324"/>
      <c r="V31" s="324"/>
      <c r="W31" s="324"/>
      <c r="X31" s="324"/>
      <c r="Y31" s="324" t="s">
        <v>633</v>
      </c>
      <c r="Z31" s="324"/>
      <c r="AA31" s="324"/>
      <c r="AB31" s="324"/>
      <c r="AC31" s="324" t="s">
        <v>665</v>
      </c>
      <c r="AD31" s="324"/>
      <c r="AE31" s="324"/>
      <c r="AF31" s="324"/>
      <c r="AG31" s="324" t="s">
        <v>666</v>
      </c>
      <c r="AH31" s="324"/>
      <c r="AI31" s="324"/>
      <c r="AJ31" s="324"/>
      <c r="AK31" s="324" t="s">
        <v>667</v>
      </c>
      <c r="AL31" s="324"/>
      <c r="AM31" s="324"/>
      <c r="AN31" s="324"/>
      <c r="AO31" s="324" t="s">
        <v>633</v>
      </c>
      <c r="AP31" s="324"/>
      <c r="AQ31" s="324"/>
      <c r="AR31" s="324"/>
      <c r="AS31" s="324" t="s">
        <v>668</v>
      </c>
      <c r="AT31" s="324"/>
      <c r="AU31" s="324"/>
      <c r="AV31" s="324"/>
      <c r="AW31" s="325" t="s">
        <v>633</v>
      </c>
      <c r="AX31" s="325"/>
      <c r="AY31" s="325"/>
      <c r="AZ31" s="325"/>
      <c r="BA31" s="324" t="s">
        <v>633</v>
      </c>
      <c r="BB31" s="324"/>
      <c r="BC31" s="324"/>
      <c r="BD31" s="324"/>
      <c r="BE31" s="324" t="s">
        <v>633</v>
      </c>
      <c r="BF31" s="324"/>
      <c r="BG31" s="324"/>
      <c r="BH31" s="324"/>
      <c r="BI31" s="324"/>
      <c r="BJ31" s="324" t="s">
        <v>633</v>
      </c>
      <c r="BK31" s="324"/>
      <c r="BL31" s="324"/>
      <c r="BM31" s="324"/>
      <c r="BN31" s="324" t="s">
        <v>633</v>
      </c>
      <c r="BO31" s="324"/>
      <c r="BP31" s="324"/>
      <c r="BQ31" s="324"/>
      <c r="BR31" s="324" t="s">
        <v>633</v>
      </c>
      <c r="BS31" s="324"/>
      <c r="BT31" s="324"/>
      <c r="BU31" s="324"/>
      <c r="BV31" s="324" t="s">
        <v>1046</v>
      </c>
      <c r="BW31" s="324"/>
      <c r="BX31" s="324"/>
      <c r="BY31" s="324"/>
    </row>
    <row r="32" spans="1:77" ht="15">
      <c r="A32" s="312" t="s">
        <v>669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134">
        <f t="shared" si="0"/>
        <v>22</v>
      </c>
      <c r="P32" s="314" t="s">
        <v>670</v>
      </c>
      <c r="Q32" s="314"/>
      <c r="R32" s="314"/>
      <c r="S32" s="314"/>
      <c r="T32" s="314" t="s">
        <v>633</v>
      </c>
      <c r="U32" s="314"/>
      <c r="V32" s="314"/>
      <c r="W32" s="314"/>
      <c r="X32" s="314"/>
      <c r="Y32" s="314" t="s">
        <v>633</v>
      </c>
      <c r="Z32" s="314"/>
      <c r="AA32" s="314"/>
      <c r="AB32" s="314"/>
      <c r="AC32" s="314" t="s">
        <v>665</v>
      </c>
      <c r="AD32" s="314"/>
      <c r="AE32" s="314"/>
      <c r="AF32" s="314"/>
      <c r="AG32" s="314" t="s">
        <v>666</v>
      </c>
      <c r="AH32" s="314"/>
      <c r="AI32" s="314"/>
      <c r="AJ32" s="314"/>
      <c r="AK32" s="314" t="s">
        <v>671</v>
      </c>
      <c r="AL32" s="314"/>
      <c r="AM32" s="314"/>
      <c r="AN32" s="314"/>
      <c r="AO32" s="314" t="s">
        <v>633</v>
      </c>
      <c r="AP32" s="314"/>
      <c r="AQ32" s="314"/>
      <c r="AR32" s="314"/>
      <c r="AS32" s="314" t="s">
        <v>672</v>
      </c>
      <c r="AT32" s="314"/>
      <c r="AU32" s="314"/>
      <c r="AV32" s="314"/>
      <c r="AW32" s="315" t="s">
        <v>633</v>
      </c>
      <c r="AX32" s="315"/>
      <c r="AY32" s="315"/>
      <c r="AZ32" s="315"/>
      <c r="BA32" s="314" t="s">
        <v>633</v>
      </c>
      <c r="BB32" s="314"/>
      <c r="BC32" s="314"/>
      <c r="BD32" s="314"/>
      <c r="BE32" s="314" t="s">
        <v>633</v>
      </c>
      <c r="BF32" s="314"/>
      <c r="BG32" s="314"/>
      <c r="BH32" s="314"/>
      <c r="BI32" s="314"/>
      <c r="BJ32" s="314" t="s">
        <v>633</v>
      </c>
      <c r="BK32" s="314"/>
      <c r="BL32" s="314"/>
      <c r="BM32" s="314"/>
      <c r="BN32" s="314" t="s">
        <v>633</v>
      </c>
      <c r="BO32" s="314"/>
      <c r="BP32" s="314"/>
      <c r="BQ32" s="314"/>
      <c r="BR32" s="314" t="s">
        <v>633</v>
      </c>
      <c r="BS32" s="314"/>
      <c r="BT32" s="314"/>
      <c r="BU32" s="314"/>
      <c r="BV32" s="314" t="s">
        <v>1047</v>
      </c>
      <c r="BW32" s="314"/>
      <c r="BX32" s="314"/>
      <c r="BY32" s="314"/>
    </row>
    <row r="33" spans="1:77" ht="15">
      <c r="A33" s="312" t="s">
        <v>673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134">
        <f t="shared" si="0"/>
        <v>23</v>
      </c>
      <c r="P33" s="314" t="s">
        <v>633</v>
      </c>
      <c r="Q33" s="314"/>
      <c r="R33" s="314"/>
      <c r="S33" s="314"/>
      <c r="T33" s="314" t="s">
        <v>633</v>
      </c>
      <c r="U33" s="314"/>
      <c r="V33" s="314"/>
      <c r="W33" s="314"/>
      <c r="X33" s="314"/>
      <c r="Y33" s="314" t="s">
        <v>633</v>
      </c>
      <c r="Z33" s="314"/>
      <c r="AA33" s="314"/>
      <c r="AB33" s="314"/>
      <c r="AC33" s="314" t="s">
        <v>633</v>
      </c>
      <c r="AD33" s="314"/>
      <c r="AE33" s="314"/>
      <c r="AF33" s="314"/>
      <c r="AG33" s="314" t="s">
        <v>633</v>
      </c>
      <c r="AH33" s="314"/>
      <c r="AI33" s="314"/>
      <c r="AJ33" s="314"/>
      <c r="AK33" s="314" t="s">
        <v>633</v>
      </c>
      <c r="AL33" s="314"/>
      <c r="AM33" s="314"/>
      <c r="AN33" s="314"/>
      <c r="AO33" s="314" t="s">
        <v>633</v>
      </c>
      <c r="AP33" s="314"/>
      <c r="AQ33" s="314"/>
      <c r="AR33" s="314"/>
      <c r="AS33" s="314" t="s">
        <v>633</v>
      </c>
      <c r="AT33" s="314"/>
      <c r="AU33" s="314"/>
      <c r="AV33" s="314"/>
      <c r="AW33" s="315" t="s">
        <v>633</v>
      </c>
      <c r="AX33" s="315"/>
      <c r="AY33" s="315"/>
      <c r="AZ33" s="315"/>
      <c r="BA33" s="314" t="s">
        <v>633</v>
      </c>
      <c r="BB33" s="314"/>
      <c r="BC33" s="314"/>
      <c r="BD33" s="314"/>
      <c r="BE33" s="314" t="s">
        <v>633</v>
      </c>
      <c r="BF33" s="314"/>
      <c r="BG33" s="314"/>
      <c r="BH33" s="314"/>
      <c r="BI33" s="314"/>
      <c r="BJ33" s="314" t="s">
        <v>633</v>
      </c>
      <c r="BK33" s="314"/>
      <c r="BL33" s="314"/>
      <c r="BM33" s="314"/>
      <c r="BN33" s="314" t="s">
        <v>633</v>
      </c>
      <c r="BO33" s="314"/>
      <c r="BP33" s="314"/>
      <c r="BQ33" s="314"/>
      <c r="BR33" s="314" t="s">
        <v>633</v>
      </c>
      <c r="BS33" s="314"/>
      <c r="BT33" s="314"/>
      <c r="BU33" s="314"/>
      <c r="BV33" s="314" t="s">
        <v>633</v>
      </c>
      <c r="BW33" s="314"/>
      <c r="BX33" s="314"/>
      <c r="BY33" s="314"/>
    </row>
    <row r="34" spans="1:77" ht="15">
      <c r="A34" s="312" t="s">
        <v>674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134">
        <f t="shared" si="0"/>
        <v>24</v>
      </c>
      <c r="P34" s="314" t="s">
        <v>675</v>
      </c>
      <c r="Q34" s="314"/>
      <c r="R34" s="314"/>
      <c r="S34" s="314"/>
      <c r="T34" s="314" t="s">
        <v>633</v>
      </c>
      <c r="U34" s="314"/>
      <c r="V34" s="314"/>
      <c r="W34" s="314"/>
      <c r="X34" s="314"/>
      <c r="Y34" s="314" t="s">
        <v>633</v>
      </c>
      <c r="Z34" s="314"/>
      <c r="AA34" s="314"/>
      <c r="AB34" s="314"/>
      <c r="AC34" s="314" t="s">
        <v>633</v>
      </c>
      <c r="AD34" s="314"/>
      <c r="AE34" s="314"/>
      <c r="AF34" s="314"/>
      <c r="AG34" s="314" t="s">
        <v>633</v>
      </c>
      <c r="AH34" s="314"/>
      <c r="AI34" s="314"/>
      <c r="AJ34" s="314"/>
      <c r="AK34" s="314" t="s">
        <v>633</v>
      </c>
      <c r="AL34" s="314"/>
      <c r="AM34" s="314"/>
      <c r="AN34" s="314"/>
      <c r="AO34" s="314" t="s">
        <v>633</v>
      </c>
      <c r="AP34" s="314"/>
      <c r="AQ34" s="314"/>
      <c r="AR34" s="314"/>
      <c r="AS34" s="314" t="s">
        <v>676</v>
      </c>
      <c r="AT34" s="314"/>
      <c r="AU34" s="314"/>
      <c r="AV34" s="314"/>
      <c r="AW34" s="315" t="s">
        <v>633</v>
      </c>
      <c r="AX34" s="315"/>
      <c r="AY34" s="315"/>
      <c r="AZ34" s="315"/>
      <c r="BA34" s="314" t="s">
        <v>633</v>
      </c>
      <c r="BB34" s="314"/>
      <c r="BC34" s="314"/>
      <c r="BD34" s="314"/>
      <c r="BE34" s="314" t="s">
        <v>633</v>
      </c>
      <c r="BF34" s="314"/>
      <c r="BG34" s="314"/>
      <c r="BH34" s="314"/>
      <c r="BI34" s="314"/>
      <c r="BJ34" s="314" t="s">
        <v>633</v>
      </c>
      <c r="BK34" s="314"/>
      <c r="BL34" s="314"/>
      <c r="BM34" s="314"/>
      <c r="BN34" s="314" t="s">
        <v>633</v>
      </c>
      <c r="BO34" s="314"/>
      <c r="BP34" s="314"/>
      <c r="BQ34" s="314"/>
      <c r="BR34" s="314" t="s">
        <v>633</v>
      </c>
      <c r="BS34" s="314"/>
      <c r="BT34" s="314"/>
      <c r="BU34" s="314"/>
      <c r="BV34" s="314" t="s">
        <v>1048</v>
      </c>
      <c r="BW34" s="314"/>
      <c r="BX34" s="314"/>
      <c r="BY34" s="314"/>
    </row>
    <row r="35" spans="1:77" ht="15">
      <c r="A35" s="312" t="s">
        <v>677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134">
        <f t="shared" si="0"/>
        <v>25</v>
      </c>
      <c r="P35" s="314" t="s">
        <v>633</v>
      </c>
      <c r="Q35" s="314"/>
      <c r="R35" s="314"/>
      <c r="S35" s="314"/>
      <c r="T35" s="314" t="s">
        <v>633</v>
      </c>
      <c r="U35" s="314"/>
      <c r="V35" s="314"/>
      <c r="W35" s="314"/>
      <c r="X35" s="314"/>
      <c r="Y35" s="314" t="s">
        <v>633</v>
      </c>
      <c r="Z35" s="314"/>
      <c r="AA35" s="314"/>
      <c r="AB35" s="314"/>
      <c r="AC35" s="314" t="s">
        <v>633</v>
      </c>
      <c r="AD35" s="314"/>
      <c r="AE35" s="314"/>
      <c r="AF35" s="314"/>
      <c r="AG35" s="314" t="s">
        <v>633</v>
      </c>
      <c r="AH35" s="314"/>
      <c r="AI35" s="314"/>
      <c r="AJ35" s="314"/>
      <c r="AK35" s="314" t="s">
        <v>678</v>
      </c>
      <c r="AL35" s="314"/>
      <c r="AM35" s="314"/>
      <c r="AN35" s="314"/>
      <c r="AO35" s="314" t="s">
        <v>633</v>
      </c>
      <c r="AP35" s="314"/>
      <c r="AQ35" s="314"/>
      <c r="AR35" s="314"/>
      <c r="AS35" s="314" t="s">
        <v>633</v>
      </c>
      <c r="AT35" s="314"/>
      <c r="AU35" s="314"/>
      <c r="AV35" s="314"/>
      <c r="AW35" s="315" t="s">
        <v>633</v>
      </c>
      <c r="AX35" s="315"/>
      <c r="AY35" s="315"/>
      <c r="AZ35" s="315"/>
      <c r="BA35" s="314" t="s">
        <v>633</v>
      </c>
      <c r="BB35" s="314"/>
      <c r="BC35" s="314"/>
      <c r="BD35" s="314"/>
      <c r="BE35" s="314" t="s">
        <v>633</v>
      </c>
      <c r="BF35" s="314"/>
      <c r="BG35" s="314"/>
      <c r="BH35" s="314"/>
      <c r="BI35" s="314"/>
      <c r="BJ35" s="314" t="s">
        <v>633</v>
      </c>
      <c r="BK35" s="314"/>
      <c r="BL35" s="314"/>
      <c r="BM35" s="314"/>
      <c r="BN35" s="314" t="s">
        <v>633</v>
      </c>
      <c r="BO35" s="314"/>
      <c r="BP35" s="314"/>
      <c r="BQ35" s="314"/>
      <c r="BR35" s="314" t="s">
        <v>633</v>
      </c>
      <c r="BS35" s="314"/>
      <c r="BT35" s="314"/>
      <c r="BU35" s="314"/>
      <c r="BV35" s="314" t="s">
        <v>678</v>
      </c>
      <c r="BW35" s="314"/>
      <c r="BX35" s="314"/>
      <c r="BY35" s="314"/>
    </row>
    <row r="36" spans="1:77" ht="15">
      <c r="A36" s="312" t="s">
        <v>679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134">
        <f t="shared" si="0"/>
        <v>26</v>
      </c>
      <c r="P36" s="314" t="s">
        <v>633</v>
      </c>
      <c r="Q36" s="314"/>
      <c r="R36" s="314"/>
      <c r="S36" s="314"/>
      <c r="T36" s="314" t="s">
        <v>633</v>
      </c>
      <c r="U36" s="314"/>
      <c r="V36" s="314"/>
      <c r="W36" s="314"/>
      <c r="X36" s="314"/>
      <c r="Y36" s="314" t="s">
        <v>633</v>
      </c>
      <c r="Z36" s="314"/>
      <c r="AA36" s="314"/>
      <c r="AB36" s="314"/>
      <c r="AC36" s="314" t="s">
        <v>633</v>
      </c>
      <c r="AD36" s="314"/>
      <c r="AE36" s="314"/>
      <c r="AF36" s="314"/>
      <c r="AG36" s="314" t="s">
        <v>633</v>
      </c>
      <c r="AH36" s="314"/>
      <c r="AI36" s="314"/>
      <c r="AJ36" s="314"/>
      <c r="AK36" s="314" t="s">
        <v>633</v>
      </c>
      <c r="AL36" s="314"/>
      <c r="AM36" s="314"/>
      <c r="AN36" s="314"/>
      <c r="AO36" s="314" t="s">
        <v>633</v>
      </c>
      <c r="AP36" s="314"/>
      <c r="AQ36" s="314"/>
      <c r="AR36" s="314"/>
      <c r="AS36" s="314" t="s">
        <v>633</v>
      </c>
      <c r="AT36" s="314"/>
      <c r="AU36" s="314"/>
      <c r="AV36" s="314"/>
      <c r="AW36" s="315" t="s">
        <v>633</v>
      </c>
      <c r="AX36" s="315"/>
      <c r="AY36" s="315"/>
      <c r="AZ36" s="315"/>
      <c r="BA36" s="314" t="s">
        <v>633</v>
      </c>
      <c r="BB36" s="314"/>
      <c r="BC36" s="314"/>
      <c r="BD36" s="314"/>
      <c r="BE36" s="314" t="s">
        <v>633</v>
      </c>
      <c r="BF36" s="314"/>
      <c r="BG36" s="314"/>
      <c r="BH36" s="314"/>
      <c r="BI36" s="314"/>
      <c r="BJ36" s="314" t="s">
        <v>633</v>
      </c>
      <c r="BK36" s="314"/>
      <c r="BL36" s="314"/>
      <c r="BM36" s="314"/>
      <c r="BN36" s="314" t="s">
        <v>633</v>
      </c>
      <c r="BO36" s="314"/>
      <c r="BP36" s="314"/>
      <c r="BQ36" s="314"/>
      <c r="BR36" s="314" t="s">
        <v>633</v>
      </c>
      <c r="BS36" s="314"/>
      <c r="BT36" s="314"/>
      <c r="BU36" s="314"/>
      <c r="BV36" s="314" t="s">
        <v>633</v>
      </c>
      <c r="BW36" s="314"/>
      <c r="BX36" s="314"/>
      <c r="BY36" s="314"/>
    </row>
    <row r="37" spans="1:77" ht="15">
      <c r="A37" s="312" t="s">
        <v>680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134">
        <f t="shared" si="0"/>
        <v>27</v>
      </c>
      <c r="P37" s="314" t="s">
        <v>681</v>
      </c>
      <c r="Q37" s="314"/>
      <c r="R37" s="314"/>
      <c r="S37" s="314"/>
      <c r="T37" s="314" t="s">
        <v>633</v>
      </c>
      <c r="U37" s="314"/>
      <c r="V37" s="314"/>
      <c r="W37" s="314"/>
      <c r="X37" s="314"/>
      <c r="Y37" s="314" t="s">
        <v>633</v>
      </c>
      <c r="Z37" s="314"/>
      <c r="AA37" s="314"/>
      <c r="AB37" s="314"/>
      <c r="AC37" s="314" t="s">
        <v>633</v>
      </c>
      <c r="AD37" s="314"/>
      <c r="AE37" s="314"/>
      <c r="AF37" s="314"/>
      <c r="AG37" s="314" t="s">
        <v>633</v>
      </c>
      <c r="AH37" s="314"/>
      <c r="AI37" s="314"/>
      <c r="AJ37" s="314"/>
      <c r="AK37" s="314" t="s">
        <v>633</v>
      </c>
      <c r="AL37" s="314"/>
      <c r="AM37" s="314"/>
      <c r="AN37" s="314"/>
      <c r="AO37" s="314" t="s">
        <v>633</v>
      </c>
      <c r="AP37" s="314"/>
      <c r="AQ37" s="314"/>
      <c r="AR37" s="314"/>
      <c r="AS37" s="314" t="s">
        <v>682</v>
      </c>
      <c r="AT37" s="314"/>
      <c r="AU37" s="314"/>
      <c r="AV37" s="314"/>
      <c r="AW37" s="315" t="s">
        <v>633</v>
      </c>
      <c r="AX37" s="315"/>
      <c r="AY37" s="315"/>
      <c r="AZ37" s="315"/>
      <c r="BA37" s="314" t="s">
        <v>633</v>
      </c>
      <c r="BB37" s="314"/>
      <c r="BC37" s="314"/>
      <c r="BD37" s="314"/>
      <c r="BE37" s="314" t="s">
        <v>633</v>
      </c>
      <c r="BF37" s="314"/>
      <c r="BG37" s="314"/>
      <c r="BH37" s="314"/>
      <c r="BI37" s="314"/>
      <c r="BJ37" s="314" t="s">
        <v>633</v>
      </c>
      <c r="BK37" s="314"/>
      <c r="BL37" s="314"/>
      <c r="BM37" s="314"/>
      <c r="BN37" s="314" t="s">
        <v>633</v>
      </c>
      <c r="BO37" s="314"/>
      <c r="BP37" s="314"/>
      <c r="BQ37" s="314"/>
      <c r="BR37" s="314" t="s">
        <v>633</v>
      </c>
      <c r="BS37" s="314"/>
      <c r="BT37" s="314"/>
      <c r="BU37" s="314"/>
      <c r="BV37" s="314" t="s">
        <v>1049</v>
      </c>
      <c r="BW37" s="314"/>
      <c r="BX37" s="314"/>
      <c r="BY37" s="314"/>
    </row>
    <row r="38" spans="1:77" ht="15">
      <c r="A38" s="312" t="s">
        <v>683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134">
        <f t="shared" si="0"/>
        <v>28</v>
      </c>
      <c r="P38" s="314" t="s">
        <v>633</v>
      </c>
      <c r="Q38" s="314"/>
      <c r="R38" s="314"/>
      <c r="S38" s="314"/>
      <c r="T38" s="314" t="s">
        <v>633</v>
      </c>
      <c r="U38" s="314"/>
      <c r="V38" s="314"/>
      <c r="W38" s="314"/>
      <c r="X38" s="314"/>
      <c r="Y38" s="314" t="s">
        <v>633</v>
      </c>
      <c r="Z38" s="314"/>
      <c r="AA38" s="314"/>
      <c r="AB38" s="314"/>
      <c r="AC38" s="314" t="s">
        <v>633</v>
      </c>
      <c r="AD38" s="314"/>
      <c r="AE38" s="314"/>
      <c r="AF38" s="314"/>
      <c r="AG38" s="314" t="s">
        <v>633</v>
      </c>
      <c r="AH38" s="314"/>
      <c r="AI38" s="314"/>
      <c r="AJ38" s="314"/>
      <c r="AK38" s="314" t="s">
        <v>633</v>
      </c>
      <c r="AL38" s="314"/>
      <c r="AM38" s="314"/>
      <c r="AN38" s="314"/>
      <c r="AO38" s="314" t="s">
        <v>633</v>
      </c>
      <c r="AP38" s="314"/>
      <c r="AQ38" s="314"/>
      <c r="AR38" s="314"/>
      <c r="AS38" s="314" t="s">
        <v>633</v>
      </c>
      <c r="AT38" s="314"/>
      <c r="AU38" s="314"/>
      <c r="AV38" s="314"/>
      <c r="AW38" s="315" t="s">
        <v>684</v>
      </c>
      <c r="AX38" s="315"/>
      <c r="AY38" s="315"/>
      <c r="AZ38" s="315"/>
      <c r="BA38" s="314" t="s">
        <v>633</v>
      </c>
      <c r="BB38" s="314"/>
      <c r="BC38" s="314"/>
      <c r="BD38" s="314"/>
      <c r="BE38" s="314" t="s">
        <v>633</v>
      </c>
      <c r="BF38" s="314"/>
      <c r="BG38" s="314"/>
      <c r="BH38" s="314"/>
      <c r="BI38" s="314"/>
      <c r="BJ38" s="314" t="s">
        <v>633</v>
      </c>
      <c r="BK38" s="314"/>
      <c r="BL38" s="314"/>
      <c r="BM38" s="314"/>
      <c r="BN38" s="314" t="s">
        <v>633</v>
      </c>
      <c r="BO38" s="314"/>
      <c r="BP38" s="314"/>
      <c r="BQ38" s="314"/>
      <c r="BR38" s="314" t="s">
        <v>633</v>
      </c>
      <c r="BS38" s="314"/>
      <c r="BT38" s="314"/>
      <c r="BU38" s="314"/>
      <c r="BV38" s="314" t="s">
        <v>684</v>
      </c>
      <c r="BW38" s="314"/>
      <c r="BX38" s="314"/>
      <c r="BY38" s="314"/>
    </row>
    <row r="39" spans="1:77" ht="15">
      <c r="A39" s="312" t="s">
        <v>685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134">
        <f t="shared" si="0"/>
        <v>29</v>
      </c>
      <c r="P39" s="314" t="s">
        <v>686</v>
      </c>
      <c r="Q39" s="314"/>
      <c r="R39" s="314"/>
      <c r="S39" s="314"/>
      <c r="T39" s="314" t="s">
        <v>687</v>
      </c>
      <c r="U39" s="314"/>
      <c r="V39" s="314"/>
      <c r="W39" s="314"/>
      <c r="X39" s="314"/>
      <c r="Y39" s="314" t="s">
        <v>633</v>
      </c>
      <c r="Z39" s="314"/>
      <c r="AA39" s="314"/>
      <c r="AB39" s="314"/>
      <c r="AC39" s="314" t="s">
        <v>633</v>
      </c>
      <c r="AD39" s="314"/>
      <c r="AE39" s="314"/>
      <c r="AF39" s="314"/>
      <c r="AG39" s="314" t="s">
        <v>688</v>
      </c>
      <c r="AH39" s="314"/>
      <c r="AI39" s="314"/>
      <c r="AJ39" s="314"/>
      <c r="AK39" s="314" t="s">
        <v>689</v>
      </c>
      <c r="AL39" s="314"/>
      <c r="AM39" s="314"/>
      <c r="AN39" s="314"/>
      <c r="AO39" s="314" t="s">
        <v>633</v>
      </c>
      <c r="AP39" s="314"/>
      <c r="AQ39" s="314"/>
      <c r="AR39" s="314"/>
      <c r="AS39" s="314" t="s">
        <v>690</v>
      </c>
      <c r="AT39" s="314"/>
      <c r="AU39" s="314"/>
      <c r="AV39" s="314"/>
      <c r="AW39" s="315" t="s">
        <v>691</v>
      </c>
      <c r="AX39" s="315"/>
      <c r="AY39" s="315"/>
      <c r="AZ39" s="315"/>
      <c r="BA39" s="314" t="s">
        <v>633</v>
      </c>
      <c r="BB39" s="314"/>
      <c r="BC39" s="314"/>
      <c r="BD39" s="314"/>
      <c r="BE39" s="314" t="s">
        <v>633</v>
      </c>
      <c r="BF39" s="314"/>
      <c r="BG39" s="314"/>
      <c r="BH39" s="314"/>
      <c r="BI39" s="314"/>
      <c r="BJ39" s="314" t="s">
        <v>633</v>
      </c>
      <c r="BK39" s="314"/>
      <c r="BL39" s="314"/>
      <c r="BM39" s="314"/>
      <c r="BN39" s="314" t="s">
        <v>633</v>
      </c>
      <c r="BO39" s="314"/>
      <c r="BP39" s="314"/>
      <c r="BQ39" s="314"/>
      <c r="BR39" s="314" t="s">
        <v>1050</v>
      </c>
      <c r="BS39" s="314"/>
      <c r="BT39" s="314"/>
      <c r="BU39" s="314"/>
      <c r="BV39" s="314" t="s">
        <v>1051</v>
      </c>
      <c r="BW39" s="314"/>
      <c r="BX39" s="314"/>
      <c r="BY39" s="314"/>
    </row>
    <row r="40" spans="1:77" ht="15">
      <c r="A40" s="312" t="s">
        <v>692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134">
        <f t="shared" si="0"/>
        <v>30</v>
      </c>
      <c r="P40" s="314" t="s">
        <v>633</v>
      </c>
      <c r="Q40" s="314"/>
      <c r="R40" s="314"/>
      <c r="S40" s="314"/>
      <c r="T40" s="314" t="s">
        <v>633</v>
      </c>
      <c r="U40" s="314"/>
      <c r="V40" s="314"/>
      <c r="W40" s="314"/>
      <c r="X40" s="314"/>
      <c r="Y40" s="314" t="s">
        <v>633</v>
      </c>
      <c r="Z40" s="314"/>
      <c r="AA40" s="314"/>
      <c r="AB40" s="314"/>
      <c r="AC40" s="314" t="s">
        <v>633</v>
      </c>
      <c r="AD40" s="314"/>
      <c r="AE40" s="314"/>
      <c r="AF40" s="314"/>
      <c r="AG40" s="314" t="s">
        <v>633</v>
      </c>
      <c r="AH40" s="314"/>
      <c r="AI40" s="314"/>
      <c r="AJ40" s="314"/>
      <c r="AK40" s="314" t="s">
        <v>633</v>
      </c>
      <c r="AL40" s="314"/>
      <c r="AM40" s="314"/>
      <c r="AN40" s="314"/>
      <c r="AO40" s="314" t="s">
        <v>633</v>
      </c>
      <c r="AP40" s="314"/>
      <c r="AQ40" s="314"/>
      <c r="AR40" s="314"/>
      <c r="AS40" s="314" t="s">
        <v>633</v>
      </c>
      <c r="AT40" s="314"/>
      <c r="AU40" s="314"/>
      <c r="AV40" s="314"/>
      <c r="AW40" s="315" t="s">
        <v>633</v>
      </c>
      <c r="AX40" s="315"/>
      <c r="AY40" s="315"/>
      <c r="AZ40" s="315"/>
      <c r="BA40" s="314" t="s">
        <v>633</v>
      </c>
      <c r="BB40" s="314"/>
      <c r="BC40" s="314"/>
      <c r="BD40" s="314"/>
      <c r="BE40" s="314" t="s">
        <v>633</v>
      </c>
      <c r="BF40" s="314"/>
      <c r="BG40" s="314"/>
      <c r="BH40" s="314"/>
      <c r="BI40" s="314"/>
      <c r="BJ40" s="314" t="s">
        <v>633</v>
      </c>
      <c r="BK40" s="314"/>
      <c r="BL40" s="314"/>
      <c r="BM40" s="314"/>
      <c r="BN40" s="314" t="s">
        <v>633</v>
      </c>
      <c r="BO40" s="314"/>
      <c r="BP40" s="314"/>
      <c r="BQ40" s="314"/>
      <c r="BR40" s="314" t="s">
        <v>633</v>
      </c>
      <c r="BS40" s="314"/>
      <c r="BT40" s="314"/>
      <c r="BU40" s="314"/>
      <c r="BV40" s="314" t="s">
        <v>633</v>
      </c>
      <c r="BW40" s="314"/>
      <c r="BX40" s="314"/>
      <c r="BY40" s="314"/>
    </row>
    <row r="41" spans="1:77" ht="15">
      <c r="A41" s="319" t="s">
        <v>693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135">
        <f t="shared" si="0"/>
        <v>31</v>
      </c>
      <c r="P41" s="324" t="s">
        <v>686</v>
      </c>
      <c r="Q41" s="324"/>
      <c r="R41" s="324"/>
      <c r="S41" s="324"/>
      <c r="T41" s="324" t="s">
        <v>687</v>
      </c>
      <c r="U41" s="324"/>
      <c r="V41" s="324"/>
      <c r="W41" s="324"/>
      <c r="X41" s="324"/>
      <c r="Y41" s="324" t="s">
        <v>633</v>
      </c>
      <c r="Z41" s="324"/>
      <c r="AA41" s="324"/>
      <c r="AB41" s="324"/>
      <c r="AC41" s="324" t="s">
        <v>633</v>
      </c>
      <c r="AD41" s="324"/>
      <c r="AE41" s="324"/>
      <c r="AF41" s="324"/>
      <c r="AG41" s="324" t="s">
        <v>688</v>
      </c>
      <c r="AH41" s="324"/>
      <c r="AI41" s="324"/>
      <c r="AJ41" s="324"/>
      <c r="AK41" s="324" t="s">
        <v>689</v>
      </c>
      <c r="AL41" s="324"/>
      <c r="AM41" s="324"/>
      <c r="AN41" s="324"/>
      <c r="AO41" s="324" t="s">
        <v>633</v>
      </c>
      <c r="AP41" s="324"/>
      <c r="AQ41" s="324"/>
      <c r="AR41" s="324"/>
      <c r="AS41" s="324" t="s">
        <v>690</v>
      </c>
      <c r="AT41" s="324"/>
      <c r="AU41" s="324"/>
      <c r="AV41" s="324"/>
      <c r="AW41" s="325" t="s">
        <v>694</v>
      </c>
      <c r="AX41" s="325"/>
      <c r="AY41" s="325"/>
      <c r="AZ41" s="325"/>
      <c r="BA41" s="324" t="s">
        <v>633</v>
      </c>
      <c r="BB41" s="324"/>
      <c r="BC41" s="324"/>
      <c r="BD41" s="324"/>
      <c r="BE41" s="324" t="s">
        <v>633</v>
      </c>
      <c r="BF41" s="324"/>
      <c r="BG41" s="324"/>
      <c r="BH41" s="324"/>
      <c r="BI41" s="324"/>
      <c r="BJ41" s="324" t="s">
        <v>633</v>
      </c>
      <c r="BK41" s="324"/>
      <c r="BL41" s="324"/>
      <c r="BM41" s="324"/>
      <c r="BN41" s="324" t="s">
        <v>633</v>
      </c>
      <c r="BO41" s="324"/>
      <c r="BP41" s="324"/>
      <c r="BQ41" s="324"/>
      <c r="BR41" s="324" t="s">
        <v>1050</v>
      </c>
      <c r="BS41" s="324"/>
      <c r="BT41" s="324"/>
      <c r="BU41" s="324"/>
      <c r="BV41" s="324" t="s">
        <v>1052</v>
      </c>
      <c r="BW41" s="324"/>
      <c r="BX41" s="324"/>
      <c r="BY41" s="324"/>
    </row>
    <row r="42" spans="1:77" ht="15">
      <c r="A42" s="312" t="s">
        <v>695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135">
        <f t="shared" si="0"/>
        <v>32</v>
      </c>
      <c r="P42" s="324" t="s">
        <v>696</v>
      </c>
      <c r="Q42" s="324"/>
      <c r="R42" s="324"/>
      <c r="S42" s="324"/>
      <c r="T42" s="324" t="s">
        <v>633</v>
      </c>
      <c r="U42" s="324"/>
      <c r="V42" s="324"/>
      <c r="W42" s="324"/>
      <c r="X42" s="324"/>
      <c r="Y42" s="324" t="s">
        <v>633</v>
      </c>
      <c r="Z42" s="324"/>
      <c r="AA42" s="324"/>
      <c r="AB42" s="324"/>
      <c r="AC42" s="324" t="s">
        <v>633</v>
      </c>
      <c r="AD42" s="324"/>
      <c r="AE42" s="324"/>
      <c r="AF42" s="324"/>
      <c r="AG42" s="324" t="s">
        <v>633</v>
      </c>
      <c r="AH42" s="324"/>
      <c r="AI42" s="324"/>
      <c r="AJ42" s="324"/>
      <c r="AK42" s="324" t="s">
        <v>633</v>
      </c>
      <c r="AL42" s="324"/>
      <c r="AM42" s="324"/>
      <c r="AN42" s="324"/>
      <c r="AO42" s="324" t="s">
        <v>633</v>
      </c>
      <c r="AP42" s="324"/>
      <c r="AQ42" s="324"/>
      <c r="AR42" s="324"/>
      <c r="AS42" s="324" t="s">
        <v>633</v>
      </c>
      <c r="AT42" s="324"/>
      <c r="AU42" s="324"/>
      <c r="AV42" s="324"/>
      <c r="AW42" s="325" t="s">
        <v>633</v>
      </c>
      <c r="AX42" s="325"/>
      <c r="AY42" s="325"/>
      <c r="AZ42" s="325"/>
      <c r="BA42" s="324" t="s">
        <v>633</v>
      </c>
      <c r="BB42" s="324"/>
      <c r="BC42" s="324"/>
      <c r="BD42" s="324"/>
      <c r="BE42" s="324" t="s">
        <v>633</v>
      </c>
      <c r="BF42" s="324"/>
      <c r="BG42" s="324"/>
      <c r="BH42" s="324"/>
      <c r="BI42" s="324"/>
      <c r="BJ42" s="324" t="s">
        <v>633</v>
      </c>
      <c r="BK42" s="324"/>
      <c r="BL42" s="324"/>
      <c r="BM42" s="324"/>
      <c r="BN42" s="324" t="s">
        <v>633</v>
      </c>
      <c r="BO42" s="324"/>
      <c r="BP42" s="324"/>
      <c r="BQ42" s="324"/>
      <c r="BR42" s="324" t="s">
        <v>633</v>
      </c>
      <c r="BS42" s="324"/>
      <c r="BT42" s="324"/>
      <c r="BU42" s="324"/>
      <c r="BV42" s="324" t="s">
        <v>696</v>
      </c>
      <c r="BW42" s="324"/>
      <c r="BX42" s="324"/>
      <c r="BY42" s="324"/>
    </row>
    <row r="43" spans="1:77" ht="15">
      <c r="A43" s="312" t="s">
        <v>697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134">
        <f t="shared" si="0"/>
        <v>33</v>
      </c>
      <c r="P43" s="314" t="s">
        <v>698</v>
      </c>
      <c r="Q43" s="314"/>
      <c r="R43" s="314"/>
      <c r="S43" s="314"/>
      <c r="T43" s="314" t="s">
        <v>633</v>
      </c>
      <c r="U43" s="314"/>
      <c r="V43" s="314"/>
      <c r="W43" s="314"/>
      <c r="X43" s="314"/>
      <c r="Y43" s="314" t="s">
        <v>633</v>
      </c>
      <c r="Z43" s="314"/>
      <c r="AA43" s="314"/>
      <c r="AB43" s="314"/>
      <c r="AC43" s="314" t="s">
        <v>633</v>
      </c>
      <c r="AD43" s="314"/>
      <c r="AE43" s="314"/>
      <c r="AF43" s="314"/>
      <c r="AG43" s="314" t="s">
        <v>633</v>
      </c>
      <c r="AH43" s="314"/>
      <c r="AI43" s="314"/>
      <c r="AJ43" s="314"/>
      <c r="AK43" s="314" t="s">
        <v>633</v>
      </c>
      <c r="AL43" s="314"/>
      <c r="AM43" s="314"/>
      <c r="AN43" s="314"/>
      <c r="AO43" s="314" t="s">
        <v>633</v>
      </c>
      <c r="AP43" s="314"/>
      <c r="AQ43" s="314"/>
      <c r="AR43" s="314"/>
      <c r="AS43" s="314" t="s">
        <v>633</v>
      </c>
      <c r="AT43" s="314"/>
      <c r="AU43" s="314"/>
      <c r="AV43" s="314"/>
      <c r="AW43" s="315" t="s">
        <v>633</v>
      </c>
      <c r="AX43" s="315"/>
      <c r="AY43" s="315"/>
      <c r="AZ43" s="315"/>
      <c r="BA43" s="314" t="s">
        <v>633</v>
      </c>
      <c r="BB43" s="314"/>
      <c r="BC43" s="314"/>
      <c r="BD43" s="314"/>
      <c r="BE43" s="314" t="s">
        <v>633</v>
      </c>
      <c r="BF43" s="314"/>
      <c r="BG43" s="314"/>
      <c r="BH43" s="314"/>
      <c r="BI43" s="314"/>
      <c r="BJ43" s="314" t="s">
        <v>633</v>
      </c>
      <c r="BK43" s="314"/>
      <c r="BL43" s="314"/>
      <c r="BM43" s="314"/>
      <c r="BN43" s="314" t="s">
        <v>633</v>
      </c>
      <c r="BO43" s="314"/>
      <c r="BP43" s="314"/>
      <c r="BQ43" s="314"/>
      <c r="BR43" s="314" t="s">
        <v>633</v>
      </c>
      <c r="BS43" s="314"/>
      <c r="BT43" s="314"/>
      <c r="BU43" s="314"/>
      <c r="BV43" s="314" t="s">
        <v>698</v>
      </c>
      <c r="BW43" s="314"/>
      <c r="BX43" s="314"/>
      <c r="BY43" s="314"/>
    </row>
    <row r="44" spans="1:77" ht="15">
      <c r="A44" s="319" t="s">
        <v>699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135">
        <f t="shared" si="0"/>
        <v>34</v>
      </c>
      <c r="P44" s="324" t="s">
        <v>700</v>
      </c>
      <c r="Q44" s="324"/>
      <c r="R44" s="324"/>
      <c r="S44" s="324"/>
      <c r="T44" s="324" t="s">
        <v>633</v>
      </c>
      <c r="U44" s="324"/>
      <c r="V44" s="324"/>
      <c r="W44" s="324"/>
      <c r="X44" s="324"/>
      <c r="Y44" s="324" t="s">
        <v>633</v>
      </c>
      <c r="Z44" s="324"/>
      <c r="AA44" s="324"/>
      <c r="AB44" s="324"/>
      <c r="AC44" s="324" t="s">
        <v>633</v>
      </c>
      <c r="AD44" s="324"/>
      <c r="AE44" s="324"/>
      <c r="AF44" s="324"/>
      <c r="AG44" s="324" t="s">
        <v>633</v>
      </c>
      <c r="AH44" s="324"/>
      <c r="AI44" s="324"/>
      <c r="AJ44" s="324"/>
      <c r="AK44" s="324" t="s">
        <v>633</v>
      </c>
      <c r="AL44" s="324"/>
      <c r="AM44" s="324"/>
      <c r="AN44" s="324"/>
      <c r="AO44" s="324" t="s">
        <v>633</v>
      </c>
      <c r="AP44" s="324"/>
      <c r="AQ44" s="324"/>
      <c r="AR44" s="324"/>
      <c r="AS44" s="324" t="s">
        <v>633</v>
      </c>
      <c r="AT44" s="324"/>
      <c r="AU44" s="324"/>
      <c r="AV44" s="324"/>
      <c r="AW44" s="325" t="s">
        <v>633</v>
      </c>
      <c r="AX44" s="325"/>
      <c r="AY44" s="325"/>
      <c r="AZ44" s="325"/>
      <c r="BA44" s="324" t="s">
        <v>633</v>
      </c>
      <c r="BB44" s="324"/>
      <c r="BC44" s="324"/>
      <c r="BD44" s="324"/>
      <c r="BE44" s="324" t="s">
        <v>633</v>
      </c>
      <c r="BF44" s="324"/>
      <c r="BG44" s="324"/>
      <c r="BH44" s="324"/>
      <c r="BI44" s="324"/>
      <c r="BJ44" s="324" t="s">
        <v>633</v>
      </c>
      <c r="BK44" s="324"/>
      <c r="BL44" s="324"/>
      <c r="BM44" s="324"/>
      <c r="BN44" s="324" t="s">
        <v>633</v>
      </c>
      <c r="BO44" s="324"/>
      <c r="BP44" s="324"/>
      <c r="BQ44" s="324"/>
      <c r="BR44" s="324" t="s">
        <v>633</v>
      </c>
      <c r="BS44" s="324"/>
      <c r="BT44" s="324"/>
      <c r="BU44" s="324"/>
      <c r="BV44" s="324" t="s">
        <v>700</v>
      </c>
      <c r="BW44" s="324"/>
      <c r="BX44" s="324"/>
      <c r="BY44" s="324"/>
    </row>
    <row r="45" spans="1:77" ht="15">
      <c r="A45" s="312" t="s">
        <v>701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134">
        <f t="shared" si="0"/>
        <v>35</v>
      </c>
      <c r="P45" s="314" t="s">
        <v>702</v>
      </c>
      <c r="Q45" s="314"/>
      <c r="R45" s="314"/>
      <c r="S45" s="314"/>
      <c r="T45" s="314" t="s">
        <v>703</v>
      </c>
      <c r="U45" s="314"/>
      <c r="V45" s="314"/>
      <c r="W45" s="314"/>
      <c r="X45" s="314"/>
      <c r="Y45" s="314" t="s">
        <v>633</v>
      </c>
      <c r="Z45" s="314"/>
      <c r="AA45" s="314"/>
      <c r="AB45" s="314"/>
      <c r="AC45" s="314" t="s">
        <v>633</v>
      </c>
      <c r="AD45" s="314"/>
      <c r="AE45" s="314"/>
      <c r="AF45" s="314"/>
      <c r="AG45" s="314" t="s">
        <v>633</v>
      </c>
      <c r="AH45" s="314"/>
      <c r="AI45" s="314"/>
      <c r="AJ45" s="314"/>
      <c r="AK45" s="314" t="s">
        <v>704</v>
      </c>
      <c r="AL45" s="314"/>
      <c r="AM45" s="314"/>
      <c r="AN45" s="314"/>
      <c r="AO45" s="314" t="s">
        <v>705</v>
      </c>
      <c r="AP45" s="314"/>
      <c r="AQ45" s="314"/>
      <c r="AR45" s="314"/>
      <c r="AS45" s="314" t="s">
        <v>706</v>
      </c>
      <c r="AT45" s="314"/>
      <c r="AU45" s="314"/>
      <c r="AV45" s="314"/>
      <c r="AW45" s="315" t="s">
        <v>707</v>
      </c>
      <c r="AX45" s="315"/>
      <c r="AY45" s="315"/>
      <c r="AZ45" s="315"/>
      <c r="BA45" s="314" t="s">
        <v>1053</v>
      </c>
      <c r="BB45" s="314"/>
      <c r="BC45" s="314"/>
      <c r="BD45" s="314"/>
      <c r="BE45" s="314" t="s">
        <v>633</v>
      </c>
      <c r="BF45" s="314"/>
      <c r="BG45" s="314"/>
      <c r="BH45" s="314"/>
      <c r="BI45" s="314"/>
      <c r="BJ45" s="314" t="s">
        <v>633</v>
      </c>
      <c r="BK45" s="314"/>
      <c r="BL45" s="314"/>
      <c r="BM45" s="314"/>
      <c r="BN45" s="314" t="s">
        <v>633</v>
      </c>
      <c r="BO45" s="314"/>
      <c r="BP45" s="314"/>
      <c r="BQ45" s="314"/>
      <c r="BR45" s="314" t="s">
        <v>633</v>
      </c>
      <c r="BS45" s="314"/>
      <c r="BT45" s="314"/>
      <c r="BU45" s="314"/>
      <c r="BV45" s="314" t="s">
        <v>1054</v>
      </c>
      <c r="BW45" s="314"/>
      <c r="BX45" s="314"/>
      <c r="BY45" s="314"/>
    </row>
    <row r="46" spans="1:77" ht="15">
      <c r="A46" s="312" t="s">
        <v>708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134">
        <f t="shared" si="0"/>
        <v>36</v>
      </c>
      <c r="P46" s="314" t="s">
        <v>633</v>
      </c>
      <c r="Q46" s="314"/>
      <c r="R46" s="314"/>
      <c r="S46" s="314"/>
      <c r="T46" s="314" t="s">
        <v>633</v>
      </c>
      <c r="U46" s="314"/>
      <c r="V46" s="314"/>
      <c r="W46" s="314"/>
      <c r="X46" s="314"/>
      <c r="Y46" s="314" t="s">
        <v>633</v>
      </c>
      <c r="Z46" s="314"/>
      <c r="AA46" s="314"/>
      <c r="AB46" s="314"/>
      <c r="AC46" s="314" t="s">
        <v>633</v>
      </c>
      <c r="AD46" s="314"/>
      <c r="AE46" s="314"/>
      <c r="AF46" s="314"/>
      <c r="AG46" s="314" t="s">
        <v>633</v>
      </c>
      <c r="AH46" s="314"/>
      <c r="AI46" s="314"/>
      <c r="AJ46" s="314"/>
      <c r="AK46" s="314" t="s">
        <v>633</v>
      </c>
      <c r="AL46" s="314"/>
      <c r="AM46" s="314"/>
      <c r="AN46" s="314"/>
      <c r="AO46" s="314" t="s">
        <v>633</v>
      </c>
      <c r="AP46" s="314"/>
      <c r="AQ46" s="314"/>
      <c r="AR46" s="314"/>
      <c r="AS46" s="314" t="s">
        <v>633</v>
      </c>
      <c r="AT46" s="314"/>
      <c r="AU46" s="314"/>
      <c r="AV46" s="314"/>
      <c r="AW46" s="315" t="s">
        <v>633</v>
      </c>
      <c r="AX46" s="315"/>
      <c r="AY46" s="315"/>
      <c r="AZ46" s="315"/>
      <c r="BA46" s="314" t="s">
        <v>633</v>
      </c>
      <c r="BB46" s="314"/>
      <c r="BC46" s="314"/>
      <c r="BD46" s="314"/>
      <c r="BE46" s="314" t="s">
        <v>633</v>
      </c>
      <c r="BF46" s="314"/>
      <c r="BG46" s="314"/>
      <c r="BH46" s="314"/>
      <c r="BI46" s="314"/>
      <c r="BJ46" s="314" t="s">
        <v>1055</v>
      </c>
      <c r="BK46" s="314"/>
      <c r="BL46" s="314"/>
      <c r="BM46" s="314"/>
      <c r="BN46" s="314" t="s">
        <v>633</v>
      </c>
      <c r="BO46" s="314"/>
      <c r="BP46" s="314"/>
      <c r="BQ46" s="314"/>
      <c r="BR46" s="314" t="s">
        <v>633</v>
      </c>
      <c r="BS46" s="314"/>
      <c r="BT46" s="314"/>
      <c r="BU46" s="314"/>
      <c r="BV46" s="314" t="s">
        <v>1055</v>
      </c>
      <c r="BW46" s="314"/>
      <c r="BX46" s="314"/>
      <c r="BY46" s="314"/>
    </row>
    <row r="47" spans="1:77" ht="15">
      <c r="A47" s="312" t="s">
        <v>709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134">
        <f t="shared" si="0"/>
        <v>37</v>
      </c>
      <c r="P47" s="314" t="s">
        <v>633</v>
      </c>
      <c r="Q47" s="314"/>
      <c r="R47" s="314"/>
      <c r="S47" s="314"/>
      <c r="T47" s="314" t="s">
        <v>633</v>
      </c>
      <c r="U47" s="314"/>
      <c r="V47" s="314"/>
      <c r="W47" s="314"/>
      <c r="X47" s="314"/>
      <c r="Y47" s="314" t="s">
        <v>633</v>
      </c>
      <c r="Z47" s="314"/>
      <c r="AA47" s="314"/>
      <c r="AB47" s="314"/>
      <c r="AC47" s="314" t="s">
        <v>633</v>
      </c>
      <c r="AD47" s="314"/>
      <c r="AE47" s="314"/>
      <c r="AF47" s="314"/>
      <c r="AG47" s="314" t="s">
        <v>633</v>
      </c>
      <c r="AH47" s="314"/>
      <c r="AI47" s="314"/>
      <c r="AJ47" s="314"/>
      <c r="AK47" s="314" t="s">
        <v>633</v>
      </c>
      <c r="AL47" s="314"/>
      <c r="AM47" s="314"/>
      <c r="AN47" s="314"/>
      <c r="AO47" s="314" t="s">
        <v>633</v>
      </c>
      <c r="AP47" s="314"/>
      <c r="AQ47" s="314"/>
      <c r="AR47" s="314"/>
      <c r="AS47" s="314" t="s">
        <v>633</v>
      </c>
      <c r="AT47" s="314"/>
      <c r="AU47" s="314"/>
      <c r="AV47" s="314"/>
      <c r="AW47" s="315" t="s">
        <v>633</v>
      </c>
      <c r="AX47" s="315"/>
      <c r="AY47" s="315"/>
      <c r="AZ47" s="315"/>
      <c r="BA47" s="314" t="s">
        <v>633</v>
      </c>
      <c r="BB47" s="314"/>
      <c r="BC47" s="314"/>
      <c r="BD47" s="314"/>
      <c r="BE47" s="314" t="s">
        <v>633</v>
      </c>
      <c r="BF47" s="314"/>
      <c r="BG47" s="314"/>
      <c r="BH47" s="314"/>
      <c r="BI47" s="314"/>
      <c r="BJ47" s="314" t="s">
        <v>633</v>
      </c>
      <c r="BK47" s="314"/>
      <c r="BL47" s="314"/>
      <c r="BM47" s="314"/>
      <c r="BN47" s="314" t="s">
        <v>633</v>
      </c>
      <c r="BO47" s="314"/>
      <c r="BP47" s="314"/>
      <c r="BQ47" s="314"/>
      <c r="BR47" s="314" t="s">
        <v>633</v>
      </c>
      <c r="BS47" s="314"/>
      <c r="BT47" s="314"/>
      <c r="BU47" s="314"/>
      <c r="BV47" s="314" t="s">
        <v>633</v>
      </c>
      <c r="BW47" s="314"/>
      <c r="BX47" s="314"/>
      <c r="BY47" s="314"/>
    </row>
    <row r="48" spans="1:77" ht="15">
      <c r="A48" s="312" t="s">
        <v>710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134">
        <f t="shared" si="0"/>
        <v>38</v>
      </c>
      <c r="P48" s="314" t="s">
        <v>633</v>
      </c>
      <c r="Q48" s="314"/>
      <c r="R48" s="314"/>
      <c r="S48" s="314"/>
      <c r="T48" s="314" t="s">
        <v>633</v>
      </c>
      <c r="U48" s="314"/>
      <c r="V48" s="314"/>
      <c r="W48" s="314"/>
      <c r="X48" s="314"/>
      <c r="Y48" s="314" t="s">
        <v>633</v>
      </c>
      <c r="Z48" s="314"/>
      <c r="AA48" s="314"/>
      <c r="AB48" s="314"/>
      <c r="AC48" s="314" t="s">
        <v>633</v>
      </c>
      <c r="AD48" s="314"/>
      <c r="AE48" s="314"/>
      <c r="AF48" s="314"/>
      <c r="AG48" s="314" t="s">
        <v>633</v>
      </c>
      <c r="AH48" s="314"/>
      <c r="AI48" s="314"/>
      <c r="AJ48" s="314"/>
      <c r="AK48" s="314" t="s">
        <v>633</v>
      </c>
      <c r="AL48" s="314"/>
      <c r="AM48" s="314"/>
      <c r="AN48" s="314"/>
      <c r="AO48" s="314" t="s">
        <v>633</v>
      </c>
      <c r="AP48" s="314"/>
      <c r="AQ48" s="314"/>
      <c r="AR48" s="314"/>
      <c r="AS48" s="314" t="s">
        <v>633</v>
      </c>
      <c r="AT48" s="314"/>
      <c r="AU48" s="314"/>
      <c r="AV48" s="314"/>
      <c r="AW48" s="315" t="s">
        <v>633</v>
      </c>
      <c r="AX48" s="315"/>
      <c r="AY48" s="315"/>
      <c r="AZ48" s="315"/>
      <c r="BA48" s="314" t="s">
        <v>633</v>
      </c>
      <c r="BB48" s="314"/>
      <c r="BC48" s="314"/>
      <c r="BD48" s="314"/>
      <c r="BE48" s="314" t="s">
        <v>633</v>
      </c>
      <c r="BF48" s="314"/>
      <c r="BG48" s="314"/>
      <c r="BH48" s="314"/>
      <c r="BI48" s="314"/>
      <c r="BJ48" s="314" t="s">
        <v>633</v>
      </c>
      <c r="BK48" s="314"/>
      <c r="BL48" s="314"/>
      <c r="BM48" s="314"/>
      <c r="BN48" s="314" t="s">
        <v>633</v>
      </c>
      <c r="BO48" s="314"/>
      <c r="BP48" s="314"/>
      <c r="BQ48" s="314"/>
      <c r="BR48" s="314" t="s">
        <v>633</v>
      </c>
      <c r="BS48" s="314"/>
      <c r="BT48" s="314"/>
      <c r="BU48" s="314"/>
      <c r="BV48" s="314" t="s">
        <v>633</v>
      </c>
      <c r="BW48" s="314"/>
      <c r="BX48" s="314"/>
      <c r="BY48" s="314"/>
    </row>
    <row r="49" spans="1:77" ht="15">
      <c r="A49" s="312" t="s">
        <v>711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134">
        <f t="shared" si="0"/>
        <v>39</v>
      </c>
      <c r="P49" s="314" t="s">
        <v>712</v>
      </c>
      <c r="Q49" s="314"/>
      <c r="R49" s="314"/>
      <c r="S49" s="314"/>
      <c r="T49" s="314" t="s">
        <v>633</v>
      </c>
      <c r="U49" s="314"/>
      <c r="V49" s="314"/>
      <c r="W49" s="314"/>
      <c r="X49" s="314"/>
      <c r="Y49" s="314" t="s">
        <v>633</v>
      </c>
      <c r="Z49" s="314"/>
      <c r="AA49" s="314"/>
      <c r="AB49" s="314"/>
      <c r="AC49" s="314" t="s">
        <v>633</v>
      </c>
      <c r="AD49" s="314"/>
      <c r="AE49" s="314"/>
      <c r="AF49" s="314"/>
      <c r="AG49" s="314" t="s">
        <v>633</v>
      </c>
      <c r="AH49" s="314"/>
      <c r="AI49" s="314"/>
      <c r="AJ49" s="314"/>
      <c r="AK49" s="314" t="s">
        <v>713</v>
      </c>
      <c r="AL49" s="314"/>
      <c r="AM49" s="314"/>
      <c r="AN49" s="314"/>
      <c r="AO49" s="314" t="s">
        <v>714</v>
      </c>
      <c r="AP49" s="314"/>
      <c r="AQ49" s="314"/>
      <c r="AR49" s="314"/>
      <c r="AS49" s="314" t="s">
        <v>715</v>
      </c>
      <c r="AT49" s="314"/>
      <c r="AU49" s="314"/>
      <c r="AV49" s="314"/>
      <c r="AW49" s="315" t="s">
        <v>716</v>
      </c>
      <c r="AX49" s="315"/>
      <c r="AY49" s="315"/>
      <c r="AZ49" s="315"/>
      <c r="BA49" s="314" t="s">
        <v>633</v>
      </c>
      <c r="BB49" s="314"/>
      <c r="BC49" s="314"/>
      <c r="BD49" s="314"/>
      <c r="BE49" s="314" t="s">
        <v>633</v>
      </c>
      <c r="BF49" s="314"/>
      <c r="BG49" s="314"/>
      <c r="BH49" s="314"/>
      <c r="BI49" s="314"/>
      <c r="BJ49" s="314" t="s">
        <v>633</v>
      </c>
      <c r="BK49" s="314"/>
      <c r="BL49" s="314"/>
      <c r="BM49" s="314"/>
      <c r="BN49" s="314" t="s">
        <v>633</v>
      </c>
      <c r="BO49" s="314"/>
      <c r="BP49" s="314"/>
      <c r="BQ49" s="314"/>
      <c r="BR49" s="314" t="s">
        <v>633</v>
      </c>
      <c r="BS49" s="314"/>
      <c r="BT49" s="314"/>
      <c r="BU49" s="314"/>
      <c r="BV49" s="314" t="s">
        <v>1056</v>
      </c>
      <c r="BW49" s="314"/>
      <c r="BX49" s="314"/>
      <c r="BY49" s="314"/>
    </row>
    <row r="50" spans="1:77" ht="15">
      <c r="A50" s="312" t="s">
        <v>717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134">
        <f t="shared" si="0"/>
        <v>40</v>
      </c>
      <c r="P50" s="314" t="s">
        <v>718</v>
      </c>
      <c r="Q50" s="314"/>
      <c r="R50" s="314"/>
      <c r="S50" s="314"/>
      <c r="T50" s="314" t="s">
        <v>633</v>
      </c>
      <c r="U50" s="314"/>
      <c r="V50" s="314"/>
      <c r="W50" s="314"/>
      <c r="X50" s="314"/>
      <c r="Y50" s="314" t="s">
        <v>633</v>
      </c>
      <c r="Z50" s="314"/>
      <c r="AA50" s="314"/>
      <c r="AB50" s="314"/>
      <c r="AC50" s="314" t="s">
        <v>633</v>
      </c>
      <c r="AD50" s="314"/>
      <c r="AE50" s="314"/>
      <c r="AF50" s="314"/>
      <c r="AG50" s="314" t="s">
        <v>633</v>
      </c>
      <c r="AH50" s="314"/>
      <c r="AI50" s="314"/>
      <c r="AJ50" s="314"/>
      <c r="AK50" s="314" t="s">
        <v>633</v>
      </c>
      <c r="AL50" s="314"/>
      <c r="AM50" s="314"/>
      <c r="AN50" s="314"/>
      <c r="AO50" s="314" t="s">
        <v>633</v>
      </c>
      <c r="AP50" s="314"/>
      <c r="AQ50" s="314"/>
      <c r="AR50" s="314"/>
      <c r="AS50" s="314" t="s">
        <v>719</v>
      </c>
      <c r="AT50" s="314"/>
      <c r="AU50" s="314"/>
      <c r="AV50" s="314"/>
      <c r="AW50" s="315" t="s">
        <v>633</v>
      </c>
      <c r="AX50" s="315"/>
      <c r="AY50" s="315"/>
      <c r="AZ50" s="315"/>
      <c r="BA50" s="314" t="s">
        <v>633</v>
      </c>
      <c r="BB50" s="314"/>
      <c r="BC50" s="314"/>
      <c r="BD50" s="314"/>
      <c r="BE50" s="314" t="s">
        <v>633</v>
      </c>
      <c r="BF50" s="314"/>
      <c r="BG50" s="314"/>
      <c r="BH50" s="314"/>
      <c r="BI50" s="314"/>
      <c r="BJ50" s="314" t="s">
        <v>633</v>
      </c>
      <c r="BK50" s="314"/>
      <c r="BL50" s="314"/>
      <c r="BM50" s="314"/>
      <c r="BN50" s="314" t="s">
        <v>633</v>
      </c>
      <c r="BO50" s="314"/>
      <c r="BP50" s="314"/>
      <c r="BQ50" s="314"/>
      <c r="BR50" s="314" t="s">
        <v>633</v>
      </c>
      <c r="BS50" s="314"/>
      <c r="BT50" s="314"/>
      <c r="BU50" s="314"/>
      <c r="BV50" s="314" t="s">
        <v>1057</v>
      </c>
      <c r="BW50" s="314"/>
      <c r="BX50" s="314"/>
      <c r="BY50" s="314"/>
    </row>
    <row r="51" spans="1:77" ht="15">
      <c r="A51" s="312" t="s">
        <v>720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134">
        <f t="shared" si="0"/>
        <v>41</v>
      </c>
      <c r="P51" s="314" t="s">
        <v>633</v>
      </c>
      <c r="Q51" s="314"/>
      <c r="R51" s="314"/>
      <c r="S51" s="314"/>
      <c r="T51" s="314" t="s">
        <v>633</v>
      </c>
      <c r="U51" s="314"/>
      <c r="V51" s="314"/>
      <c r="W51" s="314"/>
      <c r="X51" s="314"/>
      <c r="Y51" s="314" t="s">
        <v>633</v>
      </c>
      <c r="Z51" s="314"/>
      <c r="AA51" s="314"/>
      <c r="AB51" s="314"/>
      <c r="AC51" s="314" t="s">
        <v>633</v>
      </c>
      <c r="AD51" s="314"/>
      <c r="AE51" s="314"/>
      <c r="AF51" s="314"/>
      <c r="AG51" s="314" t="s">
        <v>633</v>
      </c>
      <c r="AH51" s="314"/>
      <c r="AI51" s="314"/>
      <c r="AJ51" s="314"/>
      <c r="AK51" s="314" t="s">
        <v>633</v>
      </c>
      <c r="AL51" s="314"/>
      <c r="AM51" s="314"/>
      <c r="AN51" s="314"/>
      <c r="AO51" s="314" t="s">
        <v>633</v>
      </c>
      <c r="AP51" s="314"/>
      <c r="AQ51" s="314"/>
      <c r="AR51" s="314"/>
      <c r="AS51" s="314" t="s">
        <v>633</v>
      </c>
      <c r="AT51" s="314"/>
      <c r="AU51" s="314"/>
      <c r="AV51" s="314"/>
      <c r="AW51" s="315" t="s">
        <v>633</v>
      </c>
      <c r="AX51" s="315"/>
      <c r="AY51" s="315"/>
      <c r="AZ51" s="315"/>
      <c r="BA51" s="314" t="s">
        <v>633</v>
      </c>
      <c r="BB51" s="314"/>
      <c r="BC51" s="314"/>
      <c r="BD51" s="314"/>
      <c r="BE51" s="314" t="s">
        <v>633</v>
      </c>
      <c r="BF51" s="314"/>
      <c r="BG51" s="314"/>
      <c r="BH51" s="314"/>
      <c r="BI51" s="314"/>
      <c r="BJ51" s="314" t="s">
        <v>633</v>
      </c>
      <c r="BK51" s="314"/>
      <c r="BL51" s="314"/>
      <c r="BM51" s="314"/>
      <c r="BN51" s="314" t="s">
        <v>633</v>
      </c>
      <c r="BO51" s="314"/>
      <c r="BP51" s="314"/>
      <c r="BQ51" s="314"/>
      <c r="BR51" s="314" t="s">
        <v>633</v>
      </c>
      <c r="BS51" s="314"/>
      <c r="BT51" s="314"/>
      <c r="BU51" s="314"/>
      <c r="BV51" s="314" t="s">
        <v>633</v>
      </c>
      <c r="BW51" s="314"/>
      <c r="BX51" s="314"/>
      <c r="BY51" s="314"/>
    </row>
    <row r="52" spans="1:77" ht="15">
      <c r="A52" s="312" t="s">
        <v>721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134">
        <f t="shared" si="0"/>
        <v>42</v>
      </c>
      <c r="P52" s="314" t="s">
        <v>633</v>
      </c>
      <c r="Q52" s="314"/>
      <c r="R52" s="314"/>
      <c r="S52" s="314"/>
      <c r="T52" s="314" t="s">
        <v>633</v>
      </c>
      <c r="U52" s="314"/>
      <c r="V52" s="314"/>
      <c r="W52" s="314"/>
      <c r="X52" s="314"/>
      <c r="Y52" s="314" t="s">
        <v>633</v>
      </c>
      <c r="Z52" s="314"/>
      <c r="AA52" s="314"/>
      <c r="AB52" s="314"/>
      <c r="AC52" s="314" t="s">
        <v>633</v>
      </c>
      <c r="AD52" s="314"/>
      <c r="AE52" s="314"/>
      <c r="AF52" s="314"/>
      <c r="AG52" s="314" t="s">
        <v>633</v>
      </c>
      <c r="AH52" s="314"/>
      <c r="AI52" s="314"/>
      <c r="AJ52" s="314"/>
      <c r="AK52" s="314" t="s">
        <v>633</v>
      </c>
      <c r="AL52" s="314"/>
      <c r="AM52" s="314"/>
      <c r="AN52" s="314"/>
      <c r="AO52" s="314" t="s">
        <v>633</v>
      </c>
      <c r="AP52" s="314"/>
      <c r="AQ52" s="314"/>
      <c r="AR52" s="314"/>
      <c r="AS52" s="314" t="s">
        <v>633</v>
      </c>
      <c r="AT52" s="314"/>
      <c r="AU52" s="314"/>
      <c r="AV52" s="314"/>
      <c r="AW52" s="315" t="s">
        <v>633</v>
      </c>
      <c r="AX52" s="315"/>
      <c r="AY52" s="315"/>
      <c r="AZ52" s="315"/>
      <c r="BA52" s="314" t="s">
        <v>633</v>
      </c>
      <c r="BB52" s="314"/>
      <c r="BC52" s="314"/>
      <c r="BD52" s="314"/>
      <c r="BE52" s="314" t="s">
        <v>633</v>
      </c>
      <c r="BF52" s="314"/>
      <c r="BG52" s="314"/>
      <c r="BH52" s="314"/>
      <c r="BI52" s="314"/>
      <c r="BJ52" s="314" t="s">
        <v>633</v>
      </c>
      <c r="BK52" s="314"/>
      <c r="BL52" s="314"/>
      <c r="BM52" s="314"/>
      <c r="BN52" s="314" t="s">
        <v>633</v>
      </c>
      <c r="BO52" s="314"/>
      <c r="BP52" s="314"/>
      <c r="BQ52" s="314"/>
      <c r="BR52" s="314" t="s">
        <v>633</v>
      </c>
      <c r="BS52" s="314"/>
      <c r="BT52" s="314"/>
      <c r="BU52" s="314"/>
      <c r="BV52" s="314" t="s">
        <v>633</v>
      </c>
      <c r="BW52" s="314"/>
      <c r="BX52" s="314"/>
      <c r="BY52" s="314"/>
    </row>
    <row r="53" spans="1:77" ht="15">
      <c r="A53" s="312" t="s">
        <v>722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134">
        <f t="shared" si="0"/>
        <v>43</v>
      </c>
      <c r="P53" s="314" t="s">
        <v>723</v>
      </c>
      <c r="Q53" s="314"/>
      <c r="R53" s="314"/>
      <c r="S53" s="314"/>
      <c r="T53" s="314" t="s">
        <v>633</v>
      </c>
      <c r="U53" s="314"/>
      <c r="V53" s="314"/>
      <c r="W53" s="314"/>
      <c r="X53" s="314"/>
      <c r="Y53" s="314" t="s">
        <v>633</v>
      </c>
      <c r="Z53" s="314"/>
      <c r="AA53" s="314"/>
      <c r="AB53" s="314"/>
      <c r="AC53" s="314" t="s">
        <v>633</v>
      </c>
      <c r="AD53" s="314"/>
      <c r="AE53" s="314"/>
      <c r="AF53" s="314"/>
      <c r="AG53" s="314" t="s">
        <v>633</v>
      </c>
      <c r="AH53" s="314"/>
      <c r="AI53" s="314"/>
      <c r="AJ53" s="314"/>
      <c r="AK53" s="314" t="s">
        <v>633</v>
      </c>
      <c r="AL53" s="314"/>
      <c r="AM53" s="314"/>
      <c r="AN53" s="314"/>
      <c r="AO53" s="314" t="s">
        <v>633</v>
      </c>
      <c r="AP53" s="314"/>
      <c r="AQ53" s="314"/>
      <c r="AR53" s="314"/>
      <c r="AS53" s="314" t="s">
        <v>724</v>
      </c>
      <c r="AT53" s="314"/>
      <c r="AU53" s="314"/>
      <c r="AV53" s="314"/>
      <c r="AW53" s="315" t="s">
        <v>725</v>
      </c>
      <c r="AX53" s="315"/>
      <c r="AY53" s="315"/>
      <c r="AZ53" s="315"/>
      <c r="BA53" s="314" t="s">
        <v>1058</v>
      </c>
      <c r="BB53" s="314"/>
      <c r="BC53" s="314"/>
      <c r="BD53" s="314"/>
      <c r="BE53" s="314" t="s">
        <v>633</v>
      </c>
      <c r="BF53" s="314"/>
      <c r="BG53" s="314"/>
      <c r="BH53" s="314"/>
      <c r="BI53" s="314"/>
      <c r="BJ53" s="314" t="s">
        <v>633</v>
      </c>
      <c r="BK53" s="314"/>
      <c r="BL53" s="314"/>
      <c r="BM53" s="314"/>
      <c r="BN53" s="314" t="s">
        <v>633</v>
      </c>
      <c r="BO53" s="314"/>
      <c r="BP53" s="314"/>
      <c r="BQ53" s="314"/>
      <c r="BR53" s="314" t="s">
        <v>633</v>
      </c>
      <c r="BS53" s="314"/>
      <c r="BT53" s="314"/>
      <c r="BU53" s="314"/>
      <c r="BV53" s="314" t="s">
        <v>1059</v>
      </c>
      <c r="BW53" s="314"/>
      <c r="BX53" s="314"/>
      <c r="BY53" s="314"/>
    </row>
    <row r="54" spans="1:77" ht="15">
      <c r="A54" s="312" t="s">
        <v>726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134">
        <f t="shared" si="0"/>
        <v>44</v>
      </c>
      <c r="P54" s="314" t="s">
        <v>727</v>
      </c>
      <c r="Q54" s="314"/>
      <c r="R54" s="314"/>
      <c r="S54" s="314"/>
      <c r="T54" s="314" t="s">
        <v>633</v>
      </c>
      <c r="U54" s="314"/>
      <c r="V54" s="314"/>
      <c r="W54" s="314"/>
      <c r="X54" s="314"/>
      <c r="Y54" s="314" t="s">
        <v>633</v>
      </c>
      <c r="Z54" s="314"/>
      <c r="AA54" s="314"/>
      <c r="AB54" s="314"/>
      <c r="AC54" s="314" t="s">
        <v>633</v>
      </c>
      <c r="AD54" s="314"/>
      <c r="AE54" s="314"/>
      <c r="AF54" s="314"/>
      <c r="AG54" s="314" t="s">
        <v>633</v>
      </c>
      <c r="AH54" s="314"/>
      <c r="AI54" s="314"/>
      <c r="AJ54" s="314"/>
      <c r="AK54" s="314" t="s">
        <v>633</v>
      </c>
      <c r="AL54" s="314"/>
      <c r="AM54" s="314"/>
      <c r="AN54" s="314"/>
      <c r="AO54" s="314" t="s">
        <v>633</v>
      </c>
      <c r="AP54" s="314"/>
      <c r="AQ54" s="314"/>
      <c r="AR54" s="314"/>
      <c r="AS54" s="314" t="s">
        <v>728</v>
      </c>
      <c r="AT54" s="314"/>
      <c r="AU54" s="314"/>
      <c r="AV54" s="314"/>
      <c r="AW54" s="315" t="s">
        <v>633</v>
      </c>
      <c r="AX54" s="315"/>
      <c r="AY54" s="315"/>
      <c r="AZ54" s="315"/>
      <c r="BA54" s="314" t="s">
        <v>633</v>
      </c>
      <c r="BB54" s="314"/>
      <c r="BC54" s="314"/>
      <c r="BD54" s="314"/>
      <c r="BE54" s="314" t="s">
        <v>633</v>
      </c>
      <c r="BF54" s="314"/>
      <c r="BG54" s="314"/>
      <c r="BH54" s="314"/>
      <c r="BI54" s="314"/>
      <c r="BJ54" s="314" t="s">
        <v>633</v>
      </c>
      <c r="BK54" s="314"/>
      <c r="BL54" s="314"/>
      <c r="BM54" s="314"/>
      <c r="BN54" s="314" t="s">
        <v>633</v>
      </c>
      <c r="BO54" s="314"/>
      <c r="BP54" s="314"/>
      <c r="BQ54" s="314"/>
      <c r="BR54" s="314" t="s">
        <v>633</v>
      </c>
      <c r="BS54" s="314"/>
      <c r="BT54" s="314"/>
      <c r="BU54" s="314"/>
      <c r="BV54" s="314" t="s">
        <v>1060</v>
      </c>
      <c r="BW54" s="314"/>
      <c r="BX54" s="314"/>
      <c r="BY54" s="314"/>
    </row>
    <row r="55" spans="1:77" ht="15">
      <c r="A55" s="319" t="s">
        <v>729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135">
        <f t="shared" si="0"/>
        <v>45</v>
      </c>
      <c r="P55" s="324" t="s">
        <v>730</v>
      </c>
      <c r="Q55" s="324"/>
      <c r="R55" s="324"/>
      <c r="S55" s="324"/>
      <c r="T55" s="324" t="s">
        <v>703</v>
      </c>
      <c r="U55" s="324"/>
      <c r="V55" s="324"/>
      <c r="W55" s="324"/>
      <c r="X55" s="324"/>
      <c r="Y55" s="324" t="s">
        <v>633</v>
      </c>
      <c r="Z55" s="324"/>
      <c r="AA55" s="324"/>
      <c r="AB55" s="324"/>
      <c r="AC55" s="324" t="s">
        <v>633</v>
      </c>
      <c r="AD55" s="324"/>
      <c r="AE55" s="324"/>
      <c r="AF55" s="324"/>
      <c r="AG55" s="324" t="s">
        <v>633</v>
      </c>
      <c r="AH55" s="324"/>
      <c r="AI55" s="324"/>
      <c r="AJ55" s="324"/>
      <c r="AK55" s="324" t="s">
        <v>731</v>
      </c>
      <c r="AL55" s="324"/>
      <c r="AM55" s="324"/>
      <c r="AN55" s="324"/>
      <c r="AO55" s="324" t="s">
        <v>732</v>
      </c>
      <c r="AP55" s="324"/>
      <c r="AQ55" s="324"/>
      <c r="AR55" s="324"/>
      <c r="AS55" s="324" t="s">
        <v>733</v>
      </c>
      <c r="AT55" s="324"/>
      <c r="AU55" s="324"/>
      <c r="AV55" s="324"/>
      <c r="AW55" s="325" t="s">
        <v>734</v>
      </c>
      <c r="AX55" s="325"/>
      <c r="AY55" s="325"/>
      <c r="AZ55" s="325"/>
      <c r="BA55" s="324" t="s">
        <v>1061</v>
      </c>
      <c r="BB55" s="324"/>
      <c r="BC55" s="324"/>
      <c r="BD55" s="324"/>
      <c r="BE55" s="324" t="s">
        <v>633</v>
      </c>
      <c r="BF55" s="324"/>
      <c r="BG55" s="324"/>
      <c r="BH55" s="324"/>
      <c r="BI55" s="324"/>
      <c r="BJ55" s="324" t="s">
        <v>1055</v>
      </c>
      <c r="BK55" s="324"/>
      <c r="BL55" s="324"/>
      <c r="BM55" s="324"/>
      <c r="BN55" s="324" t="s">
        <v>633</v>
      </c>
      <c r="BO55" s="324"/>
      <c r="BP55" s="324"/>
      <c r="BQ55" s="324"/>
      <c r="BR55" s="324" t="s">
        <v>633</v>
      </c>
      <c r="BS55" s="324"/>
      <c r="BT55" s="324"/>
      <c r="BU55" s="324"/>
      <c r="BV55" s="324" t="s">
        <v>1062</v>
      </c>
      <c r="BW55" s="324"/>
      <c r="BX55" s="324"/>
      <c r="BY55" s="324"/>
    </row>
    <row r="56" spans="1:77" ht="15">
      <c r="A56" s="312" t="s">
        <v>735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134">
        <f t="shared" si="0"/>
        <v>46</v>
      </c>
      <c r="P56" s="314" t="s">
        <v>736</v>
      </c>
      <c r="Q56" s="314"/>
      <c r="R56" s="314"/>
      <c r="S56" s="314"/>
      <c r="T56" s="314" t="s">
        <v>633</v>
      </c>
      <c r="U56" s="314"/>
      <c r="V56" s="314"/>
      <c r="W56" s="314"/>
      <c r="X56" s="314"/>
      <c r="Y56" s="314" t="s">
        <v>633</v>
      </c>
      <c r="Z56" s="314"/>
      <c r="AA56" s="314"/>
      <c r="AB56" s="314"/>
      <c r="AC56" s="314" t="s">
        <v>633</v>
      </c>
      <c r="AD56" s="314"/>
      <c r="AE56" s="314"/>
      <c r="AF56" s="314"/>
      <c r="AG56" s="314" t="s">
        <v>633</v>
      </c>
      <c r="AH56" s="314"/>
      <c r="AI56" s="314"/>
      <c r="AJ56" s="314"/>
      <c r="AK56" s="314" t="s">
        <v>633</v>
      </c>
      <c r="AL56" s="314"/>
      <c r="AM56" s="314"/>
      <c r="AN56" s="314"/>
      <c r="AO56" s="314" t="s">
        <v>633</v>
      </c>
      <c r="AP56" s="314"/>
      <c r="AQ56" s="314"/>
      <c r="AR56" s="314"/>
      <c r="AS56" s="314" t="s">
        <v>633</v>
      </c>
      <c r="AT56" s="314"/>
      <c r="AU56" s="314"/>
      <c r="AV56" s="314"/>
      <c r="AW56" s="315" t="s">
        <v>633</v>
      </c>
      <c r="AX56" s="315"/>
      <c r="AY56" s="315"/>
      <c r="AZ56" s="315"/>
      <c r="BA56" s="314" t="s">
        <v>633</v>
      </c>
      <c r="BB56" s="314"/>
      <c r="BC56" s="314"/>
      <c r="BD56" s="314"/>
      <c r="BE56" s="314" t="s">
        <v>633</v>
      </c>
      <c r="BF56" s="314"/>
      <c r="BG56" s="314"/>
      <c r="BH56" s="314"/>
      <c r="BI56" s="314"/>
      <c r="BJ56" s="314" t="s">
        <v>633</v>
      </c>
      <c r="BK56" s="314"/>
      <c r="BL56" s="314"/>
      <c r="BM56" s="314"/>
      <c r="BN56" s="314" t="s">
        <v>633</v>
      </c>
      <c r="BO56" s="314"/>
      <c r="BP56" s="314"/>
      <c r="BQ56" s="314"/>
      <c r="BR56" s="314" t="s">
        <v>633</v>
      </c>
      <c r="BS56" s="314"/>
      <c r="BT56" s="314"/>
      <c r="BU56" s="314"/>
      <c r="BV56" s="314" t="s">
        <v>736</v>
      </c>
      <c r="BW56" s="314"/>
      <c r="BX56" s="314"/>
      <c r="BY56" s="314"/>
    </row>
    <row r="57" spans="1:77" ht="15">
      <c r="A57" s="312" t="s">
        <v>737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134">
        <f t="shared" si="0"/>
        <v>47</v>
      </c>
      <c r="P57" s="314" t="s">
        <v>633</v>
      </c>
      <c r="Q57" s="314"/>
      <c r="R57" s="314"/>
      <c r="S57" s="314"/>
      <c r="T57" s="314" t="s">
        <v>633</v>
      </c>
      <c r="U57" s="314"/>
      <c r="V57" s="314"/>
      <c r="W57" s="314"/>
      <c r="X57" s="314"/>
      <c r="Y57" s="314" t="s">
        <v>633</v>
      </c>
      <c r="Z57" s="314"/>
      <c r="AA57" s="314"/>
      <c r="AB57" s="314"/>
      <c r="AC57" s="314" t="s">
        <v>633</v>
      </c>
      <c r="AD57" s="314"/>
      <c r="AE57" s="314"/>
      <c r="AF57" s="314"/>
      <c r="AG57" s="314" t="s">
        <v>633</v>
      </c>
      <c r="AH57" s="314"/>
      <c r="AI57" s="314"/>
      <c r="AJ57" s="314"/>
      <c r="AK57" s="314" t="s">
        <v>633</v>
      </c>
      <c r="AL57" s="314"/>
      <c r="AM57" s="314"/>
      <c r="AN57" s="314"/>
      <c r="AO57" s="314" t="s">
        <v>633</v>
      </c>
      <c r="AP57" s="314"/>
      <c r="AQ57" s="314"/>
      <c r="AR57" s="314"/>
      <c r="AS57" s="314" t="s">
        <v>633</v>
      </c>
      <c r="AT57" s="314"/>
      <c r="AU57" s="314"/>
      <c r="AV57" s="314"/>
      <c r="AW57" s="315" t="s">
        <v>633</v>
      </c>
      <c r="AX57" s="315"/>
      <c r="AY57" s="315"/>
      <c r="AZ57" s="315"/>
      <c r="BA57" s="314" t="s">
        <v>633</v>
      </c>
      <c r="BB57" s="314"/>
      <c r="BC57" s="314"/>
      <c r="BD57" s="314"/>
      <c r="BE57" s="314" t="s">
        <v>633</v>
      </c>
      <c r="BF57" s="314"/>
      <c r="BG57" s="314"/>
      <c r="BH57" s="314"/>
      <c r="BI57" s="314"/>
      <c r="BJ57" s="314" t="s">
        <v>633</v>
      </c>
      <c r="BK57" s="314"/>
      <c r="BL57" s="314"/>
      <c r="BM57" s="314"/>
      <c r="BN57" s="314" t="s">
        <v>633</v>
      </c>
      <c r="BO57" s="314"/>
      <c r="BP57" s="314"/>
      <c r="BQ57" s="314"/>
      <c r="BR57" s="314" t="s">
        <v>633</v>
      </c>
      <c r="BS57" s="314"/>
      <c r="BT57" s="314"/>
      <c r="BU57" s="314"/>
      <c r="BV57" s="314" t="s">
        <v>633</v>
      </c>
      <c r="BW57" s="314"/>
      <c r="BX57" s="314"/>
      <c r="BY57" s="314"/>
    </row>
    <row r="58" spans="1:77" ht="15">
      <c r="A58" s="319" t="s">
        <v>738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135">
        <f t="shared" si="0"/>
        <v>48</v>
      </c>
      <c r="P58" s="324" t="s">
        <v>736</v>
      </c>
      <c r="Q58" s="324"/>
      <c r="R58" s="324"/>
      <c r="S58" s="324"/>
      <c r="T58" s="324" t="s">
        <v>633</v>
      </c>
      <c r="U58" s="324"/>
      <c r="V58" s="324"/>
      <c r="W58" s="324"/>
      <c r="X58" s="324"/>
      <c r="Y58" s="324" t="s">
        <v>633</v>
      </c>
      <c r="Z58" s="324"/>
      <c r="AA58" s="324"/>
      <c r="AB58" s="324"/>
      <c r="AC58" s="324" t="s">
        <v>633</v>
      </c>
      <c r="AD58" s="324"/>
      <c r="AE58" s="324"/>
      <c r="AF58" s="324"/>
      <c r="AG58" s="324" t="s">
        <v>633</v>
      </c>
      <c r="AH58" s="324"/>
      <c r="AI58" s="324"/>
      <c r="AJ58" s="324"/>
      <c r="AK58" s="324" t="s">
        <v>633</v>
      </c>
      <c r="AL58" s="324"/>
      <c r="AM58" s="324"/>
      <c r="AN58" s="324"/>
      <c r="AO58" s="324" t="s">
        <v>633</v>
      </c>
      <c r="AP58" s="324"/>
      <c r="AQ58" s="324"/>
      <c r="AR58" s="324"/>
      <c r="AS58" s="324" t="s">
        <v>633</v>
      </c>
      <c r="AT58" s="324"/>
      <c r="AU58" s="324"/>
      <c r="AV58" s="324"/>
      <c r="AW58" s="325" t="s">
        <v>633</v>
      </c>
      <c r="AX58" s="325"/>
      <c r="AY58" s="325"/>
      <c r="AZ58" s="325"/>
      <c r="BA58" s="324" t="s">
        <v>633</v>
      </c>
      <c r="BB58" s="324"/>
      <c r="BC58" s="324"/>
      <c r="BD58" s="324"/>
      <c r="BE58" s="324" t="s">
        <v>633</v>
      </c>
      <c r="BF58" s="324"/>
      <c r="BG58" s="324"/>
      <c r="BH58" s="324"/>
      <c r="BI58" s="324"/>
      <c r="BJ58" s="324" t="s">
        <v>633</v>
      </c>
      <c r="BK58" s="324"/>
      <c r="BL58" s="324"/>
      <c r="BM58" s="324"/>
      <c r="BN58" s="324" t="s">
        <v>633</v>
      </c>
      <c r="BO58" s="324"/>
      <c r="BP58" s="324"/>
      <c r="BQ58" s="324"/>
      <c r="BR58" s="324" t="s">
        <v>633</v>
      </c>
      <c r="BS58" s="324"/>
      <c r="BT58" s="324"/>
      <c r="BU58" s="324"/>
      <c r="BV58" s="324" t="s">
        <v>736</v>
      </c>
      <c r="BW58" s="324"/>
      <c r="BX58" s="324"/>
      <c r="BY58" s="324"/>
    </row>
    <row r="59" spans="1:77" ht="15">
      <c r="A59" s="312" t="s">
        <v>739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134">
        <f t="shared" si="0"/>
        <v>49</v>
      </c>
      <c r="P59" s="314" t="s">
        <v>740</v>
      </c>
      <c r="Q59" s="314"/>
      <c r="R59" s="314"/>
      <c r="S59" s="314"/>
      <c r="T59" s="314" t="s">
        <v>741</v>
      </c>
      <c r="U59" s="314"/>
      <c r="V59" s="314"/>
      <c r="W59" s="314"/>
      <c r="X59" s="314"/>
      <c r="Y59" s="314" t="s">
        <v>633</v>
      </c>
      <c r="Z59" s="314"/>
      <c r="AA59" s="314"/>
      <c r="AB59" s="314"/>
      <c r="AC59" s="314" t="s">
        <v>633</v>
      </c>
      <c r="AD59" s="314"/>
      <c r="AE59" s="314"/>
      <c r="AF59" s="314"/>
      <c r="AG59" s="314" t="s">
        <v>742</v>
      </c>
      <c r="AH59" s="314"/>
      <c r="AI59" s="314"/>
      <c r="AJ59" s="314"/>
      <c r="AK59" s="314" t="s">
        <v>743</v>
      </c>
      <c r="AL59" s="314"/>
      <c r="AM59" s="314"/>
      <c r="AN59" s="314"/>
      <c r="AO59" s="314" t="s">
        <v>744</v>
      </c>
      <c r="AP59" s="314"/>
      <c r="AQ59" s="314"/>
      <c r="AR59" s="314"/>
      <c r="AS59" s="314" t="s">
        <v>745</v>
      </c>
      <c r="AT59" s="314"/>
      <c r="AU59" s="314"/>
      <c r="AV59" s="314"/>
      <c r="AW59" s="315" t="s">
        <v>746</v>
      </c>
      <c r="AX59" s="315"/>
      <c r="AY59" s="315"/>
      <c r="AZ59" s="315"/>
      <c r="BA59" s="314" t="s">
        <v>1063</v>
      </c>
      <c r="BB59" s="314"/>
      <c r="BC59" s="314"/>
      <c r="BD59" s="314"/>
      <c r="BE59" s="314" t="s">
        <v>633</v>
      </c>
      <c r="BF59" s="314"/>
      <c r="BG59" s="314"/>
      <c r="BH59" s="314"/>
      <c r="BI59" s="314"/>
      <c r="BJ59" s="314" t="s">
        <v>1064</v>
      </c>
      <c r="BK59" s="314"/>
      <c r="BL59" s="314"/>
      <c r="BM59" s="314"/>
      <c r="BN59" s="314" t="s">
        <v>633</v>
      </c>
      <c r="BO59" s="314"/>
      <c r="BP59" s="314"/>
      <c r="BQ59" s="314"/>
      <c r="BR59" s="314" t="s">
        <v>1065</v>
      </c>
      <c r="BS59" s="314"/>
      <c r="BT59" s="314"/>
      <c r="BU59" s="314"/>
      <c r="BV59" s="314" t="s">
        <v>1066</v>
      </c>
      <c r="BW59" s="314"/>
      <c r="BX59" s="314"/>
      <c r="BY59" s="314"/>
    </row>
    <row r="60" spans="1:77" ht="15">
      <c r="A60" s="312" t="s">
        <v>747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134">
        <f t="shared" si="0"/>
        <v>50</v>
      </c>
      <c r="P60" s="314" t="s">
        <v>633</v>
      </c>
      <c r="Q60" s="314"/>
      <c r="R60" s="314"/>
      <c r="S60" s="314"/>
      <c r="T60" s="314" t="s">
        <v>633</v>
      </c>
      <c r="U60" s="314"/>
      <c r="V60" s="314"/>
      <c r="W60" s="314"/>
      <c r="X60" s="314"/>
      <c r="Y60" s="314" t="s">
        <v>633</v>
      </c>
      <c r="Z60" s="314"/>
      <c r="AA60" s="314"/>
      <c r="AB60" s="314"/>
      <c r="AC60" s="314" t="s">
        <v>633</v>
      </c>
      <c r="AD60" s="314"/>
      <c r="AE60" s="314"/>
      <c r="AF60" s="314"/>
      <c r="AG60" s="314" t="s">
        <v>633</v>
      </c>
      <c r="AH60" s="314"/>
      <c r="AI60" s="314"/>
      <c r="AJ60" s="314"/>
      <c r="AK60" s="314" t="s">
        <v>633</v>
      </c>
      <c r="AL60" s="314"/>
      <c r="AM60" s="314"/>
      <c r="AN60" s="314"/>
      <c r="AO60" s="314" t="s">
        <v>633</v>
      </c>
      <c r="AP60" s="314"/>
      <c r="AQ60" s="314"/>
      <c r="AR60" s="314"/>
      <c r="AS60" s="314" t="s">
        <v>633</v>
      </c>
      <c r="AT60" s="314"/>
      <c r="AU60" s="314"/>
      <c r="AV60" s="314"/>
      <c r="AW60" s="315" t="s">
        <v>633</v>
      </c>
      <c r="AX60" s="315"/>
      <c r="AY60" s="315"/>
      <c r="AZ60" s="315"/>
      <c r="BA60" s="314" t="s">
        <v>633</v>
      </c>
      <c r="BB60" s="314"/>
      <c r="BC60" s="314"/>
      <c r="BD60" s="314"/>
      <c r="BE60" s="314" t="s">
        <v>633</v>
      </c>
      <c r="BF60" s="314"/>
      <c r="BG60" s="314"/>
      <c r="BH60" s="314"/>
      <c r="BI60" s="314"/>
      <c r="BJ60" s="314" t="s">
        <v>633</v>
      </c>
      <c r="BK60" s="314"/>
      <c r="BL60" s="314"/>
      <c r="BM60" s="314"/>
      <c r="BN60" s="314" t="s">
        <v>633</v>
      </c>
      <c r="BO60" s="314"/>
      <c r="BP60" s="314"/>
      <c r="BQ60" s="314"/>
      <c r="BR60" s="314" t="s">
        <v>633</v>
      </c>
      <c r="BS60" s="314"/>
      <c r="BT60" s="314"/>
      <c r="BU60" s="314"/>
      <c r="BV60" s="314" t="s">
        <v>633</v>
      </c>
      <c r="BW60" s="314"/>
      <c r="BX60" s="314"/>
      <c r="BY60" s="314"/>
    </row>
    <row r="61" spans="1:77" ht="15">
      <c r="A61" s="312" t="s">
        <v>748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134">
        <f t="shared" si="0"/>
        <v>51</v>
      </c>
      <c r="P61" s="314" t="s">
        <v>633</v>
      </c>
      <c r="Q61" s="314"/>
      <c r="R61" s="314"/>
      <c r="S61" s="314"/>
      <c r="T61" s="314" t="s">
        <v>633</v>
      </c>
      <c r="U61" s="314"/>
      <c r="V61" s="314"/>
      <c r="W61" s="314"/>
      <c r="X61" s="314"/>
      <c r="Y61" s="314" t="s">
        <v>633</v>
      </c>
      <c r="Z61" s="314"/>
      <c r="AA61" s="314"/>
      <c r="AB61" s="314"/>
      <c r="AC61" s="314" t="s">
        <v>633</v>
      </c>
      <c r="AD61" s="314"/>
      <c r="AE61" s="314"/>
      <c r="AF61" s="314"/>
      <c r="AG61" s="314" t="s">
        <v>633</v>
      </c>
      <c r="AH61" s="314"/>
      <c r="AI61" s="314"/>
      <c r="AJ61" s="314"/>
      <c r="AK61" s="314" t="s">
        <v>633</v>
      </c>
      <c r="AL61" s="314"/>
      <c r="AM61" s="314"/>
      <c r="AN61" s="314"/>
      <c r="AO61" s="314" t="s">
        <v>633</v>
      </c>
      <c r="AP61" s="314"/>
      <c r="AQ61" s="314"/>
      <c r="AR61" s="314"/>
      <c r="AS61" s="314" t="s">
        <v>633</v>
      </c>
      <c r="AT61" s="314"/>
      <c r="AU61" s="314"/>
      <c r="AV61" s="314"/>
      <c r="AW61" s="315" t="s">
        <v>633</v>
      </c>
      <c r="AX61" s="315"/>
      <c r="AY61" s="315"/>
      <c r="AZ61" s="315"/>
      <c r="BA61" s="314" t="s">
        <v>633</v>
      </c>
      <c r="BB61" s="314"/>
      <c r="BC61" s="314"/>
      <c r="BD61" s="314"/>
      <c r="BE61" s="314" t="s">
        <v>633</v>
      </c>
      <c r="BF61" s="314"/>
      <c r="BG61" s="314"/>
      <c r="BH61" s="314"/>
      <c r="BI61" s="314"/>
      <c r="BJ61" s="314" t="s">
        <v>633</v>
      </c>
      <c r="BK61" s="314"/>
      <c r="BL61" s="314"/>
      <c r="BM61" s="314"/>
      <c r="BN61" s="314" t="s">
        <v>633</v>
      </c>
      <c r="BO61" s="314"/>
      <c r="BP61" s="314"/>
      <c r="BQ61" s="314"/>
      <c r="BR61" s="314" t="s">
        <v>633</v>
      </c>
      <c r="BS61" s="314"/>
      <c r="BT61" s="314"/>
      <c r="BU61" s="314"/>
      <c r="BV61" s="314" t="s">
        <v>633</v>
      </c>
      <c r="BW61" s="314"/>
      <c r="BX61" s="314"/>
      <c r="BY61" s="314"/>
    </row>
    <row r="62" spans="1:77" ht="15">
      <c r="A62" s="312" t="s">
        <v>749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134">
        <f t="shared" si="0"/>
        <v>52</v>
      </c>
      <c r="P62" s="314" t="s">
        <v>633</v>
      </c>
      <c r="Q62" s="314"/>
      <c r="R62" s="314"/>
      <c r="S62" s="314"/>
      <c r="T62" s="314" t="s">
        <v>633</v>
      </c>
      <c r="U62" s="314"/>
      <c r="V62" s="314"/>
      <c r="W62" s="314"/>
      <c r="X62" s="314"/>
      <c r="Y62" s="314" t="s">
        <v>633</v>
      </c>
      <c r="Z62" s="314"/>
      <c r="AA62" s="314"/>
      <c r="AB62" s="314"/>
      <c r="AC62" s="314" t="s">
        <v>633</v>
      </c>
      <c r="AD62" s="314"/>
      <c r="AE62" s="314"/>
      <c r="AF62" s="314"/>
      <c r="AG62" s="314" t="s">
        <v>633</v>
      </c>
      <c r="AH62" s="314"/>
      <c r="AI62" s="314"/>
      <c r="AJ62" s="314"/>
      <c r="AK62" s="314" t="s">
        <v>633</v>
      </c>
      <c r="AL62" s="314"/>
      <c r="AM62" s="314"/>
      <c r="AN62" s="314"/>
      <c r="AO62" s="314" t="s">
        <v>633</v>
      </c>
      <c r="AP62" s="314"/>
      <c r="AQ62" s="314"/>
      <c r="AR62" s="314"/>
      <c r="AS62" s="314" t="s">
        <v>633</v>
      </c>
      <c r="AT62" s="314"/>
      <c r="AU62" s="314"/>
      <c r="AV62" s="314"/>
      <c r="AW62" s="315" t="s">
        <v>633</v>
      </c>
      <c r="AX62" s="315"/>
      <c r="AY62" s="315"/>
      <c r="AZ62" s="315"/>
      <c r="BA62" s="314" t="s">
        <v>633</v>
      </c>
      <c r="BB62" s="314"/>
      <c r="BC62" s="314"/>
      <c r="BD62" s="314"/>
      <c r="BE62" s="314" t="s">
        <v>633</v>
      </c>
      <c r="BF62" s="314"/>
      <c r="BG62" s="314"/>
      <c r="BH62" s="314"/>
      <c r="BI62" s="314"/>
      <c r="BJ62" s="314" t="s">
        <v>633</v>
      </c>
      <c r="BK62" s="314"/>
      <c r="BL62" s="314"/>
      <c r="BM62" s="314"/>
      <c r="BN62" s="314" t="s">
        <v>633</v>
      </c>
      <c r="BO62" s="314"/>
      <c r="BP62" s="314"/>
      <c r="BQ62" s="314"/>
      <c r="BR62" s="314" t="s">
        <v>633</v>
      </c>
      <c r="BS62" s="314"/>
      <c r="BT62" s="314"/>
      <c r="BU62" s="314"/>
      <c r="BV62" s="314" t="s">
        <v>633</v>
      </c>
      <c r="BW62" s="314"/>
      <c r="BX62" s="314"/>
      <c r="BY62" s="314"/>
    </row>
    <row r="63" spans="1:77" ht="15">
      <c r="A63" s="312" t="s">
        <v>750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134">
        <f t="shared" si="0"/>
        <v>53</v>
      </c>
      <c r="P63" s="314" t="s">
        <v>633</v>
      </c>
      <c r="Q63" s="314"/>
      <c r="R63" s="314"/>
      <c r="S63" s="314"/>
      <c r="T63" s="314" t="s">
        <v>633</v>
      </c>
      <c r="U63" s="314"/>
      <c r="V63" s="314"/>
      <c r="W63" s="314"/>
      <c r="X63" s="314"/>
      <c r="Y63" s="314" t="s">
        <v>633</v>
      </c>
      <c r="Z63" s="314"/>
      <c r="AA63" s="314"/>
      <c r="AB63" s="314"/>
      <c r="AC63" s="314" t="s">
        <v>633</v>
      </c>
      <c r="AD63" s="314"/>
      <c r="AE63" s="314"/>
      <c r="AF63" s="314"/>
      <c r="AG63" s="314" t="s">
        <v>633</v>
      </c>
      <c r="AH63" s="314"/>
      <c r="AI63" s="314"/>
      <c r="AJ63" s="314"/>
      <c r="AK63" s="314" t="s">
        <v>633</v>
      </c>
      <c r="AL63" s="314"/>
      <c r="AM63" s="314"/>
      <c r="AN63" s="314"/>
      <c r="AO63" s="314" t="s">
        <v>633</v>
      </c>
      <c r="AP63" s="314"/>
      <c r="AQ63" s="314"/>
      <c r="AR63" s="314"/>
      <c r="AS63" s="314" t="s">
        <v>633</v>
      </c>
      <c r="AT63" s="314"/>
      <c r="AU63" s="314"/>
      <c r="AV63" s="314"/>
      <c r="AW63" s="315" t="s">
        <v>633</v>
      </c>
      <c r="AX63" s="315"/>
      <c r="AY63" s="315"/>
      <c r="AZ63" s="315"/>
      <c r="BA63" s="314" t="s">
        <v>633</v>
      </c>
      <c r="BB63" s="314"/>
      <c r="BC63" s="314"/>
      <c r="BD63" s="314"/>
      <c r="BE63" s="314" t="s">
        <v>633</v>
      </c>
      <c r="BF63" s="314"/>
      <c r="BG63" s="314"/>
      <c r="BH63" s="314"/>
      <c r="BI63" s="314"/>
      <c r="BJ63" s="314" t="s">
        <v>633</v>
      </c>
      <c r="BK63" s="314"/>
      <c r="BL63" s="314"/>
      <c r="BM63" s="314"/>
      <c r="BN63" s="314" t="s">
        <v>633</v>
      </c>
      <c r="BO63" s="314"/>
      <c r="BP63" s="314"/>
      <c r="BQ63" s="314"/>
      <c r="BR63" s="314" t="s">
        <v>633</v>
      </c>
      <c r="BS63" s="314"/>
      <c r="BT63" s="314"/>
      <c r="BU63" s="314"/>
      <c r="BV63" s="314" t="s">
        <v>633</v>
      </c>
      <c r="BW63" s="314"/>
      <c r="BX63" s="314"/>
      <c r="BY63" s="314"/>
    </row>
    <row r="64" spans="1:77" ht="15">
      <c r="A64" s="319" t="s">
        <v>751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135">
        <f t="shared" si="0"/>
        <v>54</v>
      </c>
      <c r="P64" s="324" t="s">
        <v>633</v>
      </c>
      <c r="Q64" s="324"/>
      <c r="R64" s="324"/>
      <c r="S64" s="324"/>
      <c r="T64" s="324" t="s">
        <v>633</v>
      </c>
      <c r="U64" s="324"/>
      <c r="V64" s="324"/>
      <c r="W64" s="324"/>
      <c r="X64" s="324"/>
      <c r="Y64" s="324" t="s">
        <v>633</v>
      </c>
      <c r="Z64" s="324"/>
      <c r="AA64" s="324"/>
      <c r="AB64" s="324"/>
      <c r="AC64" s="324" t="s">
        <v>633</v>
      </c>
      <c r="AD64" s="324"/>
      <c r="AE64" s="324"/>
      <c r="AF64" s="324"/>
      <c r="AG64" s="324" t="s">
        <v>633</v>
      </c>
      <c r="AH64" s="324"/>
      <c r="AI64" s="324"/>
      <c r="AJ64" s="324"/>
      <c r="AK64" s="324" t="s">
        <v>633</v>
      </c>
      <c r="AL64" s="324"/>
      <c r="AM64" s="324"/>
      <c r="AN64" s="324"/>
      <c r="AO64" s="324" t="s">
        <v>633</v>
      </c>
      <c r="AP64" s="324"/>
      <c r="AQ64" s="324"/>
      <c r="AR64" s="324"/>
      <c r="AS64" s="324" t="s">
        <v>633</v>
      </c>
      <c r="AT64" s="324"/>
      <c r="AU64" s="324"/>
      <c r="AV64" s="324"/>
      <c r="AW64" s="325" t="s">
        <v>633</v>
      </c>
      <c r="AX64" s="325"/>
      <c r="AY64" s="325"/>
      <c r="AZ64" s="325"/>
      <c r="BA64" s="324" t="s">
        <v>633</v>
      </c>
      <c r="BB64" s="324"/>
      <c r="BC64" s="324"/>
      <c r="BD64" s="324"/>
      <c r="BE64" s="324" t="s">
        <v>633</v>
      </c>
      <c r="BF64" s="324"/>
      <c r="BG64" s="324"/>
      <c r="BH64" s="324"/>
      <c r="BI64" s="324"/>
      <c r="BJ64" s="324" t="s">
        <v>633</v>
      </c>
      <c r="BK64" s="324"/>
      <c r="BL64" s="324"/>
      <c r="BM64" s="324"/>
      <c r="BN64" s="324" t="s">
        <v>633</v>
      </c>
      <c r="BO64" s="324"/>
      <c r="BP64" s="324"/>
      <c r="BQ64" s="324"/>
      <c r="BR64" s="324" t="s">
        <v>633</v>
      </c>
      <c r="BS64" s="324"/>
      <c r="BT64" s="324"/>
      <c r="BU64" s="324"/>
      <c r="BV64" s="324" t="s">
        <v>633</v>
      </c>
      <c r="BW64" s="324"/>
      <c r="BX64" s="324"/>
      <c r="BY64" s="324"/>
    </row>
    <row r="65" spans="1:77" ht="15">
      <c r="A65" s="312" t="s">
        <v>752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134">
        <f t="shared" si="0"/>
        <v>55</v>
      </c>
      <c r="P65" s="314" t="s">
        <v>633</v>
      </c>
      <c r="Q65" s="314"/>
      <c r="R65" s="314"/>
      <c r="S65" s="314"/>
      <c r="T65" s="314" t="s">
        <v>633</v>
      </c>
      <c r="U65" s="314"/>
      <c r="V65" s="314"/>
      <c r="W65" s="314"/>
      <c r="X65" s="314"/>
      <c r="Y65" s="314" t="s">
        <v>633</v>
      </c>
      <c r="Z65" s="314"/>
      <c r="AA65" s="314"/>
      <c r="AB65" s="314"/>
      <c r="AC65" s="314" t="s">
        <v>633</v>
      </c>
      <c r="AD65" s="314"/>
      <c r="AE65" s="314"/>
      <c r="AF65" s="314"/>
      <c r="AG65" s="314" t="s">
        <v>633</v>
      </c>
      <c r="AH65" s="314"/>
      <c r="AI65" s="314"/>
      <c r="AJ65" s="314"/>
      <c r="AK65" s="314" t="s">
        <v>633</v>
      </c>
      <c r="AL65" s="314"/>
      <c r="AM65" s="314"/>
      <c r="AN65" s="314"/>
      <c r="AO65" s="314" t="s">
        <v>633</v>
      </c>
      <c r="AP65" s="314"/>
      <c r="AQ65" s="314"/>
      <c r="AR65" s="314"/>
      <c r="AS65" s="314" t="s">
        <v>633</v>
      </c>
      <c r="AT65" s="314"/>
      <c r="AU65" s="314"/>
      <c r="AV65" s="314"/>
      <c r="AW65" s="315" t="s">
        <v>633</v>
      </c>
      <c r="AX65" s="315"/>
      <c r="AY65" s="315"/>
      <c r="AZ65" s="315"/>
      <c r="BA65" s="314" t="s">
        <v>633</v>
      </c>
      <c r="BB65" s="314"/>
      <c r="BC65" s="314"/>
      <c r="BD65" s="314"/>
      <c r="BE65" s="314" t="s">
        <v>633</v>
      </c>
      <c r="BF65" s="314"/>
      <c r="BG65" s="314"/>
      <c r="BH65" s="314"/>
      <c r="BI65" s="314"/>
      <c r="BJ65" s="314" t="s">
        <v>633</v>
      </c>
      <c r="BK65" s="314"/>
      <c r="BL65" s="314"/>
      <c r="BM65" s="314"/>
      <c r="BN65" s="314" t="s">
        <v>633</v>
      </c>
      <c r="BO65" s="314"/>
      <c r="BP65" s="314"/>
      <c r="BQ65" s="314"/>
      <c r="BR65" s="314" t="s">
        <v>633</v>
      </c>
      <c r="BS65" s="314"/>
      <c r="BT65" s="314"/>
      <c r="BU65" s="314"/>
      <c r="BV65" s="314" t="s">
        <v>633</v>
      </c>
      <c r="BW65" s="314"/>
      <c r="BX65" s="314"/>
      <c r="BY65" s="314"/>
    </row>
    <row r="66" spans="1:77" ht="15">
      <c r="A66" s="312" t="s">
        <v>753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134">
        <f t="shared" si="0"/>
        <v>56</v>
      </c>
      <c r="P66" s="314" t="s">
        <v>633</v>
      </c>
      <c r="Q66" s="314"/>
      <c r="R66" s="314"/>
      <c r="S66" s="314"/>
      <c r="T66" s="314" t="s">
        <v>633</v>
      </c>
      <c r="U66" s="314"/>
      <c r="V66" s="314"/>
      <c r="W66" s="314"/>
      <c r="X66" s="314"/>
      <c r="Y66" s="314" t="s">
        <v>633</v>
      </c>
      <c r="Z66" s="314"/>
      <c r="AA66" s="314"/>
      <c r="AB66" s="314"/>
      <c r="AC66" s="314" t="s">
        <v>633</v>
      </c>
      <c r="AD66" s="314"/>
      <c r="AE66" s="314"/>
      <c r="AF66" s="314"/>
      <c r="AG66" s="314" t="s">
        <v>633</v>
      </c>
      <c r="AH66" s="314"/>
      <c r="AI66" s="314"/>
      <c r="AJ66" s="314"/>
      <c r="AK66" s="314" t="s">
        <v>633</v>
      </c>
      <c r="AL66" s="314"/>
      <c r="AM66" s="314"/>
      <c r="AN66" s="314"/>
      <c r="AO66" s="314" t="s">
        <v>633</v>
      </c>
      <c r="AP66" s="314"/>
      <c r="AQ66" s="314"/>
      <c r="AR66" s="314"/>
      <c r="AS66" s="314" t="s">
        <v>633</v>
      </c>
      <c r="AT66" s="314"/>
      <c r="AU66" s="314"/>
      <c r="AV66" s="314"/>
      <c r="AW66" s="315" t="s">
        <v>633</v>
      </c>
      <c r="AX66" s="315"/>
      <c r="AY66" s="315"/>
      <c r="AZ66" s="315"/>
      <c r="BA66" s="314" t="s">
        <v>633</v>
      </c>
      <c r="BB66" s="314"/>
      <c r="BC66" s="314"/>
      <c r="BD66" s="314"/>
      <c r="BE66" s="314" t="s">
        <v>633</v>
      </c>
      <c r="BF66" s="314"/>
      <c r="BG66" s="314"/>
      <c r="BH66" s="314"/>
      <c r="BI66" s="314"/>
      <c r="BJ66" s="314" t="s">
        <v>633</v>
      </c>
      <c r="BK66" s="314"/>
      <c r="BL66" s="314"/>
      <c r="BM66" s="314"/>
      <c r="BN66" s="314" t="s">
        <v>633</v>
      </c>
      <c r="BO66" s="314"/>
      <c r="BP66" s="314"/>
      <c r="BQ66" s="314"/>
      <c r="BR66" s="314" t="s">
        <v>633</v>
      </c>
      <c r="BS66" s="314"/>
      <c r="BT66" s="314"/>
      <c r="BU66" s="314"/>
      <c r="BV66" s="314" t="s">
        <v>633</v>
      </c>
      <c r="BW66" s="314"/>
      <c r="BX66" s="314"/>
      <c r="BY66" s="314"/>
    </row>
    <row r="67" spans="1:77" ht="15">
      <c r="A67" s="312" t="s">
        <v>754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134">
        <f t="shared" si="0"/>
        <v>57</v>
      </c>
      <c r="P67" s="314" t="s">
        <v>633</v>
      </c>
      <c r="Q67" s="314"/>
      <c r="R67" s="314"/>
      <c r="S67" s="314"/>
      <c r="T67" s="314" t="s">
        <v>633</v>
      </c>
      <c r="U67" s="314"/>
      <c r="V67" s="314"/>
      <c r="W67" s="314"/>
      <c r="X67" s="314"/>
      <c r="Y67" s="314" t="s">
        <v>633</v>
      </c>
      <c r="Z67" s="314"/>
      <c r="AA67" s="314"/>
      <c r="AB67" s="314"/>
      <c r="AC67" s="314" t="s">
        <v>633</v>
      </c>
      <c r="AD67" s="314"/>
      <c r="AE67" s="314"/>
      <c r="AF67" s="314"/>
      <c r="AG67" s="314" t="s">
        <v>633</v>
      </c>
      <c r="AH67" s="314"/>
      <c r="AI67" s="314"/>
      <c r="AJ67" s="314"/>
      <c r="AK67" s="314" t="s">
        <v>633</v>
      </c>
      <c r="AL67" s="314"/>
      <c r="AM67" s="314"/>
      <c r="AN67" s="314"/>
      <c r="AO67" s="314" t="s">
        <v>633</v>
      </c>
      <c r="AP67" s="314"/>
      <c r="AQ67" s="314"/>
      <c r="AR67" s="314"/>
      <c r="AS67" s="314" t="s">
        <v>633</v>
      </c>
      <c r="AT67" s="314"/>
      <c r="AU67" s="314"/>
      <c r="AV67" s="314"/>
      <c r="AW67" s="315" t="s">
        <v>633</v>
      </c>
      <c r="AX67" s="315"/>
      <c r="AY67" s="315"/>
      <c r="AZ67" s="315"/>
      <c r="BA67" s="314" t="s">
        <v>633</v>
      </c>
      <c r="BB67" s="314"/>
      <c r="BC67" s="314"/>
      <c r="BD67" s="314"/>
      <c r="BE67" s="314" t="s">
        <v>633</v>
      </c>
      <c r="BF67" s="314"/>
      <c r="BG67" s="314"/>
      <c r="BH67" s="314"/>
      <c r="BI67" s="314"/>
      <c r="BJ67" s="314" t="s">
        <v>633</v>
      </c>
      <c r="BK67" s="314"/>
      <c r="BL67" s="314"/>
      <c r="BM67" s="314"/>
      <c r="BN67" s="314" t="s">
        <v>633</v>
      </c>
      <c r="BO67" s="314"/>
      <c r="BP67" s="314"/>
      <c r="BQ67" s="314"/>
      <c r="BR67" s="314" t="s">
        <v>633</v>
      </c>
      <c r="BS67" s="314"/>
      <c r="BT67" s="314"/>
      <c r="BU67" s="314"/>
      <c r="BV67" s="314" t="s">
        <v>633</v>
      </c>
      <c r="BW67" s="314"/>
      <c r="BX67" s="314"/>
      <c r="BY67" s="314"/>
    </row>
    <row r="68" spans="1:77" ht="15">
      <c r="A68" s="312" t="s">
        <v>755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134">
        <f t="shared" si="0"/>
        <v>58</v>
      </c>
      <c r="P68" s="314" t="s">
        <v>756</v>
      </c>
      <c r="Q68" s="314"/>
      <c r="R68" s="314"/>
      <c r="S68" s="314"/>
      <c r="T68" s="314" t="s">
        <v>633</v>
      </c>
      <c r="U68" s="314"/>
      <c r="V68" s="314"/>
      <c r="W68" s="314"/>
      <c r="X68" s="314"/>
      <c r="Y68" s="314" t="s">
        <v>633</v>
      </c>
      <c r="Z68" s="314"/>
      <c r="AA68" s="314"/>
      <c r="AB68" s="314"/>
      <c r="AC68" s="314" t="s">
        <v>633</v>
      </c>
      <c r="AD68" s="314"/>
      <c r="AE68" s="314"/>
      <c r="AF68" s="314"/>
      <c r="AG68" s="314" t="s">
        <v>633</v>
      </c>
      <c r="AH68" s="314"/>
      <c r="AI68" s="314"/>
      <c r="AJ68" s="314"/>
      <c r="AK68" s="314" t="s">
        <v>627</v>
      </c>
      <c r="AL68" s="314"/>
      <c r="AM68" s="314"/>
      <c r="AN68" s="314"/>
      <c r="AO68" s="314" t="s">
        <v>633</v>
      </c>
      <c r="AP68" s="314"/>
      <c r="AQ68" s="314"/>
      <c r="AR68" s="314"/>
      <c r="AS68" s="314" t="s">
        <v>757</v>
      </c>
      <c r="AT68" s="314"/>
      <c r="AU68" s="314"/>
      <c r="AV68" s="314"/>
      <c r="AW68" s="315" t="s">
        <v>633</v>
      </c>
      <c r="AX68" s="315"/>
      <c r="AY68" s="315"/>
      <c r="AZ68" s="315"/>
      <c r="BA68" s="314" t="s">
        <v>633</v>
      </c>
      <c r="BB68" s="314"/>
      <c r="BC68" s="314"/>
      <c r="BD68" s="314"/>
      <c r="BE68" s="314" t="s">
        <v>633</v>
      </c>
      <c r="BF68" s="314"/>
      <c r="BG68" s="314"/>
      <c r="BH68" s="314"/>
      <c r="BI68" s="314"/>
      <c r="BJ68" s="314" t="s">
        <v>633</v>
      </c>
      <c r="BK68" s="314"/>
      <c r="BL68" s="314"/>
      <c r="BM68" s="314"/>
      <c r="BN68" s="314" t="s">
        <v>633</v>
      </c>
      <c r="BO68" s="314"/>
      <c r="BP68" s="314"/>
      <c r="BQ68" s="314"/>
      <c r="BR68" s="314" t="s">
        <v>633</v>
      </c>
      <c r="BS68" s="314"/>
      <c r="BT68" s="314"/>
      <c r="BU68" s="314"/>
      <c r="BV68" s="314" t="s">
        <v>1067</v>
      </c>
      <c r="BW68" s="314"/>
      <c r="BX68" s="314"/>
      <c r="BY68" s="314"/>
    </row>
    <row r="69" spans="1:77" ht="15">
      <c r="A69" s="319" t="s">
        <v>758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135">
        <f t="shared" si="0"/>
        <v>59</v>
      </c>
      <c r="P69" s="324" t="s">
        <v>759</v>
      </c>
      <c r="Q69" s="324"/>
      <c r="R69" s="324"/>
      <c r="S69" s="324"/>
      <c r="T69" s="324" t="s">
        <v>741</v>
      </c>
      <c r="U69" s="324"/>
      <c r="V69" s="324"/>
      <c r="W69" s="324"/>
      <c r="X69" s="324"/>
      <c r="Y69" s="324" t="s">
        <v>633</v>
      </c>
      <c r="Z69" s="324"/>
      <c r="AA69" s="324"/>
      <c r="AB69" s="324"/>
      <c r="AC69" s="324" t="s">
        <v>633</v>
      </c>
      <c r="AD69" s="324"/>
      <c r="AE69" s="324"/>
      <c r="AF69" s="324"/>
      <c r="AG69" s="324" t="s">
        <v>742</v>
      </c>
      <c r="AH69" s="324"/>
      <c r="AI69" s="324"/>
      <c r="AJ69" s="324"/>
      <c r="AK69" s="324" t="s">
        <v>760</v>
      </c>
      <c r="AL69" s="324"/>
      <c r="AM69" s="324"/>
      <c r="AN69" s="324"/>
      <c r="AO69" s="324" t="s">
        <v>744</v>
      </c>
      <c r="AP69" s="324"/>
      <c r="AQ69" s="324"/>
      <c r="AR69" s="324"/>
      <c r="AS69" s="324" t="s">
        <v>761</v>
      </c>
      <c r="AT69" s="324"/>
      <c r="AU69" s="324"/>
      <c r="AV69" s="324"/>
      <c r="AW69" s="325" t="s">
        <v>746</v>
      </c>
      <c r="AX69" s="325"/>
      <c r="AY69" s="325"/>
      <c r="AZ69" s="325"/>
      <c r="BA69" s="324" t="s">
        <v>1063</v>
      </c>
      <c r="BB69" s="324"/>
      <c r="BC69" s="324"/>
      <c r="BD69" s="324"/>
      <c r="BE69" s="324" t="s">
        <v>633</v>
      </c>
      <c r="BF69" s="324"/>
      <c r="BG69" s="324"/>
      <c r="BH69" s="324"/>
      <c r="BI69" s="324"/>
      <c r="BJ69" s="324" t="s">
        <v>1064</v>
      </c>
      <c r="BK69" s="324"/>
      <c r="BL69" s="324"/>
      <c r="BM69" s="324"/>
      <c r="BN69" s="324" t="s">
        <v>633</v>
      </c>
      <c r="BO69" s="324"/>
      <c r="BP69" s="324"/>
      <c r="BQ69" s="324"/>
      <c r="BR69" s="324" t="s">
        <v>1065</v>
      </c>
      <c r="BS69" s="324"/>
      <c r="BT69" s="324"/>
      <c r="BU69" s="324"/>
      <c r="BV69" s="324" t="s">
        <v>1068</v>
      </c>
      <c r="BW69" s="324"/>
      <c r="BX69" s="324"/>
      <c r="BY69" s="324"/>
    </row>
    <row r="70" spans="1:77" ht="15">
      <c r="A70" s="319" t="s">
        <v>762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135">
        <f t="shared" si="0"/>
        <v>60</v>
      </c>
      <c r="P70" s="324" t="s">
        <v>763</v>
      </c>
      <c r="Q70" s="324"/>
      <c r="R70" s="324"/>
      <c r="S70" s="324"/>
      <c r="T70" s="324" t="s">
        <v>764</v>
      </c>
      <c r="U70" s="324"/>
      <c r="V70" s="324"/>
      <c r="W70" s="324"/>
      <c r="X70" s="324"/>
      <c r="Y70" s="324" t="s">
        <v>633</v>
      </c>
      <c r="Z70" s="324"/>
      <c r="AA70" s="324"/>
      <c r="AB70" s="324"/>
      <c r="AC70" s="324" t="s">
        <v>633</v>
      </c>
      <c r="AD70" s="324"/>
      <c r="AE70" s="324"/>
      <c r="AF70" s="324"/>
      <c r="AG70" s="324" t="s">
        <v>765</v>
      </c>
      <c r="AH70" s="324"/>
      <c r="AI70" s="324"/>
      <c r="AJ70" s="324"/>
      <c r="AK70" s="324" t="s">
        <v>766</v>
      </c>
      <c r="AL70" s="324"/>
      <c r="AM70" s="324"/>
      <c r="AN70" s="324"/>
      <c r="AO70" s="324" t="s">
        <v>767</v>
      </c>
      <c r="AP70" s="324"/>
      <c r="AQ70" s="324"/>
      <c r="AR70" s="324"/>
      <c r="AS70" s="324" t="s">
        <v>768</v>
      </c>
      <c r="AT70" s="324"/>
      <c r="AU70" s="324"/>
      <c r="AV70" s="324"/>
      <c r="AW70" s="325" t="s">
        <v>769</v>
      </c>
      <c r="AX70" s="325"/>
      <c r="AY70" s="325"/>
      <c r="AZ70" s="325"/>
      <c r="BA70" s="324" t="s">
        <v>1069</v>
      </c>
      <c r="BB70" s="324"/>
      <c r="BC70" s="324"/>
      <c r="BD70" s="324"/>
      <c r="BE70" s="324" t="s">
        <v>633</v>
      </c>
      <c r="BF70" s="324"/>
      <c r="BG70" s="324"/>
      <c r="BH70" s="324"/>
      <c r="BI70" s="324"/>
      <c r="BJ70" s="324" t="s">
        <v>1070</v>
      </c>
      <c r="BK70" s="324"/>
      <c r="BL70" s="324"/>
      <c r="BM70" s="324"/>
      <c r="BN70" s="324" t="s">
        <v>633</v>
      </c>
      <c r="BO70" s="324"/>
      <c r="BP70" s="324"/>
      <c r="BQ70" s="324"/>
      <c r="BR70" s="324" t="s">
        <v>1071</v>
      </c>
      <c r="BS70" s="324"/>
      <c r="BT70" s="324"/>
      <c r="BU70" s="324"/>
      <c r="BV70" s="324" t="s">
        <v>1072</v>
      </c>
      <c r="BW70" s="324"/>
      <c r="BX70" s="324"/>
      <c r="BY70" s="324"/>
    </row>
    <row r="71" spans="1:77" ht="15">
      <c r="A71" s="312" t="s">
        <v>770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134">
        <f t="shared" si="0"/>
        <v>61</v>
      </c>
      <c r="P71" s="314" t="s">
        <v>633</v>
      </c>
      <c r="Q71" s="314"/>
      <c r="R71" s="314"/>
      <c r="S71" s="314"/>
      <c r="T71" s="314" t="s">
        <v>633</v>
      </c>
      <c r="U71" s="314"/>
      <c r="V71" s="314"/>
      <c r="W71" s="314"/>
      <c r="X71" s="314"/>
      <c r="Y71" s="314" t="s">
        <v>633</v>
      </c>
      <c r="Z71" s="314"/>
      <c r="AA71" s="314"/>
      <c r="AB71" s="314"/>
      <c r="AC71" s="314" t="s">
        <v>633</v>
      </c>
      <c r="AD71" s="314"/>
      <c r="AE71" s="314"/>
      <c r="AF71" s="314"/>
      <c r="AG71" s="314" t="s">
        <v>633</v>
      </c>
      <c r="AH71" s="314"/>
      <c r="AI71" s="314"/>
      <c r="AJ71" s="314"/>
      <c r="AK71" s="314" t="s">
        <v>633</v>
      </c>
      <c r="AL71" s="314"/>
      <c r="AM71" s="314"/>
      <c r="AN71" s="314"/>
      <c r="AO71" s="314" t="s">
        <v>633</v>
      </c>
      <c r="AP71" s="314"/>
      <c r="AQ71" s="314"/>
      <c r="AR71" s="314"/>
      <c r="AS71" s="314" t="s">
        <v>633</v>
      </c>
      <c r="AT71" s="314"/>
      <c r="AU71" s="314"/>
      <c r="AV71" s="314"/>
      <c r="AW71" s="315" t="s">
        <v>633</v>
      </c>
      <c r="AX71" s="315"/>
      <c r="AY71" s="315"/>
      <c r="AZ71" s="315"/>
      <c r="BA71" s="314" t="s">
        <v>633</v>
      </c>
      <c r="BB71" s="314"/>
      <c r="BC71" s="314"/>
      <c r="BD71" s="314"/>
      <c r="BE71" s="314" t="s">
        <v>633</v>
      </c>
      <c r="BF71" s="314"/>
      <c r="BG71" s="314"/>
      <c r="BH71" s="314"/>
      <c r="BI71" s="314"/>
      <c r="BJ71" s="314" t="s">
        <v>633</v>
      </c>
      <c r="BK71" s="314"/>
      <c r="BL71" s="314"/>
      <c r="BM71" s="314"/>
      <c r="BN71" s="314" t="s">
        <v>633</v>
      </c>
      <c r="BO71" s="314"/>
      <c r="BP71" s="314"/>
      <c r="BQ71" s="314"/>
      <c r="BR71" s="314" t="s">
        <v>633</v>
      </c>
      <c r="BS71" s="314"/>
      <c r="BT71" s="314"/>
      <c r="BU71" s="314"/>
      <c r="BV71" s="314" t="s">
        <v>633</v>
      </c>
      <c r="BW71" s="314"/>
      <c r="BX71" s="314"/>
      <c r="BY71" s="314"/>
    </row>
    <row r="72" spans="1:77" ht="15">
      <c r="A72" s="319" t="s">
        <v>771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135">
        <f t="shared" si="0"/>
        <v>62</v>
      </c>
      <c r="P72" s="324" t="s">
        <v>633</v>
      </c>
      <c r="Q72" s="324"/>
      <c r="R72" s="324"/>
      <c r="S72" s="324"/>
      <c r="T72" s="324" t="s">
        <v>633</v>
      </c>
      <c r="U72" s="324"/>
      <c r="V72" s="324"/>
      <c r="W72" s="324"/>
      <c r="X72" s="324"/>
      <c r="Y72" s="324" t="s">
        <v>633</v>
      </c>
      <c r="Z72" s="324"/>
      <c r="AA72" s="324"/>
      <c r="AB72" s="324"/>
      <c r="AC72" s="324" t="s">
        <v>633</v>
      </c>
      <c r="AD72" s="324"/>
      <c r="AE72" s="324"/>
      <c r="AF72" s="324"/>
      <c r="AG72" s="324" t="s">
        <v>633</v>
      </c>
      <c r="AH72" s="324"/>
      <c r="AI72" s="324"/>
      <c r="AJ72" s="324"/>
      <c r="AK72" s="324" t="s">
        <v>633</v>
      </c>
      <c r="AL72" s="324"/>
      <c r="AM72" s="324"/>
      <c r="AN72" s="324"/>
      <c r="AO72" s="324" t="s">
        <v>633</v>
      </c>
      <c r="AP72" s="324"/>
      <c r="AQ72" s="324"/>
      <c r="AR72" s="324"/>
      <c r="AS72" s="324" t="s">
        <v>633</v>
      </c>
      <c r="AT72" s="324"/>
      <c r="AU72" s="324"/>
      <c r="AV72" s="324"/>
      <c r="AW72" s="325" t="s">
        <v>633</v>
      </c>
      <c r="AX72" s="325"/>
      <c r="AY72" s="325"/>
      <c r="AZ72" s="325"/>
      <c r="BA72" s="324" t="s">
        <v>633</v>
      </c>
      <c r="BB72" s="324"/>
      <c r="BC72" s="324"/>
      <c r="BD72" s="324"/>
      <c r="BE72" s="324" t="s">
        <v>633</v>
      </c>
      <c r="BF72" s="324"/>
      <c r="BG72" s="324"/>
      <c r="BH72" s="324"/>
      <c r="BI72" s="324"/>
      <c r="BJ72" s="324" t="s">
        <v>633</v>
      </c>
      <c r="BK72" s="324"/>
      <c r="BL72" s="324"/>
      <c r="BM72" s="324"/>
      <c r="BN72" s="324" t="s">
        <v>1073</v>
      </c>
      <c r="BO72" s="324"/>
      <c r="BP72" s="324"/>
      <c r="BQ72" s="324"/>
      <c r="BR72" s="324" t="s">
        <v>633</v>
      </c>
      <c r="BS72" s="324"/>
      <c r="BT72" s="324"/>
      <c r="BU72" s="324"/>
      <c r="BV72" s="324" t="s">
        <v>1073</v>
      </c>
      <c r="BW72" s="324"/>
      <c r="BX72" s="324"/>
      <c r="BY72" s="324"/>
    </row>
    <row r="73" spans="1:77" ht="15">
      <c r="A73" s="312" t="s">
        <v>772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134">
        <f t="shared" si="0"/>
        <v>63</v>
      </c>
      <c r="P73" s="314" t="s">
        <v>633</v>
      </c>
      <c r="Q73" s="314"/>
      <c r="R73" s="314"/>
      <c r="S73" s="314"/>
      <c r="T73" s="314" t="s">
        <v>633</v>
      </c>
      <c r="U73" s="314"/>
      <c r="V73" s="314"/>
      <c r="W73" s="314"/>
      <c r="X73" s="314"/>
      <c r="Y73" s="314" t="s">
        <v>633</v>
      </c>
      <c r="Z73" s="314"/>
      <c r="AA73" s="314"/>
      <c r="AB73" s="314"/>
      <c r="AC73" s="314" t="s">
        <v>633</v>
      </c>
      <c r="AD73" s="314"/>
      <c r="AE73" s="314"/>
      <c r="AF73" s="314"/>
      <c r="AG73" s="314" t="s">
        <v>633</v>
      </c>
      <c r="AH73" s="314"/>
      <c r="AI73" s="314"/>
      <c r="AJ73" s="314"/>
      <c r="AK73" s="314" t="s">
        <v>633</v>
      </c>
      <c r="AL73" s="314"/>
      <c r="AM73" s="314"/>
      <c r="AN73" s="314"/>
      <c r="AO73" s="314" t="s">
        <v>633</v>
      </c>
      <c r="AP73" s="314"/>
      <c r="AQ73" s="314"/>
      <c r="AR73" s="314"/>
      <c r="AS73" s="314" t="s">
        <v>633</v>
      </c>
      <c r="AT73" s="314"/>
      <c r="AU73" s="314"/>
      <c r="AV73" s="314"/>
      <c r="AW73" s="315" t="s">
        <v>633</v>
      </c>
      <c r="AX73" s="315"/>
      <c r="AY73" s="315"/>
      <c r="AZ73" s="315"/>
      <c r="BA73" s="314" t="s">
        <v>633</v>
      </c>
      <c r="BB73" s="314"/>
      <c r="BC73" s="314"/>
      <c r="BD73" s="314"/>
      <c r="BE73" s="314" t="s">
        <v>633</v>
      </c>
      <c r="BF73" s="314"/>
      <c r="BG73" s="314"/>
      <c r="BH73" s="314"/>
      <c r="BI73" s="314"/>
      <c r="BJ73" s="314" t="s">
        <v>633</v>
      </c>
      <c r="BK73" s="314"/>
      <c r="BL73" s="314"/>
      <c r="BM73" s="314"/>
      <c r="BN73" s="314" t="s">
        <v>633</v>
      </c>
      <c r="BO73" s="314"/>
      <c r="BP73" s="314"/>
      <c r="BQ73" s="314"/>
      <c r="BR73" s="314" t="s">
        <v>633</v>
      </c>
      <c r="BS73" s="314"/>
      <c r="BT73" s="314"/>
      <c r="BU73" s="314"/>
      <c r="BV73" s="314" t="s">
        <v>633</v>
      </c>
      <c r="BW73" s="314"/>
      <c r="BX73" s="314"/>
      <c r="BY73" s="314"/>
    </row>
    <row r="74" spans="1:77" ht="15">
      <c r="A74" s="312" t="s">
        <v>773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134">
        <f t="shared" si="0"/>
        <v>64</v>
      </c>
      <c r="P74" s="314" t="s">
        <v>633</v>
      </c>
      <c r="Q74" s="314"/>
      <c r="R74" s="314"/>
      <c r="S74" s="314"/>
      <c r="T74" s="314" t="s">
        <v>633</v>
      </c>
      <c r="U74" s="314"/>
      <c r="V74" s="314"/>
      <c r="W74" s="314"/>
      <c r="X74" s="314"/>
      <c r="Y74" s="314" t="s">
        <v>633</v>
      </c>
      <c r="Z74" s="314"/>
      <c r="AA74" s="314"/>
      <c r="AB74" s="314"/>
      <c r="AC74" s="314" t="s">
        <v>633</v>
      </c>
      <c r="AD74" s="314"/>
      <c r="AE74" s="314"/>
      <c r="AF74" s="314"/>
      <c r="AG74" s="314" t="s">
        <v>633</v>
      </c>
      <c r="AH74" s="314"/>
      <c r="AI74" s="314"/>
      <c r="AJ74" s="314"/>
      <c r="AK74" s="314" t="s">
        <v>633</v>
      </c>
      <c r="AL74" s="314"/>
      <c r="AM74" s="314"/>
      <c r="AN74" s="314"/>
      <c r="AO74" s="314" t="s">
        <v>633</v>
      </c>
      <c r="AP74" s="314"/>
      <c r="AQ74" s="314"/>
      <c r="AR74" s="314"/>
      <c r="AS74" s="314" t="s">
        <v>633</v>
      </c>
      <c r="AT74" s="314"/>
      <c r="AU74" s="314"/>
      <c r="AV74" s="314"/>
      <c r="AW74" s="315" t="s">
        <v>633</v>
      </c>
      <c r="AX74" s="315"/>
      <c r="AY74" s="315"/>
      <c r="AZ74" s="315"/>
      <c r="BA74" s="314" t="s">
        <v>633</v>
      </c>
      <c r="BB74" s="314"/>
      <c r="BC74" s="314"/>
      <c r="BD74" s="314"/>
      <c r="BE74" s="314" t="s">
        <v>633</v>
      </c>
      <c r="BF74" s="314"/>
      <c r="BG74" s="314"/>
      <c r="BH74" s="314"/>
      <c r="BI74" s="314"/>
      <c r="BJ74" s="314" t="s">
        <v>633</v>
      </c>
      <c r="BK74" s="314"/>
      <c r="BL74" s="314"/>
      <c r="BM74" s="314"/>
      <c r="BN74" s="314" t="s">
        <v>633</v>
      </c>
      <c r="BO74" s="314"/>
      <c r="BP74" s="314"/>
      <c r="BQ74" s="314"/>
      <c r="BR74" s="314" t="s">
        <v>633</v>
      </c>
      <c r="BS74" s="314"/>
      <c r="BT74" s="314"/>
      <c r="BU74" s="314"/>
      <c r="BV74" s="314" t="s">
        <v>633</v>
      </c>
      <c r="BW74" s="314"/>
      <c r="BX74" s="314"/>
      <c r="BY74" s="314"/>
    </row>
    <row r="75" spans="1:77" ht="15">
      <c r="A75" s="312" t="s">
        <v>774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134">
        <f t="shared" si="0"/>
        <v>65</v>
      </c>
      <c r="P75" s="314" t="s">
        <v>633</v>
      </c>
      <c r="Q75" s="314"/>
      <c r="R75" s="314"/>
      <c r="S75" s="314"/>
      <c r="T75" s="314" t="s">
        <v>633</v>
      </c>
      <c r="U75" s="314"/>
      <c r="V75" s="314"/>
      <c r="W75" s="314"/>
      <c r="X75" s="314"/>
      <c r="Y75" s="314" t="s">
        <v>633</v>
      </c>
      <c r="Z75" s="314"/>
      <c r="AA75" s="314"/>
      <c r="AB75" s="314"/>
      <c r="AC75" s="314" t="s">
        <v>633</v>
      </c>
      <c r="AD75" s="314"/>
      <c r="AE75" s="314"/>
      <c r="AF75" s="314"/>
      <c r="AG75" s="314" t="s">
        <v>633</v>
      </c>
      <c r="AH75" s="314"/>
      <c r="AI75" s="314"/>
      <c r="AJ75" s="314"/>
      <c r="AK75" s="314" t="s">
        <v>633</v>
      </c>
      <c r="AL75" s="314"/>
      <c r="AM75" s="314"/>
      <c r="AN75" s="314"/>
      <c r="AO75" s="314" t="s">
        <v>633</v>
      </c>
      <c r="AP75" s="314"/>
      <c r="AQ75" s="314"/>
      <c r="AR75" s="314"/>
      <c r="AS75" s="314" t="s">
        <v>633</v>
      </c>
      <c r="AT75" s="314"/>
      <c r="AU75" s="314"/>
      <c r="AV75" s="314"/>
      <c r="AW75" s="315" t="s">
        <v>633</v>
      </c>
      <c r="AX75" s="315"/>
      <c r="AY75" s="315"/>
      <c r="AZ75" s="315"/>
      <c r="BA75" s="314" t="s">
        <v>633</v>
      </c>
      <c r="BB75" s="314"/>
      <c r="BC75" s="314"/>
      <c r="BD75" s="314"/>
      <c r="BE75" s="314" t="s">
        <v>633</v>
      </c>
      <c r="BF75" s="314"/>
      <c r="BG75" s="314"/>
      <c r="BH75" s="314"/>
      <c r="BI75" s="314"/>
      <c r="BJ75" s="314" t="s">
        <v>633</v>
      </c>
      <c r="BK75" s="314"/>
      <c r="BL75" s="314"/>
      <c r="BM75" s="314"/>
      <c r="BN75" s="314" t="s">
        <v>633</v>
      </c>
      <c r="BO75" s="314"/>
      <c r="BP75" s="314"/>
      <c r="BQ75" s="314"/>
      <c r="BR75" s="314" t="s">
        <v>633</v>
      </c>
      <c r="BS75" s="314"/>
      <c r="BT75" s="314"/>
      <c r="BU75" s="314"/>
      <c r="BV75" s="314" t="s">
        <v>633</v>
      </c>
      <c r="BW75" s="314"/>
      <c r="BX75" s="314"/>
      <c r="BY75" s="314"/>
    </row>
    <row r="76" spans="1:77" ht="15">
      <c r="A76" s="312" t="s">
        <v>775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134">
        <f aca="true" t="shared" si="1" ref="O76:O139">O75+1</f>
        <v>66</v>
      </c>
      <c r="P76" s="314" t="s">
        <v>633</v>
      </c>
      <c r="Q76" s="314"/>
      <c r="R76" s="314"/>
      <c r="S76" s="314"/>
      <c r="T76" s="314" t="s">
        <v>633</v>
      </c>
      <c r="U76" s="314"/>
      <c r="V76" s="314"/>
      <c r="W76" s="314"/>
      <c r="X76" s="314"/>
      <c r="Y76" s="314" t="s">
        <v>633</v>
      </c>
      <c r="Z76" s="314"/>
      <c r="AA76" s="314"/>
      <c r="AB76" s="314"/>
      <c r="AC76" s="314" t="s">
        <v>633</v>
      </c>
      <c r="AD76" s="314"/>
      <c r="AE76" s="314"/>
      <c r="AF76" s="314"/>
      <c r="AG76" s="314" t="s">
        <v>633</v>
      </c>
      <c r="AH76" s="314"/>
      <c r="AI76" s="314"/>
      <c r="AJ76" s="314"/>
      <c r="AK76" s="314" t="s">
        <v>633</v>
      </c>
      <c r="AL76" s="314"/>
      <c r="AM76" s="314"/>
      <c r="AN76" s="314"/>
      <c r="AO76" s="314" t="s">
        <v>633</v>
      </c>
      <c r="AP76" s="314"/>
      <c r="AQ76" s="314"/>
      <c r="AR76" s="314"/>
      <c r="AS76" s="314" t="s">
        <v>633</v>
      </c>
      <c r="AT76" s="314"/>
      <c r="AU76" s="314"/>
      <c r="AV76" s="314"/>
      <c r="AW76" s="315" t="s">
        <v>633</v>
      </c>
      <c r="AX76" s="315"/>
      <c r="AY76" s="315"/>
      <c r="AZ76" s="315"/>
      <c r="BA76" s="314" t="s">
        <v>633</v>
      </c>
      <c r="BB76" s="314"/>
      <c r="BC76" s="314"/>
      <c r="BD76" s="314"/>
      <c r="BE76" s="314" t="s">
        <v>633</v>
      </c>
      <c r="BF76" s="314"/>
      <c r="BG76" s="314"/>
      <c r="BH76" s="314"/>
      <c r="BI76" s="314"/>
      <c r="BJ76" s="314" t="s">
        <v>633</v>
      </c>
      <c r="BK76" s="314"/>
      <c r="BL76" s="314"/>
      <c r="BM76" s="314"/>
      <c r="BN76" s="314" t="s">
        <v>633</v>
      </c>
      <c r="BO76" s="314"/>
      <c r="BP76" s="314"/>
      <c r="BQ76" s="314"/>
      <c r="BR76" s="314" t="s">
        <v>633</v>
      </c>
      <c r="BS76" s="314"/>
      <c r="BT76" s="314"/>
      <c r="BU76" s="314"/>
      <c r="BV76" s="314" t="s">
        <v>633</v>
      </c>
      <c r="BW76" s="314"/>
      <c r="BX76" s="314"/>
      <c r="BY76" s="314"/>
    </row>
    <row r="77" spans="1:77" ht="15">
      <c r="A77" s="312" t="s">
        <v>776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134">
        <f t="shared" si="1"/>
        <v>67</v>
      </c>
      <c r="P77" s="314" t="s">
        <v>633</v>
      </c>
      <c r="Q77" s="314"/>
      <c r="R77" s="314"/>
      <c r="S77" s="314"/>
      <c r="T77" s="314" t="s">
        <v>633</v>
      </c>
      <c r="U77" s="314"/>
      <c r="V77" s="314"/>
      <c r="W77" s="314"/>
      <c r="X77" s="314"/>
      <c r="Y77" s="314" t="s">
        <v>633</v>
      </c>
      <c r="Z77" s="314"/>
      <c r="AA77" s="314"/>
      <c r="AB77" s="314"/>
      <c r="AC77" s="314" t="s">
        <v>633</v>
      </c>
      <c r="AD77" s="314"/>
      <c r="AE77" s="314"/>
      <c r="AF77" s="314"/>
      <c r="AG77" s="314" t="s">
        <v>633</v>
      </c>
      <c r="AH77" s="314"/>
      <c r="AI77" s="314"/>
      <c r="AJ77" s="314"/>
      <c r="AK77" s="314" t="s">
        <v>633</v>
      </c>
      <c r="AL77" s="314"/>
      <c r="AM77" s="314"/>
      <c r="AN77" s="314"/>
      <c r="AO77" s="314" t="s">
        <v>633</v>
      </c>
      <c r="AP77" s="314"/>
      <c r="AQ77" s="314"/>
      <c r="AR77" s="314"/>
      <c r="AS77" s="314" t="s">
        <v>633</v>
      </c>
      <c r="AT77" s="314"/>
      <c r="AU77" s="314"/>
      <c r="AV77" s="314"/>
      <c r="AW77" s="315" t="s">
        <v>633</v>
      </c>
      <c r="AX77" s="315"/>
      <c r="AY77" s="315"/>
      <c r="AZ77" s="315"/>
      <c r="BA77" s="314" t="s">
        <v>633</v>
      </c>
      <c r="BB77" s="314"/>
      <c r="BC77" s="314"/>
      <c r="BD77" s="314"/>
      <c r="BE77" s="314" t="s">
        <v>633</v>
      </c>
      <c r="BF77" s="314"/>
      <c r="BG77" s="314"/>
      <c r="BH77" s="314"/>
      <c r="BI77" s="314"/>
      <c r="BJ77" s="314" t="s">
        <v>633</v>
      </c>
      <c r="BK77" s="314"/>
      <c r="BL77" s="314"/>
      <c r="BM77" s="314"/>
      <c r="BN77" s="314" t="s">
        <v>633</v>
      </c>
      <c r="BO77" s="314"/>
      <c r="BP77" s="314"/>
      <c r="BQ77" s="314"/>
      <c r="BR77" s="314" t="s">
        <v>633</v>
      </c>
      <c r="BS77" s="314"/>
      <c r="BT77" s="314"/>
      <c r="BU77" s="314"/>
      <c r="BV77" s="314" t="s">
        <v>633</v>
      </c>
      <c r="BW77" s="314"/>
      <c r="BX77" s="314"/>
      <c r="BY77" s="314"/>
    </row>
    <row r="78" spans="1:77" ht="15">
      <c r="A78" s="312" t="s">
        <v>777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134">
        <f t="shared" si="1"/>
        <v>68</v>
      </c>
      <c r="P78" s="314" t="s">
        <v>633</v>
      </c>
      <c r="Q78" s="314"/>
      <c r="R78" s="314"/>
      <c r="S78" s="314"/>
      <c r="T78" s="314" t="s">
        <v>633</v>
      </c>
      <c r="U78" s="314"/>
      <c r="V78" s="314"/>
      <c r="W78" s="314"/>
      <c r="X78" s="314"/>
      <c r="Y78" s="314" t="s">
        <v>633</v>
      </c>
      <c r="Z78" s="314"/>
      <c r="AA78" s="314"/>
      <c r="AB78" s="314"/>
      <c r="AC78" s="314" t="s">
        <v>633</v>
      </c>
      <c r="AD78" s="314"/>
      <c r="AE78" s="314"/>
      <c r="AF78" s="314"/>
      <c r="AG78" s="314" t="s">
        <v>633</v>
      </c>
      <c r="AH78" s="314"/>
      <c r="AI78" s="314"/>
      <c r="AJ78" s="314"/>
      <c r="AK78" s="314" t="s">
        <v>633</v>
      </c>
      <c r="AL78" s="314"/>
      <c r="AM78" s="314"/>
      <c r="AN78" s="314"/>
      <c r="AO78" s="314" t="s">
        <v>633</v>
      </c>
      <c r="AP78" s="314"/>
      <c r="AQ78" s="314"/>
      <c r="AR78" s="314"/>
      <c r="AS78" s="314" t="s">
        <v>633</v>
      </c>
      <c r="AT78" s="314"/>
      <c r="AU78" s="314"/>
      <c r="AV78" s="314"/>
      <c r="AW78" s="315" t="s">
        <v>633</v>
      </c>
      <c r="AX78" s="315"/>
      <c r="AY78" s="315"/>
      <c r="AZ78" s="315"/>
      <c r="BA78" s="314" t="s">
        <v>633</v>
      </c>
      <c r="BB78" s="314"/>
      <c r="BC78" s="314"/>
      <c r="BD78" s="314"/>
      <c r="BE78" s="314" t="s">
        <v>633</v>
      </c>
      <c r="BF78" s="314"/>
      <c r="BG78" s="314"/>
      <c r="BH78" s="314"/>
      <c r="BI78" s="314"/>
      <c r="BJ78" s="314" t="s">
        <v>633</v>
      </c>
      <c r="BK78" s="314"/>
      <c r="BL78" s="314"/>
      <c r="BM78" s="314"/>
      <c r="BN78" s="314" t="s">
        <v>633</v>
      </c>
      <c r="BO78" s="314"/>
      <c r="BP78" s="314"/>
      <c r="BQ78" s="314"/>
      <c r="BR78" s="314" t="s">
        <v>633</v>
      </c>
      <c r="BS78" s="314"/>
      <c r="BT78" s="314"/>
      <c r="BU78" s="314"/>
      <c r="BV78" s="314" t="s">
        <v>633</v>
      </c>
      <c r="BW78" s="314"/>
      <c r="BX78" s="314"/>
      <c r="BY78" s="314"/>
    </row>
    <row r="79" spans="1:77" ht="15">
      <c r="A79" s="312" t="s">
        <v>778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134">
        <f t="shared" si="1"/>
        <v>69</v>
      </c>
      <c r="P79" s="314" t="s">
        <v>633</v>
      </c>
      <c r="Q79" s="314"/>
      <c r="R79" s="314"/>
      <c r="S79" s="314"/>
      <c r="T79" s="314" t="s">
        <v>633</v>
      </c>
      <c r="U79" s="314"/>
      <c r="V79" s="314"/>
      <c r="W79" s="314"/>
      <c r="X79" s="314"/>
      <c r="Y79" s="314" t="s">
        <v>633</v>
      </c>
      <c r="Z79" s="314"/>
      <c r="AA79" s="314"/>
      <c r="AB79" s="314"/>
      <c r="AC79" s="314" t="s">
        <v>633</v>
      </c>
      <c r="AD79" s="314"/>
      <c r="AE79" s="314"/>
      <c r="AF79" s="314"/>
      <c r="AG79" s="314" t="s">
        <v>633</v>
      </c>
      <c r="AH79" s="314"/>
      <c r="AI79" s="314"/>
      <c r="AJ79" s="314"/>
      <c r="AK79" s="314" t="s">
        <v>633</v>
      </c>
      <c r="AL79" s="314"/>
      <c r="AM79" s="314"/>
      <c r="AN79" s="314"/>
      <c r="AO79" s="314" t="s">
        <v>633</v>
      </c>
      <c r="AP79" s="314"/>
      <c r="AQ79" s="314"/>
      <c r="AR79" s="314"/>
      <c r="AS79" s="314" t="s">
        <v>633</v>
      </c>
      <c r="AT79" s="314"/>
      <c r="AU79" s="314"/>
      <c r="AV79" s="314"/>
      <c r="AW79" s="315" t="s">
        <v>633</v>
      </c>
      <c r="AX79" s="315"/>
      <c r="AY79" s="315"/>
      <c r="AZ79" s="315"/>
      <c r="BA79" s="314" t="s">
        <v>633</v>
      </c>
      <c r="BB79" s="314"/>
      <c r="BC79" s="314"/>
      <c r="BD79" s="314"/>
      <c r="BE79" s="314" t="s">
        <v>633</v>
      </c>
      <c r="BF79" s="314"/>
      <c r="BG79" s="314"/>
      <c r="BH79" s="314"/>
      <c r="BI79" s="314"/>
      <c r="BJ79" s="314" t="s">
        <v>633</v>
      </c>
      <c r="BK79" s="314"/>
      <c r="BL79" s="314"/>
      <c r="BM79" s="314"/>
      <c r="BN79" s="314" t="s">
        <v>633</v>
      </c>
      <c r="BO79" s="314"/>
      <c r="BP79" s="314"/>
      <c r="BQ79" s="314"/>
      <c r="BR79" s="314" t="s">
        <v>633</v>
      </c>
      <c r="BS79" s="314"/>
      <c r="BT79" s="314"/>
      <c r="BU79" s="314"/>
      <c r="BV79" s="314" t="s">
        <v>633</v>
      </c>
      <c r="BW79" s="314"/>
      <c r="BX79" s="314"/>
      <c r="BY79" s="314"/>
    </row>
    <row r="80" spans="1:77" ht="15">
      <c r="A80" s="312" t="s">
        <v>779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134">
        <f t="shared" si="1"/>
        <v>70</v>
      </c>
      <c r="P80" s="314" t="s">
        <v>633</v>
      </c>
      <c r="Q80" s="314"/>
      <c r="R80" s="314"/>
      <c r="S80" s="314"/>
      <c r="T80" s="314" t="s">
        <v>633</v>
      </c>
      <c r="U80" s="314"/>
      <c r="V80" s="314"/>
      <c r="W80" s="314"/>
      <c r="X80" s="314"/>
      <c r="Y80" s="314" t="s">
        <v>633</v>
      </c>
      <c r="Z80" s="314"/>
      <c r="AA80" s="314"/>
      <c r="AB80" s="314"/>
      <c r="AC80" s="314" t="s">
        <v>633</v>
      </c>
      <c r="AD80" s="314"/>
      <c r="AE80" s="314"/>
      <c r="AF80" s="314"/>
      <c r="AG80" s="314" t="s">
        <v>633</v>
      </c>
      <c r="AH80" s="314"/>
      <c r="AI80" s="314"/>
      <c r="AJ80" s="314"/>
      <c r="AK80" s="314" t="s">
        <v>633</v>
      </c>
      <c r="AL80" s="314"/>
      <c r="AM80" s="314"/>
      <c r="AN80" s="314"/>
      <c r="AO80" s="314" t="s">
        <v>633</v>
      </c>
      <c r="AP80" s="314"/>
      <c r="AQ80" s="314"/>
      <c r="AR80" s="314"/>
      <c r="AS80" s="314" t="s">
        <v>633</v>
      </c>
      <c r="AT80" s="314"/>
      <c r="AU80" s="314"/>
      <c r="AV80" s="314"/>
      <c r="AW80" s="315" t="s">
        <v>633</v>
      </c>
      <c r="AX80" s="315"/>
      <c r="AY80" s="315"/>
      <c r="AZ80" s="315"/>
      <c r="BA80" s="314" t="s">
        <v>633</v>
      </c>
      <c r="BB80" s="314"/>
      <c r="BC80" s="314"/>
      <c r="BD80" s="314"/>
      <c r="BE80" s="314" t="s">
        <v>633</v>
      </c>
      <c r="BF80" s="314"/>
      <c r="BG80" s="314"/>
      <c r="BH80" s="314"/>
      <c r="BI80" s="314"/>
      <c r="BJ80" s="314" t="s">
        <v>633</v>
      </c>
      <c r="BK80" s="314"/>
      <c r="BL80" s="314"/>
      <c r="BM80" s="314"/>
      <c r="BN80" s="314" t="s">
        <v>633</v>
      </c>
      <c r="BO80" s="314"/>
      <c r="BP80" s="314"/>
      <c r="BQ80" s="314"/>
      <c r="BR80" s="314" t="s">
        <v>633</v>
      </c>
      <c r="BS80" s="314"/>
      <c r="BT80" s="314"/>
      <c r="BU80" s="314"/>
      <c r="BV80" s="314" t="s">
        <v>633</v>
      </c>
      <c r="BW80" s="314"/>
      <c r="BX80" s="314"/>
      <c r="BY80" s="314"/>
    </row>
    <row r="81" spans="1:77" ht="15">
      <c r="A81" s="312" t="s">
        <v>780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134">
        <f t="shared" si="1"/>
        <v>71</v>
      </c>
      <c r="P81" s="314" t="s">
        <v>633</v>
      </c>
      <c r="Q81" s="314"/>
      <c r="R81" s="314"/>
      <c r="S81" s="314"/>
      <c r="T81" s="314" t="s">
        <v>633</v>
      </c>
      <c r="U81" s="314"/>
      <c r="V81" s="314"/>
      <c r="W81" s="314"/>
      <c r="X81" s="314"/>
      <c r="Y81" s="314" t="s">
        <v>633</v>
      </c>
      <c r="Z81" s="314"/>
      <c r="AA81" s="314"/>
      <c r="AB81" s="314"/>
      <c r="AC81" s="314" t="s">
        <v>633</v>
      </c>
      <c r="AD81" s="314"/>
      <c r="AE81" s="314"/>
      <c r="AF81" s="314"/>
      <c r="AG81" s="314" t="s">
        <v>633</v>
      </c>
      <c r="AH81" s="314"/>
      <c r="AI81" s="314"/>
      <c r="AJ81" s="314"/>
      <c r="AK81" s="314" t="s">
        <v>633</v>
      </c>
      <c r="AL81" s="314"/>
      <c r="AM81" s="314"/>
      <c r="AN81" s="314"/>
      <c r="AO81" s="314" t="s">
        <v>633</v>
      </c>
      <c r="AP81" s="314"/>
      <c r="AQ81" s="314"/>
      <c r="AR81" s="314"/>
      <c r="AS81" s="314" t="s">
        <v>633</v>
      </c>
      <c r="AT81" s="314"/>
      <c r="AU81" s="314"/>
      <c r="AV81" s="314"/>
      <c r="AW81" s="315" t="s">
        <v>633</v>
      </c>
      <c r="AX81" s="315"/>
      <c r="AY81" s="315"/>
      <c r="AZ81" s="315"/>
      <c r="BA81" s="314" t="s">
        <v>633</v>
      </c>
      <c r="BB81" s="314"/>
      <c r="BC81" s="314"/>
      <c r="BD81" s="314"/>
      <c r="BE81" s="314" t="s">
        <v>633</v>
      </c>
      <c r="BF81" s="314"/>
      <c r="BG81" s="314"/>
      <c r="BH81" s="314"/>
      <c r="BI81" s="314"/>
      <c r="BJ81" s="314" t="s">
        <v>633</v>
      </c>
      <c r="BK81" s="314"/>
      <c r="BL81" s="314"/>
      <c r="BM81" s="314"/>
      <c r="BN81" s="314" t="s">
        <v>633</v>
      </c>
      <c r="BO81" s="314"/>
      <c r="BP81" s="314"/>
      <c r="BQ81" s="314"/>
      <c r="BR81" s="314" t="s">
        <v>633</v>
      </c>
      <c r="BS81" s="314"/>
      <c r="BT81" s="314"/>
      <c r="BU81" s="314"/>
      <c r="BV81" s="314" t="s">
        <v>633</v>
      </c>
      <c r="BW81" s="314"/>
      <c r="BX81" s="314"/>
      <c r="BY81" s="314"/>
    </row>
    <row r="82" spans="1:77" ht="15">
      <c r="A82" s="312" t="s">
        <v>781</v>
      </c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134">
        <f t="shared" si="1"/>
        <v>72</v>
      </c>
      <c r="P82" s="314" t="s">
        <v>633</v>
      </c>
      <c r="Q82" s="314"/>
      <c r="R82" s="314"/>
      <c r="S82" s="314"/>
      <c r="T82" s="314" t="s">
        <v>633</v>
      </c>
      <c r="U82" s="314"/>
      <c r="V82" s="314"/>
      <c r="W82" s="314"/>
      <c r="X82" s="314"/>
      <c r="Y82" s="314" t="s">
        <v>633</v>
      </c>
      <c r="Z82" s="314"/>
      <c r="AA82" s="314"/>
      <c r="AB82" s="314"/>
      <c r="AC82" s="314" t="s">
        <v>633</v>
      </c>
      <c r="AD82" s="314"/>
      <c r="AE82" s="314"/>
      <c r="AF82" s="314"/>
      <c r="AG82" s="314" t="s">
        <v>633</v>
      </c>
      <c r="AH82" s="314"/>
      <c r="AI82" s="314"/>
      <c r="AJ82" s="314"/>
      <c r="AK82" s="314" t="s">
        <v>633</v>
      </c>
      <c r="AL82" s="314"/>
      <c r="AM82" s="314"/>
      <c r="AN82" s="314"/>
      <c r="AO82" s="314" t="s">
        <v>633</v>
      </c>
      <c r="AP82" s="314"/>
      <c r="AQ82" s="314"/>
      <c r="AR82" s="314"/>
      <c r="AS82" s="314" t="s">
        <v>633</v>
      </c>
      <c r="AT82" s="314"/>
      <c r="AU82" s="314"/>
      <c r="AV82" s="314"/>
      <c r="AW82" s="315" t="s">
        <v>633</v>
      </c>
      <c r="AX82" s="315"/>
      <c r="AY82" s="315"/>
      <c r="AZ82" s="315"/>
      <c r="BA82" s="314" t="s">
        <v>633</v>
      </c>
      <c r="BB82" s="314"/>
      <c r="BC82" s="314"/>
      <c r="BD82" s="314"/>
      <c r="BE82" s="314" t="s">
        <v>633</v>
      </c>
      <c r="BF82" s="314"/>
      <c r="BG82" s="314"/>
      <c r="BH82" s="314"/>
      <c r="BI82" s="314"/>
      <c r="BJ82" s="314" t="s">
        <v>633</v>
      </c>
      <c r="BK82" s="314"/>
      <c r="BL82" s="314"/>
      <c r="BM82" s="314"/>
      <c r="BN82" s="314" t="s">
        <v>1073</v>
      </c>
      <c r="BO82" s="314"/>
      <c r="BP82" s="314"/>
      <c r="BQ82" s="314"/>
      <c r="BR82" s="314" t="s">
        <v>633</v>
      </c>
      <c r="BS82" s="314"/>
      <c r="BT82" s="314"/>
      <c r="BU82" s="314"/>
      <c r="BV82" s="314" t="s">
        <v>1073</v>
      </c>
      <c r="BW82" s="314"/>
      <c r="BX82" s="314"/>
      <c r="BY82" s="314"/>
    </row>
    <row r="83" spans="1:77" ht="15">
      <c r="A83" s="312" t="s">
        <v>782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134">
        <f t="shared" si="1"/>
        <v>73</v>
      </c>
      <c r="P83" s="314" t="s">
        <v>633</v>
      </c>
      <c r="Q83" s="314"/>
      <c r="R83" s="314"/>
      <c r="S83" s="314"/>
      <c r="T83" s="314" t="s">
        <v>633</v>
      </c>
      <c r="U83" s="314"/>
      <c r="V83" s="314"/>
      <c r="W83" s="314"/>
      <c r="X83" s="314"/>
      <c r="Y83" s="314" t="s">
        <v>633</v>
      </c>
      <c r="Z83" s="314"/>
      <c r="AA83" s="314"/>
      <c r="AB83" s="314"/>
      <c r="AC83" s="314" t="s">
        <v>633</v>
      </c>
      <c r="AD83" s="314"/>
      <c r="AE83" s="314"/>
      <c r="AF83" s="314"/>
      <c r="AG83" s="314" t="s">
        <v>633</v>
      </c>
      <c r="AH83" s="314"/>
      <c r="AI83" s="314"/>
      <c r="AJ83" s="314"/>
      <c r="AK83" s="314" t="s">
        <v>633</v>
      </c>
      <c r="AL83" s="314"/>
      <c r="AM83" s="314"/>
      <c r="AN83" s="314"/>
      <c r="AO83" s="314" t="s">
        <v>633</v>
      </c>
      <c r="AP83" s="314"/>
      <c r="AQ83" s="314"/>
      <c r="AR83" s="314"/>
      <c r="AS83" s="314" t="s">
        <v>633</v>
      </c>
      <c r="AT83" s="314"/>
      <c r="AU83" s="314"/>
      <c r="AV83" s="314"/>
      <c r="AW83" s="315" t="s">
        <v>633</v>
      </c>
      <c r="AX83" s="315"/>
      <c r="AY83" s="315"/>
      <c r="AZ83" s="315"/>
      <c r="BA83" s="314" t="s">
        <v>633</v>
      </c>
      <c r="BB83" s="314"/>
      <c r="BC83" s="314"/>
      <c r="BD83" s="314"/>
      <c r="BE83" s="314" t="s">
        <v>633</v>
      </c>
      <c r="BF83" s="314"/>
      <c r="BG83" s="314"/>
      <c r="BH83" s="314"/>
      <c r="BI83" s="314"/>
      <c r="BJ83" s="314" t="s">
        <v>633</v>
      </c>
      <c r="BK83" s="314"/>
      <c r="BL83" s="314"/>
      <c r="BM83" s="314"/>
      <c r="BN83" s="314" t="s">
        <v>633</v>
      </c>
      <c r="BO83" s="314"/>
      <c r="BP83" s="314"/>
      <c r="BQ83" s="314"/>
      <c r="BR83" s="314" t="s">
        <v>633</v>
      </c>
      <c r="BS83" s="314"/>
      <c r="BT83" s="314"/>
      <c r="BU83" s="314"/>
      <c r="BV83" s="314" t="s">
        <v>633</v>
      </c>
      <c r="BW83" s="314"/>
      <c r="BX83" s="314"/>
      <c r="BY83" s="314"/>
    </row>
    <row r="84" spans="1:77" ht="15">
      <c r="A84" s="319" t="s">
        <v>783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135">
        <f t="shared" si="1"/>
        <v>74</v>
      </c>
      <c r="P84" s="324" t="s">
        <v>633</v>
      </c>
      <c r="Q84" s="324"/>
      <c r="R84" s="324"/>
      <c r="S84" s="324"/>
      <c r="T84" s="324" t="s">
        <v>633</v>
      </c>
      <c r="U84" s="324"/>
      <c r="V84" s="324"/>
      <c r="W84" s="324"/>
      <c r="X84" s="324"/>
      <c r="Y84" s="324" t="s">
        <v>633</v>
      </c>
      <c r="Z84" s="324"/>
      <c r="AA84" s="324"/>
      <c r="AB84" s="324"/>
      <c r="AC84" s="324" t="s">
        <v>633</v>
      </c>
      <c r="AD84" s="324"/>
      <c r="AE84" s="324"/>
      <c r="AF84" s="324"/>
      <c r="AG84" s="324" t="s">
        <v>633</v>
      </c>
      <c r="AH84" s="324"/>
      <c r="AI84" s="324"/>
      <c r="AJ84" s="324"/>
      <c r="AK84" s="324" t="s">
        <v>633</v>
      </c>
      <c r="AL84" s="324"/>
      <c r="AM84" s="324"/>
      <c r="AN84" s="324"/>
      <c r="AO84" s="324" t="s">
        <v>633</v>
      </c>
      <c r="AP84" s="324"/>
      <c r="AQ84" s="324"/>
      <c r="AR84" s="324"/>
      <c r="AS84" s="324" t="s">
        <v>633</v>
      </c>
      <c r="AT84" s="324"/>
      <c r="AU84" s="324"/>
      <c r="AV84" s="324"/>
      <c r="AW84" s="325" t="s">
        <v>633</v>
      </c>
      <c r="AX84" s="325"/>
      <c r="AY84" s="325"/>
      <c r="AZ84" s="325"/>
      <c r="BA84" s="324" t="s">
        <v>633</v>
      </c>
      <c r="BB84" s="324"/>
      <c r="BC84" s="324"/>
      <c r="BD84" s="324"/>
      <c r="BE84" s="324" t="s">
        <v>633</v>
      </c>
      <c r="BF84" s="324"/>
      <c r="BG84" s="324"/>
      <c r="BH84" s="324"/>
      <c r="BI84" s="324"/>
      <c r="BJ84" s="324" t="s">
        <v>633</v>
      </c>
      <c r="BK84" s="324"/>
      <c r="BL84" s="324"/>
      <c r="BM84" s="324"/>
      <c r="BN84" s="324" t="s">
        <v>633</v>
      </c>
      <c r="BO84" s="324"/>
      <c r="BP84" s="324"/>
      <c r="BQ84" s="324"/>
      <c r="BR84" s="324" t="s">
        <v>633</v>
      </c>
      <c r="BS84" s="324"/>
      <c r="BT84" s="324"/>
      <c r="BU84" s="324"/>
      <c r="BV84" s="324" t="s">
        <v>633</v>
      </c>
      <c r="BW84" s="324"/>
      <c r="BX84" s="324"/>
      <c r="BY84" s="324"/>
    </row>
    <row r="85" spans="1:77" ht="15">
      <c r="A85" s="312" t="s">
        <v>784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134">
        <f t="shared" si="1"/>
        <v>75</v>
      </c>
      <c r="P85" s="314" t="s">
        <v>633</v>
      </c>
      <c r="Q85" s="314"/>
      <c r="R85" s="314"/>
      <c r="S85" s="314"/>
      <c r="T85" s="314" t="s">
        <v>633</v>
      </c>
      <c r="U85" s="314"/>
      <c r="V85" s="314"/>
      <c r="W85" s="314"/>
      <c r="X85" s="314"/>
      <c r="Y85" s="314" t="s">
        <v>633</v>
      </c>
      <c r="Z85" s="314"/>
      <c r="AA85" s="314"/>
      <c r="AB85" s="314"/>
      <c r="AC85" s="314" t="s">
        <v>633</v>
      </c>
      <c r="AD85" s="314"/>
      <c r="AE85" s="314"/>
      <c r="AF85" s="314"/>
      <c r="AG85" s="314" t="s">
        <v>633</v>
      </c>
      <c r="AH85" s="314"/>
      <c r="AI85" s="314"/>
      <c r="AJ85" s="314"/>
      <c r="AK85" s="314" t="s">
        <v>633</v>
      </c>
      <c r="AL85" s="314"/>
      <c r="AM85" s="314"/>
      <c r="AN85" s="314"/>
      <c r="AO85" s="314" t="s">
        <v>633</v>
      </c>
      <c r="AP85" s="314"/>
      <c r="AQ85" s="314"/>
      <c r="AR85" s="314"/>
      <c r="AS85" s="314" t="s">
        <v>633</v>
      </c>
      <c r="AT85" s="314"/>
      <c r="AU85" s="314"/>
      <c r="AV85" s="314"/>
      <c r="AW85" s="315" t="s">
        <v>633</v>
      </c>
      <c r="AX85" s="315"/>
      <c r="AY85" s="315"/>
      <c r="AZ85" s="315"/>
      <c r="BA85" s="314" t="s">
        <v>633</v>
      </c>
      <c r="BB85" s="314"/>
      <c r="BC85" s="314"/>
      <c r="BD85" s="314"/>
      <c r="BE85" s="314" t="s">
        <v>633</v>
      </c>
      <c r="BF85" s="314"/>
      <c r="BG85" s="314"/>
      <c r="BH85" s="314"/>
      <c r="BI85" s="314"/>
      <c r="BJ85" s="314" t="s">
        <v>633</v>
      </c>
      <c r="BK85" s="314"/>
      <c r="BL85" s="314"/>
      <c r="BM85" s="314"/>
      <c r="BN85" s="314" t="s">
        <v>633</v>
      </c>
      <c r="BO85" s="314"/>
      <c r="BP85" s="314"/>
      <c r="BQ85" s="314"/>
      <c r="BR85" s="314" t="s">
        <v>633</v>
      </c>
      <c r="BS85" s="314"/>
      <c r="BT85" s="314"/>
      <c r="BU85" s="314"/>
      <c r="BV85" s="314" t="s">
        <v>633</v>
      </c>
      <c r="BW85" s="314"/>
      <c r="BX85" s="314"/>
      <c r="BY85" s="314"/>
    </row>
    <row r="86" spans="1:77" ht="15">
      <c r="A86" s="312" t="s">
        <v>785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134">
        <f t="shared" si="1"/>
        <v>76</v>
      </c>
      <c r="P86" s="314" t="s">
        <v>633</v>
      </c>
      <c r="Q86" s="314"/>
      <c r="R86" s="314"/>
      <c r="S86" s="314"/>
      <c r="T86" s="314" t="s">
        <v>633</v>
      </c>
      <c r="U86" s="314"/>
      <c r="V86" s="314"/>
      <c r="W86" s="314"/>
      <c r="X86" s="314"/>
      <c r="Y86" s="314" t="s">
        <v>633</v>
      </c>
      <c r="Z86" s="314"/>
      <c r="AA86" s="314"/>
      <c r="AB86" s="314"/>
      <c r="AC86" s="314" t="s">
        <v>633</v>
      </c>
      <c r="AD86" s="314"/>
      <c r="AE86" s="314"/>
      <c r="AF86" s="314"/>
      <c r="AG86" s="314" t="s">
        <v>633</v>
      </c>
      <c r="AH86" s="314"/>
      <c r="AI86" s="314"/>
      <c r="AJ86" s="314"/>
      <c r="AK86" s="314" t="s">
        <v>633</v>
      </c>
      <c r="AL86" s="314"/>
      <c r="AM86" s="314"/>
      <c r="AN86" s="314"/>
      <c r="AO86" s="314" t="s">
        <v>633</v>
      </c>
      <c r="AP86" s="314"/>
      <c r="AQ86" s="314"/>
      <c r="AR86" s="314"/>
      <c r="AS86" s="314" t="s">
        <v>633</v>
      </c>
      <c r="AT86" s="314"/>
      <c r="AU86" s="314"/>
      <c r="AV86" s="314"/>
      <c r="AW86" s="315" t="s">
        <v>633</v>
      </c>
      <c r="AX86" s="315"/>
      <c r="AY86" s="315"/>
      <c r="AZ86" s="315"/>
      <c r="BA86" s="314" t="s">
        <v>633</v>
      </c>
      <c r="BB86" s="314"/>
      <c r="BC86" s="314"/>
      <c r="BD86" s="314"/>
      <c r="BE86" s="314" t="s">
        <v>633</v>
      </c>
      <c r="BF86" s="314"/>
      <c r="BG86" s="314"/>
      <c r="BH86" s="314"/>
      <c r="BI86" s="314"/>
      <c r="BJ86" s="314" t="s">
        <v>633</v>
      </c>
      <c r="BK86" s="314"/>
      <c r="BL86" s="314"/>
      <c r="BM86" s="314"/>
      <c r="BN86" s="314" t="s">
        <v>633</v>
      </c>
      <c r="BO86" s="314"/>
      <c r="BP86" s="314"/>
      <c r="BQ86" s="314"/>
      <c r="BR86" s="314" t="s">
        <v>633</v>
      </c>
      <c r="BS86" s="314"/>
      <c r="BT86" s="314"/>
      <c r="BU86" s="314"/>
      <c r="BV86" s="314" t="s">
        <v>633</v>
      </c>
      <c r="BW86" s="314"/>
      <c r="BX86" s="314"/>
      <c r="BY86" s="314"/>
    </row>
    <row r="87" spans="1:77" ht="15">
      <c r="A87" s="312" t="s">
        <v>786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134">
        <f t="shared" si="1"/>
        <v>77</v>
      </c>
      <c r="P87" s="314" t="s">
        <v>633</v>
      </c>
      <c r="Q87" s="314"/>
      <c r="R87" s="314"/>
      <c r="S87" s="314"/>
      <c r="T87" s="314" t="s">
        <v>633</v>
      </c>
      <c r="U87" s="314"/>
      <c r="V87" s="314"/>
      <c r="W87" s="314"/>
      <c r="X87" s="314"/>
      <c r="Y87" s="314" t="s">
        <v>633</v>
      </c>
      <c r="Z87" s="314"/>
      <c r="AA87" s="314"/>
      <c r="AB87" s="314"/>
      <c r="AC87" s="314" t="s">
        <v>633</v>
      </c>
      <c r="AD87" s="314"/>
      <c r="AE87" s="314"/>
      <c r="AF87" s="314"/>
      <c r="AG87" s="314" t="s">
        <v>633</v>
      </c>
      <c r="AH87" s="314"/>
      <c r="AI87" s="314"/>
      <c r="AJ87" s="314"/>
      <c r="AK87" s="314" t="s">
        <v>633</v>
      </c>
      <c r="AL87" s="314"/>
      <c r="AM87" s="314"/>
      <c r="AN87" s="314"/>
      <c r="AO87" s="314" t="s">
        <v>633</v>
      </c>
      <c r="AP87" s="314"/>
      <c r="AQ87" s="314"/>
      <c r="AR87" s="314"/>
      <c r="AS87" s="314" t="s">
        <v>633</v>
      </c>
      <c r="AT87" s="314"/>
      <c r="AU87" s="314"/>
      <c r="AV87" s="314"/>
      <c r="AW87" s="315" t="s">
        <v>633</v>
      </c>
      <c r="AX87" s="315"/>
      <c r="AY87" s="315"/>
      <c r="AZ87" s="315"/>
      <c r="BA87" s="314" t="s">
        <v>633</v>
      </c>
      <c r="BB87" s="314"/>
      <c r="BC87" s="314"/>
      <c r="BD87" s="314"/>
      <c r="BE87" s="314" t="s">
        <v>633</v>
      </c>
      <c r="BF87" s="314"/>
      <c r="BG87" s="314"/>
      <c r="BH87" s="314"/>
      <c r="BI87" s="314"/>
      <c r="BJ87" s="314" t="s">
        <v>633</v>
      </c>
      <c r="BK87" s="314"/>
      <c r="BL87" s="314"/>
      <c r="BM87" s="314"/>
      <c r="BN87" s="314" t="s">
        <v>633</v>
      </c>
      <c r="BO87" s="314"/>
      <c r="BP87" s="314"/>
      <c r="BQ87" s="314"/>
      <c r="BR87" s="314" t="s">
        <v>633</v>
      </c>
      <c r="BS87" s="314"/>
      <c r="BT87" s="314"/>
      <c r="BU87" s="314"/>
      <c r="BV87" s="314" t="s">
        <v>633</v>
      </c>
      <c r="BW87" s="314"/>
      <c r="BX87" s="314"/>
      <c r="BY87" s="314"/>
    </row>
    <row r="88" spans="1:77" ht="15">
      <c r="A88" s="312" t="s">
        <v>787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134">
        <f t="shared" si="1"/>
        <v>78</v>
      </c>
      <c r="P88" s="314" t="s">
        <v>633</v>
      </c>
      <c r="Q88" s="314"/>
      <c r="R88" s="314"/>
      <c r="S88" s="314"/>
      <c r="T88" s="314" t="s">
        <v>633</v>
      </c>
      <c r="U88" s="314"/>
      <c r="V88" s="314"/>
      <c r="W88" s="314"/>
      <c r="X88" s="314"/>
      <c r="Y88" s="314" t="s">
        <v>633</v>
      </c>
      <c r="Z88" s="314"/>
      <c r="AA88" s="314"/>
      <c r="AB88" s="314"/>
      <c r="AC88" s="314" t="s">
        <v>633</v>
      </c>
      <c r="AD88" s="314"/>
      <c r="AE88" s="314"/>
      <c r="AF88" s="314"/>
      <c r="AG88" s="314" t="s">
        <v>633</v>
      </c>
      <c r="AH88" s="314"/>
      <c r="AI88" s="314"/>
      <c r="AJ88" s="314"/>
      <c r="AK88" s="314" t="s">
        <v>633</v>
      </c>
      <c r="AL88" s="314"/>
      <c r="AM88" s="314"/>
      <c r="AN88" s="314"/>
      <c r="AO88" s="314" t="s">
        <v>633</v>
      </c>
      <c r="AP88" s="314"/>
      <c r="AQ88" s="314"/>
      <c r="AR88" s="314"/>
      <c r="AS88" s="314" t="s">
        <v>633</v>
      </c>
      <c r="AT88" s="314"/>
      <c r="AU88" s="314"/>
      <c r="AV88" s="314"/>
      <c r="AW88" s="315" t="s">
        <v>633</v>
      </c>
      <c r="AX88" s="315"/>
      <c r="AY88" s="315"/>
      <c r="AZ88" s="315"/>
      <c r="BA88" s="314" t="s">
        <v>633</v>
      </c>
      <c r="BB88" s="314"/>
      <c r="BC88" s="314"/>
      <c r="BD88" s="314"/>
      <c r="BE88" s="314" t="s">
        <v>633</v>
      </c>
      <c r="BF88" s="314"/>
      <c r="BG88" s="314"/>
      <c r="BH88" s="314"/>
      <c r="BI88" s="314"/>
      <c r="BJ88" s="314" t="s">
        <v>633</v>
      </c>
      <c r="BK88" s="314"/>
      <c r="BL88" s="314"/>
      <c r="BM88" s="314"/>
      <c r="BN88" s="314" t="s">
        <v>633</v>
      </c>
      <c r="BO88" s="314"/>
      <c r="BP88" s="314"/>
      <c r="BQ88" s="314"/>
      <c r="BR88" s="314" t="s">
        <v>633</v>
      </c>
      <c r="BS88" s="314"/>
      <c r="BT88" s="314"/>
      <c r="BU88" s="314"/>
      <c r="BV88" s="314" t="s">
        <v>633</v>
      </c>
      <c r="BW88" s="314"/>
      <c r="BX88" s="314"/>
      <c r="BY88" s="314"/>
    </row>
    <row r="89" spans="1:77" ht="15">
      <c r="A89" s="312" t="s">
        <v>788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134">
        <f t="shared" si="1"/>
        <v>79</v>
      </c>
      <c r="P89" s="314" t="s">
        <v>633</v>
      </c>
      <c r="Q89" s="314"/>
      <c r="R89" s="314"/>
      <c r="S89" s="314"/>
      <c r="T89" s="314" t="s">
        <v>633</v>
      </c>
      <c r="U89" s="314"/>
      <c r="V89" s="314"/>
      <c r="W89" s="314"/>
      <c r="X89" s="314"/>
      <c r="Y89" s="314" t="s">
        <v>633</v>
      </c>
      <c r="Z89" s="314"/>
      <c r="AA89" s="314"/>
      <c r="AB89" s="314"/>
      <c r="AC89" s="314" t="s">
        <v>633</v>
      </c>
      <c r="AD89" s="314"/>
      <c r="AE89" s="314"/>
      <c r="AF89" s="314"/>
      <c r="AG89" s="314" t="s">
        <v>633</v>
      </c>
      <c r="AH89" s="314"/>
      <c r="AI89" s="314"/>
      <c r="AJ89" s="314"/>
      <c r="AK89" s="314" t="s">
        <v>633</v>
      </c>
      <c r="AL89" s="314"/>
      <c r="AM89" s="314"/>
      <c r="AN89" s="314"/>
      <c r="AO89" s="314" t="s">
        <v>633</v>
      </c>
      <c r="AP89" s="314"/>
      <c r="AQ89" s="314"/>
      <c r="AR89" s="314"/>
      <c r="AS89" s="314" t="s">
        <v>633</v>
      </c>
      <c r="AT89" s="314"/>
      <c r="AU89" s="314"/>
      <c r="AV89" s="314"/>
      <c r="AW89" s="315" t="s">
        <v>633</v>
      </c>
      <c r="AX89" s="315"/>
      <c r="AY89" s="315"/>
      <c r="AZ89" s="315"/>
      <c r="BA89" s="314" t="s">
        <v>633</v>
      </c>
      <c r="BB89" s="314"/>
      <c r="BC89" s="314"/>
      <c r="BD89" s="314"/>
      <c r="BE89" s="314" t="s">
        <v>633</v>
      </c>
      <c r="BF89" s="314"/>
      <c r="BG89" s="314"/>
      <c r="BH89" s="314"/>
      <c r="BI89" s="314"/>
      <c r="BJ89" s="314" t="s">
        <v>633</v>
      </c>
      <c r="BK89" s="314"/>
      <c r="BL89" s="314"/>
      <c r="BM89" s="314"/>
      <c r="BN89" s="314" t="s">
        <v>633</v>
      </c>
      <c r="BO89" s="314"/>
      <c r="BP89" s="314"/>
      <c r="BQ89" s="314"/>
      <c r="BR89" s="314" t="s">
        <v>633</v>
      </c>
      <c r="BS89" s="314"/>
      <c r="BT89" s="314"/>
      <c r="BU89" s="314"/>
      <c r="BV89" s="314" t="s">
        <v>633</v>
      </c>
      <c r="BW89" s="314"/>
      <c r="BX89" s="314"/>
      <c r="BY89" s="314"/>
    </row>
    <row r="90" spans="1:77" ht="15">
      <c r="A90" s="312" t="s">
        <v>789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134">
        <f t="shared" si="1"/>
        <v>80</v>
      </c>
      <c r="P90" s="314" t="s">
        <v>633</v>
      </c>
      <c r="Q90" s="314"/>
      <c r="R90" s="314"/>
      <c r="S90" s="314"/>
      <c r="T90" s="314" t="s">
        <v>633</v>
      </c>
      <c r="U90" s="314"/>
      <c r="V90" s="314"/>
      <c r="W90" s="314"/>
      <c r="X90" s="314"/>
      <c r="Y90" s="314" t="s">
        <v>633</v>
      </c>
      <c r="Z90" s="314"/>
      <c r="AA90" s="314"/>
      <c r="AB90" s="314"/>
      <c r="AC90" s="314" t="s">
        <v>633</v>
      </c>
      <c r="AD90" s="314"/>
      <c r="AE90" s="314"/>
      <c r="AF90" s="314"/>
      <c r="AG90" s="314" t="s">
        <v>633</v>
      </c>
      <c r="AH90" s="314"/>
      <c r="AI90" s="314"/>
      <c r="AJ90" s="314"/>
      <c r="AK90" s="314" t="s">
        <v>633</v>
      </c>
      <c r="AL90" s="314"/>
      <c r="AM90" s="314"/>
      <c r="AN90" s="314"/>
      <c r="AO90" s="314" t="s">
        <v>633</v>
      </c>
      <c r="AP90" s="314"/>
      <c r="AQ90" s="314"/>
      <c r="AR90" s="314"/>
      <c r="AS90" s="314" t="s">
        <v>633</v>
      </c>
      <c r="AT90" s="314"/>
      <c r="AU90" s="314"/>
      <c r="AV90" s="314"/>
      <c r="AW90" s="315" t="s">
        <v>633</v>
      </c>
      <c r="AX90" s="315"/>
      <c r="AY90" s="315"/>
      <c r="AZ90" s="315"/>
      <c r="BA90" s="314" t="s">
        <v>633</v>
      </c>
      <c r="BB90" s="314"/>
      <c r="BC90" s="314"/>
      <c r="BD90" s="314"/>
      <c r="BE90" s="314" t="s">
        <v>633</v>
      </c>
      <c r="BF90" s="314"/>
      <c r="BG90" s="314"/>
      <c r="BH90" s="314"/>
      <c r="BI90" s="314"/>
      <c r="BJ90" s="314" t="s">
        <v>633</v>
      </c>
      <c r="BK90" s="314"/>
      <c r="BL90" s="314"/>
      <c r="BM90" s="314"/>
      <c r="BN90" s="314" t="s">
        <v>633</v>
      </c>
      <c r="BO90" s="314"/>
      <c r="BP90" s="314"/>
      <c r="BQ90" s="314"/>
      <c r="BR90" s="314" t="s">
        <v>633</v>
      </c>
      <c r="BS90" s="314"/>
      <c r="BT90" s="314"/>
      <c r="BU90" s="314"/>
      <c r="BV90" s="314" t="s">
        <v>633</v>
      </c>
      <c r="BW90" s="314"/>
      <c r="BX90" s="314"/>
      <c r="BY90" s="314"/>
    </row>
    <row r="91" spans="1:77" ht="15">
      <c r="A91" s="312" t="s">
        <v>790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134">
        <f t="shared" si="1"/>
        <v>81</v>
      </c>
      <c r="P91" s="314" t="s">
        <v>633</v>
      </c>
      <c r="Q91" s="314"/>
      <c r="R91" s="314"/>
      <c r="S91" s="314"/>
      <c r="T91" s="314" t="s">
        <v>633</v>
      </c>
      <c r="U91" s="314"/>
      <c r="V91" s="314"/>
      <c r="W91" s="314"/>
      <c r="X91" s="314"/>
      <c r="Y91" s="314" t="s">
        <v>633</v>
      </c>
      <c r="Z91" s="314"/>
      <c r="AA91" s="314"/>
      <c r="AB91" s="314"/>
      <c r="AC91" s="314" t="s">
        <v>633</v>
      </c>
      <c r="AD91" s="314"/>
      <c r="AE91" s="314"/>
      <c r="AF91" s="314"/>
      <c r="AG91" s="314" t="s">
        <v>633</v>
      </c>
      <c r="AH91" s="314"/>
      <c r="AI91" s="314"/>
      <c r="AJ91" s="314"/>
      <c r="AK91" s="314" t="s">
        <v>633</v>
      </c>
      <c r="AL91" s="314"/>
      <c r="AM91" s="314"/>
      <c r="AN91" s="314"/>
      <c r="AO91" s="314" t="s">
        <v>633</v>
      </c>
      <c r="AP91" s="314"/>
      <c r="AQ91" s="314"/>
      <c r="AR91" s="314"/>
      <c r="AS91" s="314" t="s">
        <v>633</v>
      </c>
      <c r="AT91" s="314"/>
      <c r="AU91" s="314"/>
      <c r="AV91" s="314"/>
      <c r="AW91" s="315" t="s">
        <v>633</v>
      </c>
      <c r="AX91" s="315"/>
      <c r="AY91" s="315"/>
      <c r="AZ91" s="315"/>
      <c r="BA91" s="314" t="s">
        <v>633</v>
      </c>
      <c r="BB91" s="314"/>
      <c r="BC91" s="314"/>
      <c r="BD91" s="314"/>
      <c r="BE91" s="314" t="s">
        <v>633</v>
      </c>
      <c r="BF91" s="314"/>
      <c r="BG91" s="314"/>
      <c r="BH91" s="314"/>
      <c r="BI91" s="314"/>
      <c r="BJ91" s="314" t="s">
        <v>633</v>
      </c>
      <c r="BK91" s="314"/>
      <c r="BL91" s="314"/>
      <c r="BM91" s="314"/>
      <c r="BN91" s="314" t="s">
        <v>633</v>
      </c>
      <c r="BO91" s="314"/>
      <c r="BP91" s="314"/>
      <c r="BQ91" s="314"/>
      <c r="BR91" s="314" t="s">
        <v>633</v>
      </c>
      <c r="BS91" s="314"/>
      <c r="BT91" s="314"/>
      <c r="BU91" s="314"/>
      <c r="BV91" s="314" t="s">
        <v>633</v>
      </c>
      <c r="BW91" s="314"/>
      <c r="BX91" s="314"/>
      <c r="BY91" s="314"/>
    </row>
    <row r="92" spans="1:77" ht="15">
      <c r="A92" s="312" t="s">
        <v>791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134">
        <f t="shared" si="1"/>
        <v>82</v>
      </c>
      <c r="P92" s="314" t="s">
        <v>633</v>
      </c>
      <c r="Q92" s="314"/>
      <c r="R92" s="314"/>
      <c r="S92" s="314"/>
      <c r="T92" s="314" t="s">
        <v>633</v>
      </c>
      <c r="U92" s="314"/>
      <c r="V92" s="314"/>
      <c r="W92" s="314"/>
      <c r="X92" s="314"/>
      <c r="Y92" s="314" t="s">
        <v>633</v>
      </c>
      <c r="Z92" s="314"/>
      <c r="AA92" s="314"/>
      <c r="AB92" s="314"/>
      <c r="AC92" s="314" t="s">
        <v>633</v>
      </c>
      <c r="AD92" s="314"/>
      <c r="AE92" s="314"/>
      <c r="AF92" s="314"/>
      <c r="AG92" s="314" t="s">
        <v>633</v>
      </c>
      <c r="AH92" s="314"/>
      <c r="AI92" s="314"/>
      <c r="AJ92" s="314"/>
      <c r="AK92" s="314" t="s">
        <v>633</v>
      </c>
      <c r="AL92" s="314"/>
      <c r="AM92" s="314"/>
      <c r="AN92" s="314"/>
      <c r="AO92" s="314" t="s">
        <v>633</v>
      </c>
      <c r="AP92" s="314"/>
      <c r="AQ92" s="314"/>
      <c r="AR92" s="314"/>
      <c r="AS92" s="314" t="s">
        <v>633</v>
      </c>
      <c r="AT92" s="314"/>
      <c r="AU92" s="314"/>
      <c r="AV92" s="314"/>
      <c r="AW92" s="315" t="s">
        <v>633</v>
      </c>
      <c r="AX92" s="315"/>
      <c r="AY92" s="315"/>
      <c r="AZ92" s="315"/>
      <c r="BA92" s="314" t="s">
        <v>633</v>
      </c>
      <c r="BB92" s="314"/>
      <c r="BC92" s="314"/>
      <c r="BD92" s="314"/>
      <c r="BE92" s="314" t="s">
        <v>633</v>
      </c>
      <c r="BF92" s="314"/>
      <c r="BG92" s="314"/>
      <c r="BH92" s="314"/>
      <c r="BI92" s="314"/>
      <c r="BJ92" s="314" t="s">
        <v>633</v>
      </c>
      <c r="BK92" s="314"/>
      <c r="BL92" s="314"/>
      <c r="BM92" s="314"/>
      <c r="BN92" s="314" t="s">
        <v>633</v>
      </c>
      <c r="BO92" s="314"/>
      <c r="BP92" s="314"/>
      <c r="BQ92" s="314"/>
      <c r="BR92" s="314" t="s">
        <v>633</v>
      </c>
      <c r="BS92" s="314"/>
      <c r="BT92" s="314"/>
      <c r="BU92" s="314"/>
      <c r="BV92" s="314" t="s">
        <v>633</v>
      </c>
      <c r="BW92" s="314"/>
      <c r="BX92" s="314"/>
      <c r="BY92" s="314"/>
    </row>
    <row r="93" spans="1:77" ht="15">
      <c r="A93" s="319" t="s">
        <v>792</v>
      </c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135">
        <f t="shared" si="1"/>
        <v>83</v>
      </c>
      <c r="P93" s="324" t="s">
        <v>633</v>
      </c>
      <c r="Q93" s="324"/>
      <c r="R93" s="324"/>
      <c r="S93" s="324"/>
      <c r="T93" s="324" t="s">
        <v>633</v>
      </c>
      <c r="U93" s="324"/>
      <c r="V93" s="324"/>
      <c r="W93" s="324"/>
      <c r="X93" s="324"/>
      <c r="Y93" s="324" t="s">
        <v>633</v>
      </c>
      <c r="Z93" s="324"/>
      <c r="AA93" s="324"/>
      <c r="AB93" s="324"/>
      <c r="AC93" s="324" t="s">
        <v>633</v>
      </c>
      <c r="AD93" s="324"/>
      <c r="AE93" s="324"/>
      <c r="AF93" s="324"/>
      <c r="AG93" s="324" t="s">
        <v>633</v>
      </c>
      <c r="AH93" s="324"/>
      <c r="AI93" s="324"/>
      <c r="AJ93" s="324"/>
      <c r="AK93" s="324" t="s">
        <v>633</v>
      </c>
      <c r="AL93" s="324"/>
      <c r="AM93" s="324"/>
      <c r="AN93" s="324"/>
      <c r="AO93" s="324" t="s">
        <v>633</v>
      </c>
      <c r="AP93" s="324"/>
      <c r="AQ93" s="324"/>
      <c r="AR93" s="324"/>
      <c r="AS93" s="324" t="s">
        <v>633</v>
      </c>
      <c r="AT93" s="324"/>
      <c r="AU93" s="324"/>
      <c r="AV93" s="324"/>
      <c r="AW93" s="325" t="s">
        <v>633</v>
      </c>
      <c r="AX93" s="325"/>
      <c r="AY93" s="325"/>
      <c r="AZ93" s="325"/>
      <c r="BA93" s="324" t="s">
        <v>633</v>
      </c>
      <c r="BB93" s="324"/>
      <c r="BC93" s="324"/>
      <c r="BD93" s="324"/>
      <c r="BE93" s="324" t="s">
        <v>633</v>
      </c>
      <c r="BF93" s="324"/>
      <c r="BG93" s="324"/>
      <c r="BH93" s="324"/>
      <c r="BI93" s="324"/>
      <c r="BJ93" s="324" t="s">
        <v>633</v>
      </c>
      <c r="BK93" s="324"/>
      <c r="BL93" s="324"/>
      <c r="BM93" s="324"/>
      <c r="BN93" s="324" t="s">
        <v>633</v>
      </c>
      <c r="BO93" s="324"/>
      <c r="BP93" s="324"/>
      <c r="BQ93" s="324"/>
      <c r="BR93" s="324" t="s">
        <v>633</v>
      </c>
      <c r="BS93" s="324"/>
      <c r="BT93" s="324"/>
      <c r="BU93" s="324"/>
      <c r="BV93" s="324" t="s">
        <v>633</v>
      </c>
      <c r="BW93" s="324"/>
      <c r="BX93" s="324"/>
      <c r="BY93" s="324"/>
    </row>
    <row r="94" spans="1:77" ht="15">
      <c r="A94" s="312" t="s">
        <v>793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134">
        <f t="shared" si="1"/>
        <v>84</v>
      </c>
      <c r="P94" s="314" t="s">
        <v>633</v>
      </c>
      <c r="Q94" s="314"/>
      <c r="R94" s="314"/>
      <c r="S94" s="314"/>
      <c r="T94" s="314" t="s">
        <v>633</v>
      </c>
      <c r="U94" s="314"/>
      <c r="V94" s="314"/>
      <c r="W94" s="314"/>
      <c r="X94" s="314"/>
      <c r="Y94" s="314" t="s">
        <v>633</v>
      </c>
      <c r="Z94" s="314"/>
      <c r="AA94" s="314"/>
      <c r="AB94" s="314"/>
      <c r="AC94" s="314" t="s">
        <v>633</v>
      </c>
      <c r="AD94" s="314"/>
      <c r="AE94" s="314"/>
      <c r="AF94" s="314"/>
      <c r="AG94" s="314" t="s">
        <v>633</v>
      </c>
      <c r="AH94" s="314"/>
      <c r="AI94" s="314"/>
      <c r="AJ94" s="314"/>
      <c r="AK94" s="314" t="s">
        <v>633</v>
      </c>
      <c r="AL94" s="314"/>
      <c r="AM94" s="314"/>
      <c r="AN94" s="314"/>
      <c r="AO94" s="314" t="s">
        <v>633</v>
      </c>
      <c r="AP94" s="314"/>
      <c r="AQ94" s="314"/>
      <c r="AR94" s="314"/>
      <c r="AS94" s="314" t="s">
        <v>633</v>
      </c>
      <c r="AT94" s="314"/>
      <c r="AU94" s="314"/>
      <c r="AV94" s="314"/>
      <c r="AW94" s="315" t="s">
        <v>633</v>
      </c>
      <c r="AX94" s="315"/>
      <c r="AY94" s="315"/>
      <c r="AZ94" s="315"/>
      <c r="BA94" s="314" t="s">
        <v>633</v>
      </c>
      <c r="BB94" s="314"/>
      <c r="BC94" s="314"/>
      <c r="BD94" s="314"/>
      <c r="BE94" s="314" t="s">
        <v>633</v>
      </c>
      <c r="BF94" s="314"/>
      <c r="BG94" s="314"/>
      <c r="BH94" s="314"/>
      <c r="BI94" s="314"/>
      <c r="BJ94" s="314" t="s">
        <v>633</v>
      </c>
      <c r="BK94" s="314"/>
      <c r="BL94" s="314"/>
      <c r="BM94" s="314"/>
      <c r="BN94" s="314" t="s">
        <v>633</v>
      </c>
      <c r="BO94" s="314"/>
      <c r="BP94" s="314"/>
      <c r="BQ94" s="314"/>
      <c r="BR94" s="314" t="s">
        <v>633</v>
      </c>
      <c r="BS94" s="314"/>
      <c r="BT94" s="314"/>
      <c r="BU94" s="314"/>
      <c r="BV94" s="314" t="s">
        <v>633</v>
      </c>
      <c r="BW94" s="314"/>
      <c r="BX94" s="314"/>
      <c r="BY94" s="314"/>
    </row>
    <row r="95" spans="1:77" ht="15">
      <c r="A95" s="312" t="s">
        <v>794</v>
      </c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134">
        <f t="shared" si="1"/>
        <v>85</v>
      </c>
      <c r="P95" s="314" t="s">
        <v>633</v>
      </c>
      <c r="Q95" s="314"/>
      <c r="R95" s="314"/>
      <c r="S95" s="314"/>
      <c r="T95" s="314" t="s">
        <v>633</v>
      </c>
      <c r="U95" s="314"/>
      <c r="V95" s="314"/>
      <c r="W95" s="314"/>
      <c r="X95" s="314"/>
      <c r="Y95" s="314" t="s">
        <v>633</v>
      </c>
      <c r="Z95" s="314"/>
      <c r="AA95" s="314"/>
      <c r="AB95" s="314"/>
      <c r="AC95" s="314" t="s">
        <v>633</v>
      </c>
      <c r="AD95" s="314"/>
      <c r="AE95" s="314"/>
      <c r="AF95" s="314"/>
      <c r="AG95" s="314" t="s">
        <v>633</v>
      </c>
      <c r="AH95" s="314"/>
      <c r="AI95" s="314"/>
      <c r="AJ95" s="314"/>
      <c r="AK95" s="314" t="s">
        <v>633</v>
      </c>
      <c r="AL95" s="314"/>
      <c r="AM95" s="314"/>
      <c r="AN95" s="314"/>
      <c r="AO95" s="314" t="s">
        <v>633</v>
      </c>
      <c r="AP95" s="314"/>
      <c r="AQ95" s="314"/>
      <c r="AR95" s="314"/>
      <c r="AS95" s="314" t="s">
        <v>633</v>
      </c>
      <c r="AT95" s="314"/>
      <c r="AU95" s="314"/>
      <c r="AV95" s="314"/>
      <c r="AW95" s="315" t="s">
        <v>633</v>
      </c>
      <c r="AX95" s="315"/>
      <c r="AY95" s="315"/>
      <c r="AZ95" s="315"/>
      <c r="BA95" s="314" t="s">
        <v>633</v>
      </c>
      <c r="BB95" s="314"/>
      <c r="BC95" s="314"/>
      <c r="BD95" s="314"/>
      <c r="BE95" s="314" t="s">
        <v>633</v>
      </c>
      <c r="BF95" s="314"/>
      <c r="BG95" s="314"/>
      <c r="BH95" s="314"/>
      <c r="BI95" s="314"/>
      <c r="BJ95" s="314" t="s">
        <v>633</v>
      </c>
      <c r="BK95" s="314"/>
      <c r="BL95" s="314"/>
      <c r="BM95" s="314"/>
      <c r="BN95" s="314" t="s">
        <v>633</v>
      </c>
      <c r="BO95" s="314"/>
      <c r="BP95" s="314"/>
      <c r="BQ95" s="314"/>
      <c r="BR95" s="314" t="s">
        <v>633</v>
      </c>
      <c r="BS95" s="314"/>
      <c r="BT95" s="314"/>
      <c r="BU95" s="314"/>
      <c r="BV95" s="314" t="s">
        <v>633</v>
      </c>
      <c r="BW95" s="314"/>
      <c r="BX95" s="314"/>
      <c r="BY95" s="314"/>
    </row>
    <row r="96" spans="1:77" ht="15">
      <c r="A96" s="312" t="s">
        <v>795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134">
        <f t="shared" si="1"/>
        <v>86</v>
      </c>
      <c r="P96" s="314" t="s">
        <v>633</v>
      </c>
      <c r="Q96" s="314"/>
      <c r="R96" s="314"/>
      <c r="S96" s="314"/>
      <c r="T96" s="314" t="s">
        <v>633</v>
      </c>
      <c r="U96" s="314"/>
      <c r="V96" s="314"/>
      <c r="W96" s="314"/>
      <c r="X96" s="314"/>
      <c r="Y96" s="314" t="s">
        <v>633</v>
      </c>
      <c r="Z96" s="314"/>
      <c r="AA96" s="314"/>
      <c r="AB96" s="314"/>
      <c r="AC96" s="314" t="s">
        <v>633</v>
      </c>
      <c r="AD96" s="314"/>
      <c r="AE96" s="314"/>
      <c r="AF96" s="314"/>
      <c r="AG96" s="314" t="s">
        <v>633</v>
      </c>
      <c r="AH96" s="314"/>
      <c r="AI96" s="314"/>
      <c r="AJ96" s="314"/>
      <c r="AK96" s="314" t="s">
        <v>633</v>
      </c>
      <c r="AL96" s="314"/>
      <c r="AM96" s="314"/>
      <c r="AN96" s="314"/>
      <c r="AO96" s="314" t="s">
        <v>633</v>
      </c>
      <c r="AP96" s="314"/>
      <c r="AQ96" s="314"/>
      <c r="AR96" s="314"/>
      <c r="AS96" s="314" t="s">
        <v>633</v>
      </c>
      <c r="AT96" s="314"/>
      <c r="AU96" s="314"/>
      <c r="AV96" s="314"/>
      <c r="AW96" s="315" t="s">
        <v>633</v>
      </c>
      <c r="AX96" s="315"/>
      <c r="AY96" s="315"/>
      <c r="AZ96" s="315"/>
      <c r="BA96" s="314" t="s">
        <v>633</v>
      </c>
      <c r="BB96" s="314"/>
      <c r="BC96" s="314"/>
      <c r="BD96" s="314"/>
      <c r="BE96" s="314" t="s">
        <v>633</v>
      </c>
      <c r="BF96" s="314"/>
      <c r="BG96" s="314"/>
      <c r="BH96" s="314"/>
      <c r="BI96" s="314"/>
      <c r="BJ96" s="314" t="s">
        <v>633</v>
      </c>
      <c r="BK96" s="314"/>
      <c r="BL96" s="314"/>
      <c r="BM96" s="314"/>
      <c r="BN96" s="314" t="s">
        <v>633</v>
      </c>
      <c r="BO96" s="314"/>
      <c r="BP96" s="314"/>
      <c r="BQ96" s="314"/>
      <c r="BR96" s="314" t="s">
        <v>633</v>
      </c>
      <c r="BS96" s="314"/>
      <c r="BT96" s="314"/>
      <c r="BU96" s="314"/>
      <c r="BV96" s="314" t="s">
        <v>633</v>
      </c>
      <c r="BW96" s="314"/>
      <c r="BX96" s="314"/>
      <c r="BY96" s="314"/>
    </row>
    <row r="97" spans="1:77" ht="15">
      <c r="A97" s="312" t="s">
        <v>796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134">
        <f t="shared" si="1"/>
        <v>87</v>
      </c>
      <c r="P97" s="314" t="s">
        <v>633</v>
      </c>
      <c r="Q97" s="314"/>
      <c r="R97" s="314"/>
      <c r="S97" s="314"/>
      <c r="T97" s="314" t="s">
        <v>633</v>
      </c>
      <c r="U97" s="314"/>
      <c r="V97" s="314"/>
      <c r="W97" s="314"/>
      <c r="X97" s="314"/>
      <c r="Y97" s="314" t="s">
        <v>633</v>
      </c>
      <c r="Z97" s="314"/>
      <c r="AA97" s="314"/>
      <c r="AB97" s="314"/>
      <c r="AC97" s="314" t="s">
        <v>633</v>
      </c>
      <c r="AD97" s="314"/>
      <c r="AE97" s="314"/>
      <c r="AF97" s="314"/>
      <c r="AG97" s="314" t="s">
        <v>633</v>
      </c>
      <c r="AH97" s="314"/>
      <c r="AI97" s="314"/>
      <c r="AJ97" s="314"/>
      <c r="AK97" s="314" t="s">
        <v>633</v>
      </c>
      <c r="AL97" s="314"/>
      <c r="AM97" s="314"/>
      <c r="AN97" s="314"/>
      <c r="AO97" s="314" t="s">
        <v>633</v>
      </c>
      <c r="AP97" s="314"/>
      <c r="AQ97" s="314"/>
      <c r="AR97" s="314"/>
      <c r="AS97" s="314" t="s">
        <v>633</v>
      </c>
      <c r="AT97" s="314"/>
      <c r="AU97" s="314"/>
      <c r="AV97" s="314"/>
      <c r="AW97" s="315" t="s">
        <v>633</v>
      </c>
      <c r="AX97" s="315"/>
      <c r="AY97" s="315"/>
      <c r="AZ97" s="315"/>
      <c r="BA97" s="314" t="s">
        <v>633</v>
      </c>
      <c r="BB97" s="314"/>
      <c r="BC97" s="314"/>
      <c r="BD97" s="314"/>
      <c r="BE97" s="314" t="s">
        <v>633</v>
      </c>
      <c r="BF97" s="314"/>
      <c r="BG97" s="314"/>
      <c r="BH97" s="314"/>
      <c r="BI97" s="314"/>
      <c r="BJ97" s="314" t="s">
        <v>633</v>
      </c>
      <c r="BK97" s="314"/>
      <c r="BL97" s="314"/>
      <c r="BM97" s="314"/>
      <c r="BN97" s="314" t="s">
        <v>633</v>
      </c>
      <c r="BO97" s="314"/>
      <c r="BP97" s="314"/>
      <c r="BQ97" s="314"/>
      <c r="BR97" s="314" t="s">
        <v>633</v>
      </c>
      <c r="BS97" s="314"/>
      <c r="BT97" s="314"/>
      <c r="BU97" s="314"/>
      <c r="BV97" s="314" t="s">
        <v>633</v>
      </c>
      <c r="BW97" s="314"/>
      <c r="BX97" s="314"/>
      <c r="BY97" s="314"/>
    </row>
    <row r="98" spans="1:77" ht="15">
      <c r="A98" s="312" t="s">
        <v>797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134">
        <f t="shared" si="1"/>
        <v>88</v>
      </c>
      <c r="P98" s="314" t="s">
        <v>633</v>
      </c>
      <c r="Q98" s="314"/>
      <c r="R98" s="314"/>
      <c r="S98" s="314"/>
      <c r="T98" s="314" t="s">
        <v>633</v>
      </c>
      <c r="U98" s="314"/>
      <c r="V98" s="314"/>
      <c r="W98" s="314"/>
      <c r="X98" s="314"/>
      <c r="Y98" s="314" t="s">
        <v>633</v>
      </c>
      <c r="Z98" s="314"/>
      <c r="AA98" s="314"/>
      <c r="AB98" s="314"/>
      <c r="AC98" s="314" t="s">
        <v>633</v>
      </c>
      <c r="AD98" s="314"/>
      <c r="AE98" s="314"/>
      <c r="AF98" s="314"/>
      <c r="AG98" s="314" t="s">
        <v>633</v>
      </c>
      <c r="AH98" s="314"/>
      <c r="AI98" s="314"/>
      <c r="AJ98" s="314"/>
      <c r="AK98" s="314" t="s">
        <v>633</v>
      </c>
      <c r="AL98" s="314"/>
      <c r="AM98" s="314"/>
      <c r="AN98" s="314"/>
      <c r="AO98" s="314" t="s">
        <v>633</v>
      </c>
      <c r="AP98" s="314"/>
      <c r="AQ98" s="314"/>
      <c r="AR98" s="314"/>
      <c r="AS98" s="314" t="s">
        <v>633</v>
      </c>
      <c r="AT98" s="314"/>
      <c r="AU98" s="314"/>
      <c r="AV98" s="314"/>
      <c r="AW98" s="315" t="s">
        <v>633</v>
      </c>
      <c r="AX98" s="315"/>
      <c r="AY98" s="315"/>
      <c r="AZ98" s="315"/>
      <c r="BA98" s="314" t="s">
        <v>633</v>
      </c>
      <c r="BB98" s="314"/>
      <c r="BC98" s="314"/>
      <c r="BD98" s="314"/>
      <c r="BE98" s="314" t="s">
        <v>633</v>
      </c>
      <c r="BF98" s="314"/>
      <c r="BG98" s="314"/>
      <c r="BH98" s="314"/>
      <c r="BI98" s="314"/>
      <c r="BJ98" s="314" t="s">
        <v>633</v>
      </c>
      <c r="BK98" s="314"/>
      <c r="BL98" s="314"/>
      <c r="BM98" s="314"/>
      <c r="BN98" s="314" t="s">
        <v>633</v>
      </c>
      <c r="BO98" s="314"/>
      <c r="BP98" s="314"/>
      <c r="BQ98" s="314"/>
      <c r="BR98" s="314" t="s">
        <v>633</v>
      </c>
      <c r="BS98" s="314"/>
      <c r="BT98" s="314"/>
      <c r="BU98" s="314"/>
      <c r="BV98" s="314" t="s">
        <v>633</v>
      </c>
      <c r="BW98" s="314"/>
      <c r="BX98" s="314"/>
      <c r="BY98" s="314"/>
    </row>
    <row r="99" spans="1:77" ht="15">
      <c r="A99" s="312" t="s">
        <v>798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134">
        <f t="shared" si="1"/>
        <v>89</v>
      </c>
      <c r="P99" s="314" t="s">
        <v>633</v>
      </c>
      <c r="Q99" s="314"/>
      <c r="R99" s="314"/>
      <c r="S99" s="314"/>
      <c r="T99" s="314" t="s">
        <v>633</v>
      </c>
      <c r="U99" s="314"/>
      <c r="V99" s="314"/>
      <c r="W99" s="314"/>
      <c r="X99" s="314"/>
      <c r="Y99" s="314" t="s">
        <v>633</v>
      </c>
      <c r="Z99" s="314"/>
      <c r="AA99" s="314"/>
      <c r="AB99" s="314"/>
      <c r="AC99" s="314" t="s">
        <v>633</v>
      </c>
      <c r="AD99" s="314"/>
      <c r="AE99" s="314"/>
      <c r="AF99" s="314"/>
      <c r="AG99" s="314" t="s">
        <v>633</v>
      </c>
      <c r="AH99" s="314"/>
      <c r="AI99" s="314"/>
      <c r="AJ99" s="314"/>
      <c r="AK99" s="314" t="s">
        <v>633</v>
      </c>
      <c r="AL99" s="314"/>
      <c r="AM99" s="314"/>
      <c r="AN99" s="314"/>
      <c r="AO99" s="314" t="s">
        <v>633</v>
      </c>
      <c r="AP99" s="314"/>
      <c r="AQ99" s="314"/>
      <c r="AR99" s="314"/>
      <c r="AS99" s="314" t="s">
        <v>633</v>
      </c>
      <c r="AT99" s="314"/>
      <c r="AU99" s="314"/>
      <c r="AV99" s="314"/>
      <c r="AW99" s="315" t="s">
        <v>633</v>
      </c>
      <c r="AX99" s="315"/>
      <c r="AY99" s="315"/>
      <c r="AZ99" s="315"/>
      <c r="BA99" s="314" t="s">
        <v>633</v>
      </c>
      <c r="BB99" s="314"/>
      <c r="BC99" s="314"/>
      <c r="BD99" s="314"/>
      <c r="BE99" s="314" t="s">
        <v>633</v>
      </c>
      <c r="BF99" s="314"/>
      <c r="BG99" s="314"/>
      <c r="BH99" s="314"/>
      <c r="BI99" s="314"/>
      <c r="BJ99" s="314" t="s">
        <v>633</v>
      </c>
      <c r="BK99" s="314"/>
      <c r="BL99" s="314"/>
      <c r="BM99" s="314"/>
      <c r="BN99" s="314" t="s">
        <v>633</v>
      </c>
      <c r="BO99" s="314"/>
      <c r="BP99" s="314"/>
      <c r="BQ99" s="314"/>
      <c r="BR99" s="314" t="s">
        <v>633</v>
      </c>
      <c r="BS99" s="314"/>
      <c r="BT99" s="314"/>
      <c r="BU99" s="314"/>
      <c r="BV99" s="314" t="s">
        <v>633</v>
      </c>
      <c r="BW99" s="314"/>
      <c r="BX99" s="314"/>
      <c r="BY99" s="314"/>
    </row>
    <row r="100" spans="1:77" ht="15">
      <c r="A100" s="312" t="s">
        <v>799</v>
      </c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134">
        <f t="shared" si="1"/>
        <v>90</v>
      </c>
      <c r="P100" s="314" t="s">
        <v>633</v>
      </c>
      <c r="Q100" s="314"/>
      <c r="R100" s="314"/>
      <c r="S100" s="314"/>
      <c r="T100" s="314" t="s">
        <v>633</v>
      </c>
      <c r="U100" s="314"/>
      <c r="V100" s="314"/>
      <c r="W100" s="314"/>
      <c r="X100" s="314"/>
      <c r="Y100" s="314" t="s">
        <v>633</v>
      </c>
      <c r="Z100" s="314"/>
      <c r="AA100" s="314"/>
      <c r="AB100" s="314"/>
      <c r="AC100" s="314" t="s">
        <v>633</v>
      </c>
      <c r="AD100" s="314"/>
      <c r="AE100" s="314"/>
      <c r="AF100" s="314"/>
      <c r="AG100" s="314" t="s">
        <v>633</v>
      </c>
      <c r="AH100" s="314"/>
      <c r="AI100" s="314"/>
      <c r="AJ100" s="314"/>
      <c r="AK100" s="314" t="s">
        <v>633</v>
      </c>
      <c r="AL100" s="314"/>
      <c r="AM100" s="314"/>
      <c r="AN100" s="314"/>
      <c r="AO100" s="314" t="s">
        <v>633</v>
      </c>
      <c r="AP100" s="314"/>
      <c r="AQ100" s="314"/>
      <c r="AR100" s="314"/>
      <c r="AS100" s="314" t="s">
        <v>633</v>
      </c>
      <c r="AT100" s="314"/>
      <c r="AU100" s="314"/>
      <c r="AV100" s="314"/>
      <c r="AW100" s="315" t="s">
        <v>633</v>
      </c>
      <c r="AX100" s="315"/>
      <c r="AY100" s="315"/>
      <c r="AZ100" s="315"/>
      <c r="BA100" s="314" t="s">
        <v>633</v>
      </c>
      <c r="BB100" s="314"/>
      <c r="BC100" s="314"/>
      <c r="BD100" s="314"/>
      <c r="BE100" s="314" t="s">
        <v>633</v>
      </c>
      <c r="BF100" s="314"/>
      <c r="BG100" s="314"/>
      <c r="BH100" s="314"/>
      <c r="BI100" s="314"/>
      <c r="BJ100" s="314" t="s">
        <v>633</v>
      </c>
      <c r="BK100" s="314"/>
      <c r="BL100" s="314"/>
      <c r="BM100" s="314"/>
      <c r="BN100" s="314" t="s">
        <v>633</v>
      </c>
      <c r="BO100" s="314"/>
      <c r="BP100" s="314"/>
      <c r="BQ100" s="314"/>
      <c r="BR100" s="314" t="s">
        <v>633</v>
      </c>
      <c r="BS100" s="314"/>
      <c r="BT100" s="314"/>
      <c r="BU100" s="314"/>
      <c r="BV100" s="314" t="s">
        <v>633</v>
      </c>
      <c r="BW100" s="314"/>
      <c r="BX100" s="314"/>
      <c r="BY100" s="314"/>
    </row>
    <row r="101" spans="1:77" ht="15">
      <c r="A101" s="312" t="s">
        <v>800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134">
        <f t="shared" si="1"/>
        <v>91</v>
      </c>
      <c r="P101" s="314" t="s">
        <v>633</v>
      </c>
      <c r="Q101" s="314"/>
      <c r="R101" s="314"/>
      <c r="S101" s="314"/>
      <c r="T101" s="314" t="s">
        <v>633</v>
      </c>
      <c r="U101" s="314"/>
      <c r="V101" s="314"/>
      <c r="W101" s="314"/>
      <c r="X101" s="314"/>
      <c r="Y101" s="314" t="s">
        <v>633</v>
      </c>
      <c r="Z101" s="314"/>
      <c r="AA101" s="314"/>
      <c r="AB101" s="314"/>
      <c r="AC101" s="314" t="s">
        <v>633</v>
      </c>
      <c r="AD101" s="314"/>
      <c r="AE101" s="314"/>
      <c r="AF101" s="314"/>
      <c r="AG101" s="314" t="s">
        <v>633</v>
      </c>
      <c r="AH101" s="314"/>
      <c r="AI101" s="314"/>
      <c r="AJ101" s="314"/>
      <c r="AK101" s="314" t="s">
        <v>633</v>
      </c>
      <c r="AL101" s="314"/>
      <c r="AM101" s="314"/>
      <c r="AN101" s="314"/>
      <c r="AO101" s="314" t="s">
        <v>633</v>
      </c>
      <c r="AP101" s="314"/>
      <c r="AQ101" s="314"/>
      <c r="AR101" s="314"/>
      <c r="AS101" s="314" t="s">
        <v>633</v>
      </c>
      <c r="AT101" s="314"/>
      <c r="AU101" s="314"/>
      <c r="AV101" s="314"/>
      <c r="AW101" s="315" t="s">
        <v>633</v>
      </c>
      <c r="AX101" s="315"/>
      <c r="AY101" s="315"/>
      <c r="AZ101" s="315"/>
      <c r="BA101" s="314" t="s">
        <v>633</v>
      </c>
      <c r="BB101" s="314"/>
      <c r="BC101" s="314"/>
      <c r="BD101" s="314"/>
      <c r="BE101" s="314" t="s">
        <v>633</v>
      </c>
      <c r="BF101" s="314"/>
      <c r="BG101" s="314"/>
      <c r="BH101" s="314"/>
      <c r="BI101" s="314"/>
      <c r="BJ101" s="314" t="s">
        <v>633</v>
      </c>
      <c r="BK101" s="314"/>
      <c r="BL101" s="314"/>
      <c r="BM101" s="314"/>
      <c r="BN101" s="314" t="s">
        <v>633</v>
      </c>
      <c r="BO101" s="314"/>
      <c r="BP101" s="314"/>
      <c r="BQ101" s="314"/>
      <c r="BR101" s="314" t="s">
        <v>633</v>
      </c>
      <c r="BS101" s="314"/>
      <c r="BT101" s="314"/>
      <c r="BU101" s="314"/>
      <c r="BV101" s="314" t="s">
        <v>633</v>
      </c>
      <c r="BW101" s="314"/>
      <c r="BX101" s="314"/>
      <c r="BY101" s="314"/>
    </row>
    <row r="102" spans="1:77" ht="15">
      <c r="A102" s="319" t="s">
        <v>801</v>
      </c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135">
        <f t="shared" si="1"/>
        <v>92</v>
      </c>
      <c r="P102" s="324" t="s">
        <v>633</v>
      </c>
      <c r="Q102" s="324"/>
      <c r="R102" s="324"/>
      <c r="S102" s="324"/>
      <c r="T102" s="324" t="s">
        <v>633</v>
      </c>
      <c r="U102" s="324"/>
      <c r="V102" s="324"/>
      <c r="W102" s="324"/>
      <c r="X102" s="324"/>
      <c r="Y102" s="324" t="s">
        <v>633</v>
      </c>
      <c r="Z102" s="324"/>
      <c r="AA102" s="324"/>
      <c r="AB102" s="324"/>
      <c r="AC102" s="324" t="s">
        <v>633</v>
      </c>
      <c r="AD102" s="324"/>
      <c r="AE102" s="324"/>
      <c r="AF102" s="324"/>
      <c r="AG102" s="324" t="s">
        <v>633</v>
      </c>
      <c r="AH102" s="324"/>
      <c r="AI102" s="324"/>
      <c r="AJ102" s="324"/>
      <c r="AK102" s="324" t="s">
        <v>633</v>
      </c>
      <c r="AL102" s="324"/>
      <c r="AM102" s="324"/>
      <c r="AN102" s="324"/>
      <c r="AO102" s="324" t="s">
        <v>633</v>
      </c>
      <c r="AP102" s="324"/>
      <c r="AQ102" s="324"/>
      <c r="AR102" s="324"/>
      <c r="AS102" s="324" t="s">
        <v>633</v>
      </c>
      <c r="AT102" s="324"/>
      <c r="AU102" s="324"/>
      <c r="AV102" s="324"/>
      <c r="AW102" s="325" t="s">
        <v>633</v>
      </c>
      <c r="AX102" s="325"/>
      <c r="AY102" s="325"/>
      <c r="AZ102" s="325"/>
      <c r="BA102" s="324" t="s">
        <v>633</v>
      </c>
      <c r="BB102" s="324"/>
      <c r="BC102" s="324"/>
      <c r="BD102" s="324"/>
      <c r="BE102" s="324" t="s">
        <v>633</v>
      </c>
      <c r="BF102" s="324"/>
      <c r="BG102" s="324"/>
      <c r="BH102" s="324"/>
      <c r="BI102" s="324"/>
      <c r="BJ102" s="324" t="s">
        <v>633</v>
      </c>
      <c r="BK102" s="324"/>
      <c r="BL102" s="324"/>
      <c r="BM102" s="324"/>
      <c r="BN102" s="324" t="s">
        <v>633</v>
      </c>
      <c r="BO102" s="324"/>
      <c r="BP102" s="324"/>
      <c r="BQ102" s="324"/>
      <c r="BR102" s="324" t="s">
        <v>633</v>
      </c>
      <c r="BS102" s="324"/>
      <c r="BT102" s="324"/>
      <c r="BU102" s="324"/>
      <c r="BV102" s="324" t="s">
        <v>633</v>
      </c>
      <c r="BW102" s="324"/>
      <c r="BX102" s="324"/>
      <c r="BY102" s="324"/>
    </row>
    <row r="103" spans="1:77" ht="15">
      <c r="A103" s="312" t="s">
        <v>802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134">
        <f t="shared" si="1"/>
        <v>93</v>
      </c>
      <c r="P103" s="314" t="s">
        <v>633</v>
      </c>
      <c r="Q103" s="314"/>
      <c r="R103" s="314"/>
      <c r="S103" s="314"/>
      <c r="T103" s="314" t="s">
        <v>633</v>
      </c>
      <c r="U103" s="314"/>
      <c r="V103" s="314"/>
      <c r="W103" s="314"/>
      <c r="X103" s="314"/>
      <c r="Y103" s="314" t="s">
        <v>633</v>
      </c>
      <c r="Z103" s="314"/>
      <c r="AA103" s="314"/>
      <c r="AB103" s="314"/>
      <c r="AC103" s="314" t="s">
        <v>633</v>
      </c>
      <c r="AD103" s="314"/>
      <c r="AE103" s="314"/>
      <c r="AF103" s="314"/>
      <c r="AG103" s="314" t="s">
        <v>633</v>
      </c>
      <c r="AH103" s="314"/>
      <c r="AI103" s="314"/>
      <c r="AJ103" s="314"/>
      <c r="AK103" s="314" t="s">
        <v>633</v>
      </c>
      <c r="AL103" s="314"/>
      <c r="AM103" s="314"/>
      <c r="AN103" s="314"/>
      <c r="AO103" s="314" t="s">
        <v>633</v>
      </c>
      <c r="AP103" s="314"/>
      <c r="AQ103" s="314"/>
      <c r="AR103" s="314"/>
      <c r="AS103" s="314" t="s">
        <v>633</v>
      </c>
      <c r="AT103" s="314"/>
      <c r="AU103" s="314"/>
      <c r="AV103" s="314"/>
      <c r="AW103" s="315" t="s">
        <v>633</v>
      </c>
      <c r="AX103" s="315"/>
      <c r="AY103" s="315"/>
      <c r="AZ103" s="315"/>
      <c r="BA103" s="314" t="s">
        <v>633</v>
      </c>
      <c r="BB103" s="314"/>
      <c r="BC103" s="314"/>
      <c r="BD103" s="314"/>
      <c r="BE103" s="314" t="s">
        <v>633</v>
      </c>
      <c r="BF103" s="314"/>
      <c r="BG103" s="314"/>
      <c r="BH103" s="314"/>
      <c r="BI103" s="314"/>
      <c r="BJ103" s="314" t="s">
        <v>633</v>
      </c>
      <c r="BK103" s="314"/>
      <c r="BL103" s="314"/>
      <c r="BM103" s="314"/>
      <c r="BN103" s="314" t="s">
        <v>633</v>
      </c>
      <c r="BO103" s="314"/>
      <c r="BP103" s="314"/>
      <c r="BQ103" s="314"/>
      <c r="BR103" s="314" t="s">
        <v>633</v>
      </c>
      <c r="BS103" s="314"/>
      <c r="BT103" s="314"/>
      <c r="BU103" s="314"/>
      <c r="BV103" s="314" t="s">
        <v>633</v>
      </c>
      <c r="BW103" s="314"/>
      <c r="BX103" s="314"/>
      <c r="BY103" s="314"/>
    </row>
    <row r="104" spans="1:77" ht="15">
      <c r="A104" s="312" t="s">
        <v>803</v>
      </c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134">
        <f t="shared" si="1"/>
        <v>94</v>
      </c>
      <c r="P104" s="314" t="s">
        <v>633</v>
      </c>
      <c r="Q104" s="314"/>
      <c r="R104" s="314"/>
      <c r="S104" s="314"/>
      <c r="T104" s="314" t="s">
        <v>633</v>
      </c>
      <c r="U104" s="314"/>
      <c r="V104" s="314"/>
      <c r="W104" s="314"/>
      <c r="X104" s="314"/>
      <c r="Y104" s="314" t="s">
        <v>633</v>
      </c>
      <c r="Z104" s="314"/>
      <c r="AA104" s="314"/>
      <c r="AB104" s="314"/>
      <c r="AC104" s="314" t="s">
        <v>633</v>
      </c>
      <c r="AD104" s="314"/>
      <c r="AE104" s="314"/>
      <c r="AF104" s="314"/>
      <c r="AG104" s="314" t="s">
        <v>633</v>
      </c>
      <c r="AH104" s="314"/>
      <c r="AI104" s="314"/>
      <c r="AJ104" s="314"/>
      <c r="AK104" s="314" t="s">
        <v>633</v>
      </c>
      <c r="AL104" s="314"/>
      <c r="AM104" s="314"/>
      <c r="AN104" s="314"/>
      <c r="AO104" s="314" t="s">
        <v>633</v>
      </c>
      <c r="AP104" s="314"/>
      <c r="AQ104" s="314"/>
      <c r="AR104" s="314"/>
      <c r="AS104" s="314" t="s">
        <v>633</v>
      </c>
      <c r="AT104" s="314"/>
      <c r="AU104" s="314"/>
      <c r="AV104" s="314"/>
      <c r="AW104" s="315" t="s">
        <v>633</v>
      </c>
      <c r="AX104" s="315"/>
      <c r="AY104" s="315"/>
      <c r="AZ104" s="315"/>
      <c r="BA104" s="314" t="s">
        <v>633</v>
      </c>
      <c r="BB104" s="314"/>
      <c r="BC104" s="314"/>
      <c r="BD104" s="314"/>
      <c r="BE104" s="314" t="s">
        <v>633</v>
      </c>
      <c r="BF104" s="314"/>
      <c r="BG104" s="314"/>
      <c r="BH104" s="314"/>
      <c r="BI104" s="314"/>
      <c r="BJ104" s="314" t="s">
        <v>633</v>
      </c>
      <c r="BK104" s="314"/>
      <c r="BL104" s="314"/>
      <c r="BM104" s="314"/>
      <c r="BN104" s="314" t="s">
        <v>633</v>
      </c>
      <c r="BO104" s="314"/>
      <c r="BP104" s="314"/>
      <c r="BQ104" s="314"/>
      <c r="BR104" s="314" t="s">
        <v>633</v>
      </c>
      <c r="BS104" s="314"/>
      <c r="BT104" s="314"/>
      <c r="BU104" s="314"/>
      <c r="BV104" s="314" t="s">
        <v>633</v>
      </c>
      <c r="BW104" s="314"/>
      <c r="BX104" s="314"/>
      <c r="BY104" s="314"/>
    </row>
    <row r="105" spans="1:77" ht="15">
      <c r="A105" s="312" t="s">
        <v>804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134">
        <f t="shared" si="1"/>
        <v>95</v>
      </c>
      <c r="P105" s="314" t="s">
        <v>633</v>
      </c>
      <c r="Q105" s="314"/>
      <c r="R105" s="314"/>
      <c r="S105" s="314"/>
      <c r="T105" s="314" t="s">
        <v>633</v>
      </c>
      <c r="U105" s="314"/>
      <c r="V105" s="314"/>
      <c r="W105" s="314"/>
      <c r="X105" s="314"/>
      <c r="Y105" s="314" t="s">
        <v>633</v>
      </c>
      <c r="Z105" s="314"/>
      <c r="AA105" s="314"/>
      <c r="AB105" s="314"/>
      <c r="AC105" s="314" t="s">
        <v>633</v>
      </c>
      <c r="AD105" s="314"/>
      <c r="AE105" s="314"/>
      <c r="AF105" s="314"/>
      <c r="AG105" s="314" t="s">
        <v>633</v>
      </c>
      <c r="AH105" s="314"/>
      <c r="AI105" s="314"/>
      <c r="AJ105" s="314"/>
      <c r="AK105" s="314" t="s">
        <v>633</v>
      </c>
      <c r="AL105" s="314"/>
      <c r="AM105" s="314"/>
      <c r="AN105" s="314"/>
      <c r="AO105" s="314" t="s">
        <v>633</v>
      </c>
      <c r="AP105" s="314"/>
      <c r="AQ105" s="314"/>
      <c r="AR105" s="314"/>
      <c r="AS105" s="314" t="s">
        <v>633</v>
      </c>
      <c r="AT105" s="314"/>
      <c r="AU105" s="314"/>
      <c r="AV105" s="314"/>
      <c r="AW105" s="315" t="s">
        <v>633</v>
      </c>
      <c r="AX105" s="315"/>
      <c r="AY105" s="315"/>
      <c r="AZ105" s="315"/>
      <c r="BA105" s="314" t="s">
        <v>633</v>
      </c>
      <c r="BB105" s="314"/>
      <c r="BC105" s="314"/>
      <c r="BD105" s="314"/>
      <c r="BE105" s="314" t="s">
        <v>633</v>
      </c>
      <c r="BF105" s="314"/>
      <c r="BG105" s="314"/>
      <c r="BH105" s="314"/>
      <c r="BI105" s="314"/>
      <c r="BJ105" s="314" t="s">
        <v>633</v>
      </c>
      <c r="BK105" s="314"/>
      <c r="BL105" s="314"/>
      <c r="BM105" s="314"/>
      <c r="BN105" s="314" t="s">
        <v>633</v>
      </c>
      <c r="BO105" s="314"/>
      <c r="BP105" s="314"/>
      <c r="BQ105" s="314"/>
      <c r="BR105" s="314" t="s">
        <v>633</v>
      </c>
      <c r="BS105" s="314"/>
      <c r="BT105" s="314"/>
      <c r="BU105" s="314"/>
      <c r="BV105" s="314" t="s">
        <v>633</v>
      </c>
      <c r="BW105" s="314"/>
      <c r="BX105" s="314"/>
      <c r="BY105" s="314"/>
    </row>
    <row r="106" spans="1:77" ht="15">
      <c r="A106" s="312" t="s">
        <v>805</v>
      </c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134">
        <f t="shared" si="1"/>
        <v>96</v>
      </c>
      <c r="P106" s="314" t="s">
        <v>633</v>
      </c>
      <c r="Q106" s="314"/>
      <c r="R106" s="314"/>
      <c r="S106" s="314"/>
      <c r="T106" s="314" t="s">
        <v>633</v>
      </c>
      <c r="U106" s="314"/>
      <c r="V106" s="314"/>
      <c r="W106" s="314"/>
      <c r="X106" s="314"/>
      <c r="Y106" s="314" t="s">
        <v>633</v>
      </c>
      <c r="Z106" s="314"/>
      <c r="AA106" s="314"/>
      <c r="AB106" s="314"/>
      <c r="AC106" s="314" t="s">
        <v>633</v>
      </c>
      <c r="AD106" s="314"/>
      <c r="AE106" s="314"/>
      <c r="AF106" s="314"/>
      <c r="AG106" s="314" t="s">
        <v>633</v>
      </c>
      <c r="AH106" s="314"/>
      <c r="AI106" s="314"/>
      <c r="AJ106" s="314"/>
      <c r="AK106" s="314" t="s">
        <v>633</v>
      </c>
      <c r="AL106" s="314"/>
      <c r="AM106" s="314"/>
      <c r="AN106" s="314"/>
      <c r="AO106" s="314" t="s">
        <v>633</v>
      </c>
      <c r="AP106" s="314"/>
      <c r="AQ106" s="314"/>
      <c r="AR106" s="314"/>
      <c r="AS106" s="314" t="s">
        <v>633</v>
      </c>
      <c r="AT106" s="314"/>
      <c r="AU106" s="314"/>
      <c r="AV106" s="314"/>
      <c r="AW106" s="315" t="s">
        <v>633</v>
      </c>
      <c r="AX106" s="315"/>
      <c r="AY106" s="315"/>
      <c r="AZ106" s="315"/>
      <c r="BA106" s="314" t="s">
        <v>633</v>
      </c>
      <c r="BB106" s="314"/>
      <c r="BC106" s="314"/>
      <c r="BD106" s="314"/>
      <c r="BE106" s="314" t="s">
        <v>633</v>
      </c>
      <c r="BF106" s="314"/>
      <c r="BG106" s="314"/>
      <c r="BH106" s="314"/>
      <c r="BI106" s="314"/>
      <c r="BJ106" s="314" t="s">
        <v>633</v>
      </c>
      <c r="BK106" s="314"/>
      <c r="BL106" s="314"/>
      <c r="BM106" s="314"/>
      <c r="BN106" s="314" t="s">
        <v>633</v>
      </c>
      <c r="BO106" s="314"/>
      <c r="BP106" s="314"/>
      <c r="BQ106" s="314"/>
      <c r="BR106" s="314" t="s">
        <v>633</v>
      </c>
      <c r="BS106" s="314"/>
      <c r="BT106" s="314"/>
      <c r="BU106" s="314"/>
      <c r="BV106" s="314" t="s">
        <v>633</v>
      </c>
      <c r="BW106" s="314"/>
      <c r="BX106" s="314"/>
      <c r="BY106" s="314"/>
    </row>
    <row r="107" spans="1:77" ht="15">
      <c r="A107" s="312" t="s">
        <v>806</v>
      </c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134">
        <f t="shared" si="1"/>
        <v>97</v>
      </c>
      <c r="P107" s="314" t="s">
        <v>633</v>
      </c>
      <c r="Q107" s="314"/>
      <c r="R107" s="314"/>
      <c r="S107" s="314"/>
      <c r="T107" s="314" t="s">
        <v>633</v>
      </c>
      <c r="U107" s="314"/>
      <c r="V107" s="314"/>
      <c r="W107" s="314"/>
      <c r="X107" s="314"/>
      <c r="Y107" s="314" t="s">
        <v>633</v>
      </c>
      <c r="Z107" s="314"/>
      <c r="AA107" s="314"/>
      <c r="AB107" s="314"/>
      <c r="AC107" s="314" t="s">
        <v>633</v>
      </c>
      <c r="AD107" s="314"/>
      <c r="AE107" s="314"/>
      <c r="AF107" s="314"/>
      <c r="AG107" s="314" t="s">
        <v>633</v>
      </c>
      <c r="AH107" s="314"/>
      <c r="AI107" s="314"/>
      <c r="AJ107" s="314"/>
      <c r="AK107" s="314" t="s">
        <v>633</v>
      </c>
      <c r="AL107" s="314"/>
      <c r="AM107" s="314"/>
      <c r="AN107" s="314"/>
      <c r="AO107" s="314" t="s">
        <v>633</v>
      </c>
      <c r="AP107" s="314"/>
      <c r="AQ107" s="314"/>
      <c r="AR107" s="314"/>
      <c r="AS107" s="314" t="s">
        <v>633</v>
      </c>
      <c r="AT107" s="314"/>
      <c r="AU107" s="314"/>
      <c r="AV107" s="314"/>
      <c r="AW107" s="315" t="s">
        <v>633</v>
      </c>
      <c r="AX107" s="315"/>
      <c r="AY107" s="315"/>
      <c r="AZ107" s="315"/>
      <c r="BA107" s="314" t="s">
        <v>633</v>
      </c>
      <c r="BB107" s="314"/>
      <c r="BC107" s="314"/>
      <c r="BD107" s="314"/>
      <c r="BE107" s="314" t="s">
        <v>633</v>
      </c>
      <c r="BF107" s="314"/>
      <c r="BG107" s="314"/>
      <c r="BH107" s="314"/>
      <c r="BI107" s="314"/>
      <c r="BJ107" s="314" t="s">
        <v>633</v>
      </c>
      <c r="BK107" s="314"/>
      <c r="BL107" s="314"/>
      <c r="BM107" s="314"/>
      <c r="BN107" s="314" t="s">
        <v>633</v>
      </c>
      <c r="BO107" s="314"/>
      <c r="BP107" s="314"/>
      <c r="BQ107" s="314"/>
      <c r="BR107" s="314" t="s">
        <v>633</v>
      </c>
      <c r="BS107" s="314"/>
      <c r="BT107" s="314"/>
      <c r="BU107" s="314"/>
      <c r="BV107" s="314" t="s">
        <v>633</v>
      </c>
      <c r="BW107" s="314"/>
      <c r="BX107" s="314"/>
      <c r="BY107" s="314"/>
    </row>
    <row r="108" spans="1:77" ht="15">
      <c r="A108" s="312" t="s">
        <v>807</v>
      </c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134">
        <f t="shared" si="1"/>
        <v>98</v>
      </c>
      <c r="P108" s="314" t="s">
        <v>633</v>
      </c>
      <c r="Q108" s="314"/>
      <c r="R108" s="314"/>
      <c r="S108" s="314"/>
      <c r="T108" s="314" t="s">
        <v>633</v>
      </c>
      <c r="U108" s="314"/>
      <c r="V108" s="314"/>
      <c r="W108" s="314"/>
      <c r="X108" s="314"/>
      <c r="Y108" s="314" t="s">
        <v>633</v>
      </c>
      <c r="Z108" s="314"/>
      <c r="AA108" s="314"/>
      <c r="AB108" s="314"/>
      <c r="AC108" s="314" t="s">
        <v>633</v>
      </c>
      <c r="AD108" s="314"/>
      <c r="AE108" s="314"/>
      <c r="AF108" s="314"/>
      <c r="AG108" s="314" t="s">
        <v>633</v>
      </c>
      <c r="AH108" s="314"/>
      <c r="AI108" s="314"/>
      <c r="AJ108" s="314"/>
      <c r="AK108" s="314" t="s">
        <v>633</v>
      </c>
      <c r="AL108" s="314"/>
      <c r="AM108" s="314"/>
      <c r="AN108" s="314"/>
      <c r="AO108" s="314" t="s">
        <v>633</v>
      </c>
      <c r="AP108" s="314"/>
      <c r="AQ108" s="314"/>
      <c r="AR108" s="314"/>
      <c r="AS108" s="314" t="s">
        <v>633</v>
      </c>
      <c r="AT108" s="314"/>
      <c r="AU108" s="314"/>
      <c r="AV108" s="314"/>
      <c r="AW108" s="315" t="s">
        <v>633</v>
      </c>
      <c r="AX108" s="315"/>
      <c r="AY108" s="315"/>
      <c r="AZ108" s="315"/>
      <c r="BA108" s="314" t="s">
        <v>633</v>
      </c>
      <c r="BB108" s="314"/>
      <c r="BC108" s="314"/>
      <c r="BD108" s="314"/>
      <c r="BE108" s="314" t="s">
        <v>633</v>
      </c>
      <c r="BF108" s="314"/>
      <c r="BG108" s="314"/>
      <c r="BH108" s="314"/>
      <c r="BI108" s="314"/>
      <c r="BJ108" s="314" t="s">
        <v>633</v>
      </c>
      <c r="BK108" s="314"/>
      <c r="BL108" s="314"/>
      <c r="BM108" s="314"/>
      <c r="BN108" s="314" t="s">
        <v>633</v>
      </c>
      <c r="BO108" s="314"/>
      <c r="BP108" s="314"/>
      <c r="BQ108" s="314"/>
      <c r="BR108" s="314" t="s">
        <v>1074</v>
      </c>
      <c r="BS108" s="314"/>
      <c r="BT108" s="314"/>
      <c r="BU108" s="314"/>
      <c r="BV108" s="314" t="s">
        <v>1074</v>
      </c>
      <c r="BW108" s="314"/>
      <c r="BX108" s="314"/>
      <c r="BY108" s="314"/>
    </row>
    <row r="109" spans="1:77" ht="15">
      <c r="A109" s="312" t="s">
        <v>808</v>
      </c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134">
        <f t="shared" si="1"/>
        <v>99</v>
      </c>
      <c r="P109" s="314" t="s">
        <v>633</v>
      </c>
      <c r="Q109" s="314"/>
      <c r="R109" s="314"/>
      <c r="S109" s="314"/>
      <c r="T109" s="314" t="s">
        <v>633</v>
      </c>
      <c r="U109" s="314"/>
      <c r="V109" s="314"/>
      <c r="W109" s="314"/>
      <c r="X109" s="314"/>
      <c r="Y109" s="314" t="s">
        <v>633</v>
      </c>
      <c r="Z109" s="314"/>
      <c r="AA109" s="314"/>
      <c r="AB109" s="314"/>
      <c r="AC109" s="314" t="s">
        <v>633</v>
      </c>
      <c r="AD109" s="314"/>
      <c r="AE109" s="314"/>
      <c r="AF109" s="314"/>
      <c r="AG109" s="314" t="s">
        <v>633</v>
      </c>
      <c r="AH109" s="314"/>
      <c r="AI109" s="314"/>
      <c r="AJ109" s="314"/>
      <c r="AK109" s="314" t="s">
        <v>633</v>
      </c>
      <c r="AL109" s="314"/>
      <c r="AM109" s="314"/>
      <c r="AN109" s="314"/>
      <c r="AO109" s="314" t="s">
        <v>633</v>
      </c>
      <c r="AP109" s="314"/>
      <c r="AQ109" s="314"/>
      <c r="AR109" s="314"/>
      <c r="AS109" s="314" t="s">
        <v>633</v>
      </c>
      <c r="AT109" s="314"/>
      <c r="AU109" s="314"/>
      <c r="AV109" s="314"/>
      <c r="AW109" s="315" t="s">
        <v>633</v>
      </c>
      <c r="AX109" s="315"/>
      <c r="AY109" s="315"/>
      <c r="AZ109" s="315"/>
      <c r="BA109" s="314" t="s">
        <v>633</v>
      </c>
      <c r="BB109" s="314"/>
      <c r="BC109" s="314"/>
      <c r="BD109" s="314"/>
      <c r="BE109" s="314" t="s">
        <v>633</v>
      </c>
      <c r="BF109" s="314"/>
      <c r="BG109" s="314"/>
      <c r="BH109" s="314"/>
      <c r="BI109" s="314"/>
      <c r="BJ109" s="314" t="s">
        <v>633</v>
      </c>
      <c r="BK109" s="314"/>
      <c r="BL109" s="314"/>
      <c r="BM109" s="314"/>
      <c r="BN109" s="314" t="s">
        <v>633</v>
      </c>
      <c r="BO109" s="314"/>
      <c r="BP109" s="314"/>
      <c r="BQ109" s="314"/>
      <c r="BR109" s="314" t="s">
        <v>633</v>
      </c>
      <c r="BS109" s="314"/>
      <c r="BT109" s="314"/>
      <c r="BU109" s="314"/>
      <c r="BV109" s="314" t="s">
        <v>633</v>
      </c>
      <c r="BW109" s="314"/>
      <c r="BX109" s="314"/>
      <c r="BY109" s="314"/>
    </row>
    <row r="110" spans="1:77" ht="15">
      <c r="A110" s="312" t="s">
        <v>809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134">
        <f t="shared" si="1"/>
        <v>100</v>
      </c>
      <c r="P110" s="314" t="s">
        <v>633</v>
      </c>
      <c r="Q110" s="314"/>
      <c r="R110" s="314"/>
      <c r="S110" s="314"/>
      <c r="T110" s="314" t="s">
        <v>633</v>
      </c>
      <c r="U110" s="314"/>
      <c r="V110" s="314"/>
      <c r="W110" s="314"/>
      <c r="X110" s="314"/>
      <c r="Y110" s="314" t="s">
        <v>633</v>
      </c>
      <c r="Z110" s="314"/>
      <c r="AA110" s="314"/>
      <c r="AB110" s="314"/>
      <c r="AC110" s="314" t="s">
        <v>633</v>
      </c>
      <c r="AD110" s="314"/>
      <c r="AE110" s="314"/>
      <c r="AF110" s="314"/>
      <c r="AG110" s="314" t="s">
        <v>633</v>
      </c>
      <c r="AH110" s="314"/>
      <c r="AI110" s="314"/>
      <c r="AJ110" s="314"/>
      <c r="AK110" s="314" t="s">
        <v>633</v>
      </c>
      <c r="AL110" s="314"/>
      <c r="AM110" s="314"/>
      <c r="AN110" s="314"/>
      <c r="AO110" s="314" t="s">
        <v>633</v>
      </c>
      <c r="AP110" s="314"/>
      <c r="AQ110" s="314"/>
      <c r="AR110" s="314"/>
      <c r="AS110" s="314" t="s">
        <v>633</v>
      </c>
      <c r="AT110" s="314"/>
      <c r="AU110" s="314"/>
      <c r="AV110" s="314"/>
      <c r="AW110" s="315" t="s">
        <v>633</v>
      </c>
      <c r="AX110" s="315"/>
      <c r="AY110" s="315"/>
      <c r="AZ110" s="315"/>
      <c r="BA110" s="314" t="s">
        <v>633</v>
      </c>
      <c r="BB110" s="314"/>
      <c r="BC110" s="314"/>
      <c r="BD110" s="314"/>
      <c r="BE110" s="314" t="s">
        <v>633</v>
      </c>
      <c r="BF110" s="314"/>
      <c r="BG110" s="314"/>
      <c r="BH110" s="314"/>
      <c r="BI110" s="314"/>
      <c r="BJ110" s="314" t="s">
        <v>633</v>
      </c>
      <c r="BK110" s="314"/>
      <c r="BL110" s="314"/>
      <c r="BM110" s="314"/>
      <c r="BN110" s="314" t="s">
        <v>633</v>
      </c>
      <c r="BO110" s="314"/>
      <c r="BP110" s="314"/>
      <c r="BQ110" s="314"/>
      <c r="BR110" s="314" t="s">
        <v>633</v>
      </c>
      <c r="BS110" s="314"/>
      <c r="BT110" s="314"/>
      <c r="BU110" s="314"/>
      <c r="BV110" s="314" t="s">
        <v>633</v>
      </c>
      <c r="BW110" s="314"/>
      <c r="BX110" s="314"/>
      <c r="BY110" s="314"/>
    </row>
    <row r="111" spans="1:77" ht="15">
      <c r="A111" s="312" t="s">
        <v>810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134">
        <f t="shared" si="1"/>
        <v>101</v>
      </c>
      <c r="P111" s="314" t="s">
        <v>633</v>
      </c>
      <c r="Q111" s="314"/>
      <c r="R111" s="314"/>
      <c r="S111" s="314"/>
      <c r="T111" s="314" t="s">
        <v>633</v>
      </c>
      <c r="U111" s="314"/>
      <c r="V111" s="314"/>
      <c r="W111" s="314"/>
      <c r="X111" s="314"/>
      <c r="Y111" s="314" t="s">
        <v>633</v>
      </c>
      <c r="Z111" s="314"/>
      <c r="AA111" s="314"/>
      <c r="AB111" s="314"/>
      <c r="AC111" s="314" t="s">
        <v>633</v>
      </c>
      <c r="AD111" s="314"/>
      <c r="AE111" s="314"/>
      <c r="AF111" s="314"/>
      <c r="AG111" s="314" t="s">
        <v>633</v>
      </c>
      <c r="AH111" s="314"/>
      <c r="AI111" s="314"/>
      <c r="AJ111" s="314"/>
      <c r="AK111" s="314" t="s">
        <v>633</v>
      </c>
      <c r="AL111" s="314"/>
      <c r="AM111" s="314"/>
      <c r="AN111" s="314"/>
      <c r="AO111" s="314" t="s">
        <v>633</v>
      </c>
      <c r="AP111" s="314"/>
      <c r="AQ111" s="314"/>
      <c r="AR111" s="314"/>
      <c r="AS111" s="314" t="s">
        <v>633</v>
      </c>
      <c r="AT111" s="314"/>
      <c r="AU111" s="314"/>
      <c r="AV111" s="314"/>
      <c r="AW111" s="315" t="s">
        <v>633</v>
      </c>
      <c r="AX111" s="315"/>
      <c r="AY111" s="315"/>
      <c r="AZ111" s="315"/>
      <c r="BA111" s="314" t="s">
        <v>633</v>
      </c>
      <c r="BB111" s="314"/>
      <c r="BC111" s="314"/>
      <c r="BD111" s="314"/>
      <c r="BE111" s="314" t="s">
        <v>633</v>
      </c>
      <c r="BF111" s="314"/>
      <c r="BG111" s="314"/>
      <c r="BH111" s="314"/>
      <c r="BI111" s="314"/>
      <c r="BJ111" s="314" t="s">
        <v>633</v>
      </c>
      <c r="BK111" s="314"/>
      <c r="BL111" s="314"/>
      <c r="BM111" s="314"/>
      <c r="BN111" s="314" t="s">
        <v>633</v>
      </c>
      <c r="BO111" s="314"/>
      <c r="BP111" s="314"/>
      <c r="BQ111" s="314"/>
      <c r="BR111" s="314" t="s">
        <v>633</v>
      </c>
      <c r="BS111" s="314"/>
      <c r="BT111" s="314"/>
      <c r="BU111" s="314"/>
      <c r="BV111" s="314" t="s">
        <v>633</v>
      </c>
      <c r="BW111" s="314"/>
      <c r="BX111" s="314"/>
      <c r="BY111" s="314"/>
    </row>
    <row r="112" spans="1:77" ht="15">
      <c r="A112" s="312" t="s">
        <v>811</v>
      </c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134">
        <f t="shared" si="1"/>
        <v>102</v>
      </c>
      <c r="P112" s="314" t="s">
        <v>633</v>
      </c>
      <c r="Q112" s="314"/>
      <c r="R112" s="314"/>
      <c r="S112" s="314"/>
      <c r="T112" s="314" t="s">
        <v>633</v>
      </c>
      <c r="U112" s="314"/>
      <c r="V112" s="314"/>
      <c r="W112" s="314"/>
      <c r="X112" s="314"/>
      <c r="Y112" s="314" t="s">
        <v>633</v>
      </c>
      <c r="Z112" s="314"/>
      <c r="AA112" s="314"/>
      <c r="AB112" s="314"/>
      <c r="AC112" s="314" t="s">
        <v>633</v>
      </c>
      <c r="AD112" s="314"/>
      <c r="AE112" s="314"/>
      <c r="AF112" s="314"/>
      <c r="AG112" s="314" t="s">
        <v>633</v>
      </c>
      <c r="AH112" s="314"/>
      <c r="AI112" s="314"/>
      <c r="AJ112" s="314"/>
      <c r="AK112" s="314" t="s">
        <v>633</v>
      </c>
      <c r="AL112" s="314"/>
      <c r="AM112" s="314"/>
      <c r="AN112" s="314"/>
      <c r="AO112" s="314" t="s">
        <v>633</v>
      </c>
      <c r="AP112" s="314"/>
      <c r="AQ112" s="314"/>
      <c r="AR112" s="314"/>
      <c r="AS112" s="314" t="s">
        <v>633</v>
      </c>
      <c r="AT112" s="314"/>
      <c r="AU112" s="314"/>
      <c r="AV112" s="314"/>
      <c r="AW112" s="315" t="s">
        <v>633</v>
      </c>
      <c r="AX112" s="315"/>
      <c r="AY112" s="315"/>
      <c r="AZ112" s="315"/>
      <c r="BA112" s="314" t="s">
        <v>633</v>
      </c>
      <c r="BB112" s="314"/>
      <c r="BC112" s="314"/>
      <c r="BD112" s="314"/>
      <c r="BE112" s="314" t="s">
        <v>633</v>
      </c>
      <c r="BF112" s="314"/>
      <c r="BG112" s="314"/>
      <c r="BH112" s="314"/>
      <c r="BI112" s="314"/>
      <c r="BJ112" s="314" t="s">
        <v>633</v>
      </c>
      <c r="BK112" s="314"/>
      <c r="BL112" s="314"/>
      <c r="BM112" s="314"/>
      <c r="BN112" s="314" t="s">
        <v>633</v>
      </c>
      <c r="BO112" s="314"/>
      <c r="BP112" s="314"/>
      <c r="BQ112" s="314"/>
      <c r="BR112" s="314" t="s">
        <v>633</v>
      </c>
      <c r="BS112" s="314"/>
      <c r="BT112" s="314"/>
      <c r="BU112" s="314"/>
      <c r="BV112" s="314" t="s">
        <v>633</v>
      </c>
      <c r="BW112" s="314"/>
      <c r="BX112" s="314"/>
      <c r="BY112" s="314"/>
    </row>
    <row r="113" spans="1:77" ht="15">
      <c r="A113" s="312" t="s">
        <v>812</v>
      </c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134">
        <f t="shared" si="1"/>
        <v>103</v>
      </c>
      <c r="P113" s="314" t="s">
        <v>633</v>
      </c>
      <c r="Q113" s="314"/>
      <c r="R113" s="314"/>
      <c r="S113" s="314"/>
      <c r="T113" s="314" t="s">
        <v>633</v>
      </c>
      <c r="U113" s="314"/>
      <c r="V113" s="314"/>
      <c r="W113" s="314"/>
      <c r="X113" s="314"/>
      <c r="Y113" s="314" t="s">
        <v>633</v>
      </c>
      <c r="Z113" s="314"/>
      <c r="AA113" s="314"/>
      <c r="AB113" s="314"/>
      <c r="AC113" s="314" t="s">
        <v>633</v>
      </c>
      <c r="AD113" s="314"/>
      <c r="AE113" s="314"/>
      <c r="AF113" s="314"/>
      <c r="AG113" s="314" t="s">
        <v>633</v>
      </c>
      <c r="AH113" s="314"/>
      <c r="AI113" s="314"/>
      <c r="AJ113" s="314"/>
      <c r="AK113" s="314" t="s">
        <v>633</v>
      </c>
      <c r="AL113" s="314"/>
      <c r="AM113" s="314"/>
      <c r="AN113" s="314"/>
      <c r="AO113" s="314" t="s">
        <v>633</v>
      </c>
      <c r="AP113" s="314"/>
      <c r="AQ113" s="314"/>
      <c r="AR113" s="314"/>
      <c r="AS113" s="314" t="s">
        <v>633</v>
      </c>
      <c r="AT113" s="314"/>
      <c r="AU113" s="314"/>
      <c r="AV113" s="314"/>
      <c r="AW113" s="315" t="s">
        <v>633</v>
      </c>
      <c r="AX113" s="315"/>
      <c r="AY113" s="315"/>
      <c r="AZ113" s="315"/>
      <c r="BA113" s="314" t="s">
        <v>633</v>
      </c>
      <c r="BB113" s="314"/>
      <c r="BC113" s="314"/>
      <c r="BD113" s="314"/>
      <c r="BE113" s="314" t="s">
        <v>633</v>
      </c>
      <c r="BF113" s="314"/>
      <c r="BG113" s="314"/>
      <c r="BH113" s="314"/>
      <c r="BI113" s="314"/>
      <c r="BJ113" s="314" t="s">
        <v>633</v>
      </c>
      <c r="BK113" s="314"/>
      <c r="BL113" s="314"/>
      <c r="BM113" s="314"/>
      <c r="BN113" s="314" t="s">
        <v>633</v>
      </c>
      <c r="BO113" s="314"/>
      <c r="BP113" s="314"/>
      <c r="BQ113" s="314"/>
      <c r="BR113" s="314" t="s">
        <v>633</v>
      </c>
      <c r="BS113" s="314"/>
      <c r="BT113" s="314"/>
      <c r="BU113" s="314"/>
      <c r="BV113" s="314" t="s">
        <v>633</v>
      </c>
      <c r="BW113" s="314"/>
      <c r="BX113" s="314"/>
      <c r="BY113" s="314"/>
    </row>
    <row r="114" spans="1:77" ht="15">
      <c r="A114" s="312" t="s">
        <v>813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134">
        <f t="shared" si="1"/>
        <v>104</v>
      </c>
      <c r="P114" s="314" t="s">
        <v>633</v>
      </c>
      <c r="Q114" s="314"/>
      <c r="R114" s="314"/>
      <c r="S114" s="314"/>
      <c r="T114" s="314" t="s">
        <v>633</v>
      </c>
      <c r="U114" s="314"/>
      <c r="V114" s="314"/>
      <c r="W114" s="314"/>
      <c r="X114" s="314"/>
      <c r="Y114" s="314" t="s">
        <v>633</v>
      </c>
      <c r="Z114" s="314"/>
      <c r="AA114" s="314"/>
      <c r="AB114" s="314"/>
      <c r="AC114" s="314" t="s">
        <v>633</v>
      </c>
      <c r="AD114" s="314"/>
      <c r="AE114" s="314"/>
      <c r="AF114" s="314"/>
      <c r="AG114" s="314" t="s">
        <v>633</v>
      </c>
      <c r="AH114" s="314"/>
      <c r="AI114" s="314"/>
      <c r="AJ114" s="314"/>
      <c r="AK114" s="314" t="s">
        <v>633</v>
      </c>
      <c r="AL114" s="314"/>
      <c r="AM114" s="314"/>
      <c r="AN114" s="314"/>
      <c r="AO114" s="314" t="s">
        <v>633</v>
      </c>
      <c r="AP114" s="314"/>
      <c r="AQ114" s="314"/>
      <c r="AR114" s="314"/>
      <c r="AS114" s="314" t="s">
        <v>633</v>
      </c>
      <c r="AT114" s="314"/>
      <c r="AU114" s="314"/>
      <c r="AV114" s="314"/>
      <c r="AW114" s="315" t="s">
        <v>633</v>
      </c>
      <c r="AX114" s="315"/>
      <c r="AY114" s="315"/>
      <c r="AZ114" s="315"/>
      <c r="BA114" s="314" t="s">
        <v>633</v>
      </c>
      <c r="BB114" s="314"/>
      <c r="BC114" s="314"/>
      <c r="BD114" s="314"/>
      <c r="BE114" s="314" t="s">
        <v>633</v>
      </c>
      <c r="BF114" s="314"/>
      <c r="BG114" s="314"/>
      <c r="BH114" s="314"/>
      <c r="BI114" s="314"/>
      <c r="BJ114" s="314" t="s">
        <v>633</v>
      </c>
      <c r="BK114" s="314"/>
      <c r="BL114" s="314"/>
      <c r="BM114" s="314"/>
      <c r="BN114" s="314" t="s">
        <v>633</v>
      </c>
      <c r="BO114" s="314"/>
      <c r="BP114" s="314"/>
      <c r="BQ114" s="314"/>
      <c r="BR114" s="314" t="s">
        <v>633</v>
      </c>
      <c r="BS114" s="314"/>
      <c r="BT114" s="314"/>
      <c r="BU114" s="314"/>
      <c r="BV114" s="314" t="s">
        <v>633</v>
      </c>
      <c r="BW114" s="314"/>
      <c r="BX114" s="314"/>
      <c r="BY114" s="314"/>
    </row>
    <row r="115" spans="1:77" ht="15">
      <c r="A115" s="312" t="s">
        <v>814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134">
        <f t="shared" si="1"/>
        <v>105</v>
      </c>
      <c r="P115" s="314" t="s">
        <v>633</v>
      </c>
      <c r="Q115" s="314"/>
      <c r="R115" s="314"/>
      <c r="S115" s="314"/>
      <c r="T115" s="314" t="s">
        <v>633</v>
      </c>
      <c r="U115" s="314"/>
      <c r="V115" s="314"/>
      <c r="W115" s="314"/>
      <c r="X115" s="314"/>
      <c r="Y115" s="314" t="s">
        <v>633</v>
      </c>
      <c r="Z115" s="314"/>
      <c r="AA115" s="314"/>
      <c r="AB115" s="314"/>
      <c r="AC115" s="314" t="s">
        <v>633</v>
      </c>
      <c r="AD115" s="314"/>
      <c r="AE115" s="314"/>
      <c r="AF115" s="314"/>
      <c r="AG115" s="314" t="s">
        <v>633</v>
      </c>
      <c r="AH115" s="314"/>
      <c r="AI115" s="314"/>
      <c r="AJ115" s="314"/>
      <c r="AK115" s="314" t="s">
        <v>633</v>
      </c>
      <c r="AL115" s="314"/>
      <c r="AM115" s="314"/>
      <c r="AN115" s="314"/>
      <c r="AO115" s="314" t="s">
        <v>633</v>
      </c>
      <c r="AP115" s="314"/>
      <c r="AQ115" s="314"/>
      <c r="AR115" s="314"/>
      <c r="AS115" s="314" t="s">
        <v>633</v>
      </c>
      <c r="AT115" s="314"/>
      <c r="AU115" s="314"/>
      <c r="AV115" s="314"/>
      <c r="AW115" s="315" t="s">
        <v>633</v>
      </c>
      <c r="AX115" s="315"/>
      <c r="AY115" s="315"/>
      <c r="AZ115" s="315"/>
      <c r="BA115" s="314" t="s">
        <v>633</v>
      </c>
      <c r="BB115" s="314"/>
      <c r="BC115" s="314"/>
      <c r="BD115" s="314"/>
      <c r="BE115" s="314" t="s">
        <v>633</v>
      </c>
      <c r="BF115" s="314"/>
      <c r="BG115" s="314"/>
      <c r="BH115" s="314"/>
      <c r="BI115" s="314"/>
      <c r="BJ115" s="314" t="s">
        <v>633</v>
      </c>
      <c r="BK115" s="314"/>
      <c r="BL115" s="314"/>
      <c r="BM115" s="314"/>
      <c r="BN115" s="314" t="s">
        <v>633</v>
      </c>
      <c r="BO115" s="314"/>
      <c r="BP115" s="314"/>
      <c r="BQ115" s="314"/>
      <c r="BR115" s="314" t="s">
        <v>633</v>
      </c>
      <c r="BS115" s="314"/>
      <c r="BT115" s="314"/>
      <c r="BU115" s="314"/>
      <c r="BV115" s="314" t="s">
        <v>633</v>
      </c>
      <c r="BW115" s="314"/>
      <c r="BX115" s="314"/>
      <c r="BY115" s="314"/>
    </row>
    <row r="116" spans="1:77" ht="15">
      <c r="A116" s="312" t="s">
        <v>815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134">
        <f t="shared" si="1"/>
        <v>106</v>
      </c>
      <c r="P116" s="314" t="s">
        <v>633</v>
      </c>
      <c r="Q116" s="314"/>
      <c r="R116" s="314"/>
      <c r="S116" s="314"/>
      <c r="T116" s="314" t="s">
        <v>633</v>
      </c>
      <c r="U116" s="314"/>
      <c r="V116" s="314"/>
      <c r="W116" s="314"/>
      <c r="X116" s="314"/>
      <c r="Y116" s="314" t="s">
        <v>633</v>
      </c>
      <c r="Z116" s="314"/>
      <c r="AA116" s="314"/>
      <c r="AB116" s="314"/>
      <c r="AC116" s="314" t="s">
        <v>633</v>
      </c>
      <c r="AD116" s="314"/>
      <c r="AE116" s="314"/>
      <c r="AF116" s="314"/>
      <c r="AG116" s="314" t="s">
        <v>633</v>
      </c>
      <c r="AH116" s="314"/>
      <c r="AI116" s="314"/>
      <c r="AJ116" s="314"/>
      <c r="AK116" s="314" t="s">
        <v>633</v>
      </c>
      <c r="AL116" s="314"/>
      <c r="AM116" s="314"/>
      <c r="AN116" s="314"/>
      <c r="AO116" s="314" t="s">
        <v>633</v>
      </c>
      <c r="AP116" s="314"/>
      <c r="AQ116" s="314"/>
      <c r="AR116" s="314"/>
      <c r="AS116" s="314" t="s">
        <v>633</v>
      </c>
      <c r="AT116" s="314"/>
      <c r="AU116" s="314"/>
      <c r="AV116" s="314"/>
      <c r="AW116" s="315" t="s">
        <v>633</v>
      </c>
      <c r="AX116" s="315"/>
      <c r="AY116" s="315"/>
      <c r="AZ116" s="315"/>
      <c r="BA116" s="314" t="s">
        <v>633</v>
      </c>
      <c r="BB116" s="314"/>
      <c r="BC116" s="314"/>
      <c r="BD116" s="314"/>
      <c r="BE116" s="314" t="s">
        <v>633</v>
      </c>
      <c r="BF116" s="314"/>
      <c r="BG116" s="314"/>
      <c r="BH116" s="314"/>
      <c r="BI116" s="314"/>
      <c r="BJ116" s="314" t="s">
        <v>633</v>
      </c>
      <c r="BK116" s="314"/>
      <c r="BL116" s="314"/>
      <c r="BM116" s="314"/>
      <c r="BN116" s="314" t="s">
        <v>633</v>
      </c>
      <c r="BO116" s="314"/>
      <c r="BP116" s="314"/>
      <c r="BQ116" s="314"/>
      <c r="BR116" s="314" t="s">
        <v>633</v>
      </c>
      <c r="BS116" s="314"/>
      <c r="BT116" s="314"/>
      <c r="BU116" s="314"/>
      <c r="BV116" s="314" t="s">
        <v>633</v>
      </c>
      <c r="BW116" s="314"/>
      <c r="BX116" s="314"/>
      <c r="BY116" s="314"/>
    </row>
    <row r="117" spans="1:77" ht="15">
      <c r="A117" s="312" t="s">
        <v>816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134">
        <f t="shared" si="1"/>
        <v>107</v>
      </c>
      <c r="P117" s="314" t="s">
        <v>633</v>
      </c>
      <c r="Q117" s="314"/>
      <c r="R117" s="314"/>
      <c r="S117" s="314"/>
      <c r="T117" s="314" t="s">
        <v>633</v>
      </c>
      <c r="U117" s="314"/>
      <c r="V117" s="314"/>
      <c r="W117" s="314"/>
      <c r="X117" s="314"/>
      <c r="Y117" s="314" t="s">
        <v>633</v>
      </c>
      <c r="Z117" s="314"/>
      <c r="AA117" s="314"/>
      <c r="AB117" s="314"/>
      <c r="AC117" s="314" t="s">
        <v>633</v>
      </c>
      <c r="AD117" s="314"/>
      <c r="AE117" s="314"/>
      <c r="AF117" s="314"/>
      <c r="AG117" s="314" t="s">
        <v>633</v>
      </c>
      <c r="AH117" s="314"/>
      <c r="AI117" s="314"/>
      <c r="AJ117" s="314"/>
      <c r="AK117" s="314" t="s">
        <v>633</v>
      </c>
      <c r="AL117" s="314"/>
      <c r="AM117" s="314"/>
      <c r="AN117" s="314"/>
      <c r="AO117" s="314" t="s">
        <v>633</v>
      </c>
      <c r="AP117" s="314"/>
      <c r="AQ117" s="314"/>
      <c r="AR117" s="314"/>
      <c r="AS117" s="314" t="s">
        <v>633</v>
      </c>
      <c r="AT117" s="314"/>
      <c r="AU117" s="314"/>
      <c r="AV117" s="314"/>
      <c r="AW117" s="315" t="s">
        <v>633</v>
      </c>
      <c r="AX117" s="315"/>
      <c r="AY117" s="315"/>
      <c r="AZ117" s="315"/>
      <c r="BA117" s="314" t="s">
        <v>633</v>
      </c>
      <c r="BB117" s="314"/>
      <c r="BC117" s="314"/>
      <c r="BD117" s="314"/>
      <c r="BE117" s="314" t="s">
        <v>633</v>
      </c>
      <c r="BF117" s="314"/>
      <c r="BG117" s="314"/>
      <c r="BH117" s="314"/>
      <c r="BI117" s="314"/>
      <c r="BJ117" s="314" t="s">
        <v>633</v>
      </c>
      <c r="BK117" s="314"/>
      <c r="BL117" s="314"/>
      <c r="BM117" s="314"/>
      <c r="BN117" s="314" t="s">
        <v>633</v>
      </c>
      <c r="BO117" s="314"/>
      <c r="BP117" s="314"/>
      <c r="BQ117" s="314"/>
      <c r="BR117" s="314" t="s">
        <v>633</v>
      </c>
      <c r="BS117" s="314"/>
      <c r="BT117" s="314"/>
      <c r="BU117" s="314"/>
      <c r="BV117" s="314" t="s">
        <v>633</v>
      </c>
      <c r="BW117" s="314"/>
      <c r="BX117" s="314"/>
      <c r="BY117" s="314"/>
    </row>
    <row r="118" spans="1:77" ht="15">
      <c r="A118" s="312" t="s">
        <v>817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134">
        <f t="shared" si="1"/>
        <v>108</v>
      </c>
      <c r="P118" s="314" t="s">
        <v>633</v>
      </c>
      <c r="Q118" s="314"/>
      <c r="R118" s="314"/>
      <c r="S118" s="314"/>
      <c r="T118" s="314" t="s">
        <v>633</v>
      </c>
      <c r="U118" s="314"/>
      <c r="V118" s="314"/>
      <c r="W118" s="314"/>
      <c r="X118" s="314"/>
      <c r="Y118" s="314" t="s">
        <v>633</v>
      </c>
      <c r="Z118" s="314"/>
      <c r="AA118" s="314"/>
      <c r="AB118" s="314"/>
      <c r="AC118" s="314" t="s">
        <v>633</v>
      </c>
      <c r="AD118" s="314"/>
      <c r="AE118" s="314"/>
      <c r="AF118" s="314"/>
      <c r="AG118" s="314" t="s">
        <v>633</v>
      </c>
      <c r="AH118" s="314"/>
      <c r="AI118" s="314"/>
      <c r="AJ118" s="314"/>
      <c r="AK118" s="314" t="s">
        <v>633</v>
      </c>
      <c r="AL118" s="314"/>
      <c r="AM118" s="314"/>
      <c r="AN118" s="314"/>
      <c r="AO118" s="314" t="s">
        <v>633</v>
      </c>
      <c r="AP118" s="314"/>
      <c r="AQ118" s="314"/>
      <c r="AR118" s="314"/>
      <c r="AS118" s="314" t="s">
        <v>633</v>
      </c>
      <c r="AT118" s="314"/>
      <c r="AU118" s="314"/>
      <c r="AV118" s="314"/>
      <c r="AW118" s="315" t="s">
        <v>633</v>
      </c>
      <c r="AX118" s="315"/>
      <c r="AY118" s="315"/>
      <c r="AZ118" s="315"/>
      <c r="BA118" s="314" t="s">
        <v>633</v>
      </c>
      <c r="BB118" s="314"/>
      <c r="BC118" s="314"/>
      <c r="BD118" s="314"/>
      <c r="BE118" s="314" t="s">
        <v>633</v>
      </c>
      <c r="BF118" s="314"/>
      <c r="BG118" s="314"/>
      <c r="BH118" s="314"/>
      <c r="BI118" s="314"/>
      <c r="BJ118" s="314" t="s">
        <v>633</v>
      </c>
      <c r="BK118" s="314"/>
      <c r="BL118" s="314"/>
      <c r="BM118" s="314"/>
      <c r="BN118" s="314" t="s">
        <v>633</v>
      </c>
      <c r="BO118" s="314"/>
      <c r="BP118" s="314"/>
      <c r="BQ118" s="314"/>
      <c r="BR118" s="314" t="s">
        <v>633</v>
      </c>
      <c r="BS118" s="314"/>
      <c r="BT118" s="314"/>
      <c r="BU118" s="314"/>
      <c r="BV118" s="314" t="s">
        <v>633</v>
      </c>
      <c r="BW118" s="314"/>
      <c r="BX118" s="314"/>
      <c r="BY118" s="314"/>
    </row>
    <row r="119" spans="1:77" ht="15">
      <c r="A119" s="312" t="s">
        <v>818</v>
      </c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134">
        <f t="shared" si="1"/>
        <v>109</v>
      </c>
      <c r="P119" s="314" t="s">
        <v>633</v>
      </c>
      <c r="Q119" s="314"/>
      <c r="R119" s="314"/>
      <c r="S119" s="314"/>
      <c r="T119" s="314" t="s">
        <v>633</v>
      </c>
      <c r="U119" s="314"/>
      <c r="V119" s="314"/>
      <c r="W119" s="314"/>
      <c r="X119" s="314"/>
      <c r="Y119" s="314" t="s">
        <v>633</v>
      </c>
      <c r="Z119" s="314"/>
      <c r="AA119" s="314"/>
      <c r="AB119" s="314"/>
      <c r="AC119" s="314" t="s">
        <v>633</v>
      </c>
      <c r="AD119" s="314"/>
      <c r="AE119" s="314"/>
      <c r="AF119" s="314"/>
      <c r="AG119" s="314" t="s">
        <v>633</v>
      </c>
      <c r="AH119" s="314"/>
      <c r="AI119" s="314"/>
      <c r="AJ119" s="314"/>
      <c r="AK119" s="314" t="s">
        <v>633</v>
      </c>
      <c r="AL119" s="314"/>
      <c r="AM119" s="314"/>
      <c r="AN119" s="314"/>
      <c r="AO119" s="314" t="s">
        <v>633</v>
      </c>
      <c r="AP119" s="314"/>
      <c r="AQ119" s="314"/>
      <c r="AR119" s="314"/>
      <c r="AS119" s="314" t="s">
        <v>633</v>
      </c>
      <c r="AT119" s="314"/>
      <c r="AU119" s="314"/>
      <c r="AV119" s="314"/>
      <c r="AW119" s="315" t="s">
        <v>633</v>
      </c>
      <c r="AX119" s="315"/>
      <c r="AY119" s="315"/>
      <c r="AZ119" s="315"/>
      <c r="BA119" s="314" t="s">
        <v>633</v>
      </c>
      <c r="BB119" s="314"/>
      <c r="BC119" s="314"/>
      <c r="BD119" s="314"/>
      <c r="BE119" s="314" t="s">
        <v>633</v>
      </c>
      <c r="BF119" s="314"/>
      <c r="BG119" s="314"/>
      <c r="BH119" s="314"/>
      <c r="BI119" s="314"/>
      <c r="BJ119" s="314" t="s">
        <v>633</v>
      </c>
      <c r="BK119" s="314"/>
      <c r="BL119" s="314"/>
      <c r="BM119" s="314"/>
      <c r="BN119" s="314" t="s">
        <v>633</v>
      </c>
      <c r="BO119" s="314"/>
      <c r="BP119" s="314"/>
      <c r="BQ119" s="314"/>
      <c r="BR119" s="314" t="s">
        <v>633</v>
      </c>
      <c r="BS119" s="314"/>
      <c r="BT119" s="314"/>
      <c r="BU119" s="314"/>
      <c r="BV119" s="314" t="s">
        <v>633</v>
      </c>
      <c r="BW119" s="314"/>
      <c r="BX119" s="314"/>
      <c r="BY119" s="314"/>
    </row>
    <row r="120" spans="1:77" ht="15">
      <c r="A120" s="312" t="s">
        <v>819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134">
        <f t="shared" si="1"/>
        <v>110</v>
      </c>
      <c r="P120" s="314" t="s">
        <v>633</v>
      </c>
      <c r="Q120" s="314"/>
      <c r="R120" s="314"/>
      <c r="S120" s="314"/>
      <c r="T120" s="314" t="s">
        <v>633</v>
      </c>
      <c r="U120" s="314"/>
      <c r="V120" s="314"/>
      <c r="W120" s="314"/>
      <c r="X120" s="314"/>
      <c r="Y120" s="314" t="s">
        <v>633</v>
      </c>
      <c r="Z120" s="314"/>
      <c r="AA120" s="314"/>
      <c r="AB120" s="314"/>
      <c r="AC120" s="314" t="s">
        <v>633</v>
      </c>
      <c r="AD120" s="314"/>
      <c r="AE120" s="314"/>
      <c r="AF120" s="314"/>
      <c r="AG120" s="314" t="s">
        <v>633</v>
      </c>
      <c r="AH120" s="314"/>
      <c r="AI120" s="314"/>
      <c r="AJ120" s="314"/>
      <c r="AK120" s="314" t="s">
        <v>633</v>
      </c>
      <c r="AL120" s="314"/>
      <c r="AM120" s="314"/>
      <c r="AN120" s="314"/>
      <c r="AO120" s="314" t="s">
        <v>633</v>
      </c>
      <c r="AP120" s="314"/>
      <c r="AQ120" s="314"/>
      <c r="AR120" s="314"/>
      <c r="AS120" s="314" t="s">
        <v>633</v>
      </c>
      <c r="AT120" s="314"/>
      <c r="AU120" s="314"/>
      <c r="AV120" s="314"/>
      <c r="AW120" s="315" t="s">
        <v>633</v>
      </c>
      <c r="AX120" s="315"/>
      <c r="AY120" s="315"/>
      <c r="AZ120" s="315"/>
      <c r="BA120" s="314" t="s">
        <v>633</v>
      </c>
      <c r="BB120" s="314"/>
      <c r="BC120" s="314"/>
      <c r="BD120" s="314"/>
      <c r="BE120" s="314" t="s">
        <v>633</v>
      </c>
      <c r="BF120" s="314"/>
      <c r="BG120" s="314"/>
      <c r="BH120" s="314"/>
      <c r="BI120" s="314"/>
      <c r="BJ120" s="314" t="s">
        <v>633</v>
      </c>
      <c r="BK120" s="314"/>
      <c r="BL120" s="314"/>
      <c r="BM120" s="314"/>
      <c r="BN120" s="314" t="s">
        <v>633</v>
      </c>
      <c r="BO120" s="314"/>
      <c r="BP120" s="314"/>
      <c r="BQ120" s="314"/>
      <c r="BR120" s="314" t="s">
        <v>633</v>
      </c>
      <c r="BS120" s="314"/>
      <c r="BT120" s="314"/>
      <c r="BU120" s="314"/>
      <c r="BV120" s="314" t="s">
        <v>633</v>
      </c>
      <c r="BW120" s="314"/>
      <c r="BX120" s="314"/>
      <c r="BY120" s="314"/>
    </row>
    <row r="121" spans="1:77" ht="15">
      <c r="A121" s="312" t="s">
        <v>820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134">
        <f t="shared" si="1"/>
        <v>111</v>
      </c>
      <c r="P121" s="314" t="s">
        <v>633</v>
      </c>
      <c r="Q121" s="314"/>
      <c r="R121" s="314"/>
      <c r="S121" s="314"/>
      <c r="T121" s="314" t="s">
        <v>633</v>
      </c>
      <c r="U121" s="314"/>
      <c r="V121" s="314"/>
      <c r="W121" s="314"/>
      <c r="X121" s="314"/>
      <c r="Y121" s="314" t="s">
        <v>633</v>
      </c>
      <c r="Z121" s="314"/>
      <c r="AA121" s="314"/>
      <c r="AB121" s="314"/>
      <c r="AC121" s="314" t="s">
        <v>633</v>
      </c>
      <c r="AD121" s="314"/>
      <c r="AE121" s="314"/>
      <c r="AF121" s="314"/>
      <c r="AG121" s="314" t="s">
        <v>633</v>
      </c>
      <c r="AH121" s="314"/>
      <c r="AI121" s="314"/>
      <c r="AJ121" s="314"/>
      <c r="AK121" s="314" t="s">
        <v>633</v>
      </c>
      <c r="AL121" s="314"/>
      <c r="AM121" s="314"/>
      <c r="AN121" s="314"/>
      <c r="AO121" s="314" t="s">
        <v>633</v>
      </c>
      <c r="AP121" s="314"/>
      <c r="AQ121" s="314"/>
      <c r="AR121" s="314"/>
      <c r="AS121" s="314" t="s">
        <v>633</v>
      </c>
      <c r="AT121" s="314"/>
      <c r="AU121" s="314"/>
      <c r="AV121" s="314"/>
      <c r="AW121" s="315" t="s">
        <v>633</v>
      </c>
      <c r="AX121" s="315"/>
      <c r="AY121" s="315"/>
      <c r="AZ121" s="315"/>
      <c r="BA121" s="314" t="s">
        <v>633</v>
      </c>
      <c r="BB121" s="314"/>
      <c r="BC121" s="314"/>
      <c r="BD121" s="314"/>
      <c r="BE121" s="314" t="s">
        <v>633</v>
      </c>
      <c r="BF121" s="314"/>
      <c r="BG121" s="314"/>
      <c r="BH121" s="314"/>
      <c r="BI121" s="314"/>
      <c r="BJ121" s="314" t="s">
        <v>633</v>
      </c>
      <c r="BK121" s="314"/>
      <c r="BL121" s="314"/>
      <c r="BM121" s="314"/>
      <c r="BN121" s="314" t="s">
        <v>633</v>
      </c>
      <c r="BO121" s="314"/>
      <c r="BP121" s="314"/>
      <c r="BQ121" s="314"/>
      <c r="BR121" s="314" t="s">
        <v>633</v>
      </c>
      <c r="BS121" s="314"/>
      <c r="BT121" s="314"/>
      <c r="BU121" s="314"/>
      <c r="BV121" s="314" t="s">
        <v>633</v>
      </c>
      <c r="BW121" s="314"/>
      <c r="BX121" s="314"/>
      <c r="BY121" s="314"/>
    </row>
    <row r="122" spans="1:77" ht="15">
      <c r="A122" s="312" t="s">
        <v>821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134">
        <f t="shared" si="1"/>
        <v>112</v>
      </c>
      <c r="P122" s="314" t="s">
        <v>633</v>
      </c>
      <c r="Q122" s="314"/>
      <c r="R122" s="314"/>
      <c r="S122" s="314"/>
      <c r="T122" s="314" t="s">
        <v>633</v>
      </c>
      <c r="U122" s="314"/>
      <c r="V122" s="314"/>
      <c r="W122" s="314"/>
      <c r="X122" s="314"/>
      <c r="Y122" s="314" t="s">
        <v>633</v>
      </c>
      <c r="Z122" s="314"/>
      <c r="AA122" s="314"/>
      <c r="AB122" s="314"/>
      <c r="AC122" s="314" t="s">
        <v>633</v>
      </c>
      <c r="AD122" s="314"/>
      <c r="AE122" s="314"/>
      <c r="AF122" s="314"/>
      <c r="AG122" s="314" t="s">
        <v>633</v>
      </c>
      <c r="AH122" s="314"/>
      <c r="AI122" s="314"/>
      <c r="AJ122" s="314"/>
      <c r="AK122" s="314" t="s">
        <v>633</v>
      </c>
      <c r="AL122" s="314"/>
      <c r="AM122" s="314"/>
      <c r="AN122" s="314"/>
      <c r="AO122" s="314" t="s">
        <v>633</v>
      </c>
      <c r="AP122" s="314"/>
      <c r="AQ122" s="314"/>
      <c r="AR122" s="314"/>
      <c r="AS122" s="314" t="s">
        <v>633</v>
      </c>
      <c r="AT122" s="314"/>
      <c r="AU122" s="314"/>
      <c r="AV122" s="314"/>
      <c r="AW122" s="315" t="s">
        <v>633</v>
      </c>
      <c r="AX122" s="315"/>
      <c r="AY122" s="315"/>
      <c r="AZ122" s="315"/>
      <c r="BA122" s="314" t="s">
        <v>633</v>
      </c>
      <c r="BB122" s="314"/>
      <c r="BC122" s="314"/>
      <c r="BD122" s="314"/>
      <c r="BE122" s="314" t="s">
        <v>633</v>
      </c>
      <c r="BF122" s="314"/>
      <c r="BG122" s="314"/>
      <c r="BH122" s="314"/>
      <c r="BI122" s="314"/>
      <c r="BJ122" s="314" t="s">
        <v>633</v>
      </c>
      <c r="BK122" s="314"/>
      <c r="BL122" s="314"/>
      <c r="BM122" s="314"/>
      <c r="BN122" s="314" t="s">
        <v>633</v>
      </c>
      <c r="BO122" s="314"/>
      <c r="BP122" s="314"/>
      <c r="BQ122" s="314"/>
      <c r="BR122" s="314" t="s">
        <v>633</v>
      </c>
      <c r="BS122" s="314"/>
      <c r="BT122" s="314"/>
      <c r="BU122" s="314"/>
      <c r="BV122" s="314" t="s">
        <v>633</v>
      </c>
      <c r="BW122" s="314"/>
      <c r="BX122" s="314"/>
      <c r="BY122" s="314"/>
    </row>
    <row r="123" spans="1:77" ht="15">
      <c r="A123" s="312" t="s">
        <v>822</v>
      </c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134">
        <f t="shared" si="1"/>
        <v>113</v>
      </c>
      <c r="P123" s="314" t="s">
        <v>633</v>
      </c>
      <c r="Q123" s="314"/>
      <c r="R123" s="314"/>
      <c r="S123" s="314"/>
      <c r="T123" s="314" t="s">
        <v>633</v>
      </c>
      <c r="U123" s="314"/>
      <c r="V123" s="314"/>
      <c r="W123" s="314"/>
      <c r="X123" s="314"/>
      <c r="Y123" s="314" t="s">
        <v>633</v>
      </c>
      <c r="Z123" s="314"/>
      <c r="AA123" s="314"/>
      <c r="AB123" s="314"/>
      <c r="AC123" s="314" t="s">
        <v>633</v>
      </c>
      <c r="AD123" s="314"/>
      <c r="AE123" s="314"/>
      <c r="AF123" s="314"/>
      <c r="AG123" s="314" t="s">
        <v>633</v>
      </c>
      <c r="AH123" s="314"/>
      <c r="AI123" s="314"/>
      <c r="AJ123" s="314"/>
      <c r="AK123" s="314" t="s">
        <v>633</v>
      </c>
      <c r="AL123" s="314"/>
      <c r="AM123" s="314"/>
      <c r="AN123" s="314"/>
      <c r="AO123" s="314" t="s">
        <v>633</v>
      </c>
      <c r="AP123" s="314"/>
      <c r="AQ123" s="314"/>
      <c r="AR123" s="314"/>
      <c r="AS123" s="314" t="s">
        <v>633</v>
      </c>
      <c r="AT123" s="314"/>
      <c r="AU123" s="314"/>
      <c r="AV123" s="314"/>
      <c r="AW123" s="315" t="s">
        <v>633</v>
      </c>
      <c r="AX123" s="315"/>
      <c r="AY123" s="315"/>
      <c r="AZ123" s="315"/>
      <c r="BA123" s="314" t="s">
        <v>633</v>
      </c>
      <c r="BB123" s="314"/>
      <c r="BC123" s="314"/>
      <c r="BD123" s="314"/>
      <c r="BE123" s="314" t="s">
        <v>633</v>
      </c>
      <c r="BF123" s="314"/>
      <c r="BG123" s="314"/>
      <c r="BH123" s="314"/>
      <c r="BI123" s="314"/>
      <c r="BJ123" s="314" t="s">
        <v>633</v>
      </c>
      <c r="BK123" s="314"/>
      <c r="BL123" s="314"/>
      <c r="BM123" s="314"/>
      <c r="BN123" s="314" t="s">
        <v>633</v>
      </c>
      <c r="BO123" s="314"/>
      <c r="BP123" s="314"/>
      <c r="BQ123" s="314"/>
      <c r="BR123" s="314" t="s">
        <v>1075</v>
      </c>
      <c r="BS123" s="314"/>
      <c r="BT123" s="314"/>
      <c r="BU123" s="314"/>
      <c r="BV123" s="314" t="s">
        <v>1075</v>
      </c>
      <c r="BW123" s="314"/>
      <c r="BX123" s="314"/>
      <c r="BY123" s="314"/>
    </row>
    <row r="124" spans="1:77" ht="15">
      <c r="A124" s="312" t="s">
        <v>823</v>
      </c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134">
        <f t="shared" si="1"/>
        <v>114</v>
      </c>
      <c r="P124" s="314" t="s">
        <v>633</v>
      </c>
      <c r="Q124" s="314"/>
      <c r="R124" s="314"/>
      <c r="S124" s="314"/>
      <c r="T124" s="314" t="s">
        <v>633</v>
      </c>
      <c r="U124" s="314"/>
      <c r="V124" s="314"/>
      <c r="W124" s="314"/>
      <c r="X124" s="314"/>
      <c r="Y124" s="314" t="s">
        <v>633</v>
      </c>
      <c r="Z124" s="314"/>
      <c r="AA124" s="314"/>
      <c r="AB124" s="314"/>
      <c r="AC124" s="314" t="s">
        <v>633</v>
      </c>
      <c r="AD124" s="314"/>
      <c r="AE124" s="314"/>
      <c r="AF124" s="314"/>
      <c r="AG124" s="314" t="s">
        <v>633</v>
      </c>
      <c r="AH124" s="314"/>
      <c r="AI124" s="314"/>
      <c r="AJ124" s="314"/>
      <c r="AK124" s="314" t="s">
        <v>633</v>
      </c>
      <c r="AL124" s="314"/>
      <c r="AM124" s="314"/>
      <c r="AN124" s="314"/>
      <c r="AO124" s="314" t="s">
        <v>633</v>
      </c>
      <c r="AP124" s="314"/>
      <c r="AQ124" s="314"/>
      <c r="AR124" s="314"/>
      <c r="AS124" s="314" t="s">
        <v>633</v>
      </c>
      <c r="AT124" s="314"/>
      <c r="AU124" s="314"/>
      <c r="AV124" s="314"/>
      <c r="AW124" s="315" t="s">
        <v>633</v>
      </c>
      <c r="AX124" s="315"/>
      <c r="AY124" s="315"/>
      <c r="AZ124" s="315"/>
      <c r="BA124" s="314" t="s">
        <v>633</v>
      </c>
      <c r="BB124" s="314"/>
      <c r="BC124" s="314"/>
      <c r="BD124" s="314"/>
      <c r="BE124" s="314" t="s">
        <v>633</v>
      </c>
      <c r="BF124" s="314"/>
      <c r="BG124" s="314"/>
      <c r="BH124" s="314"/>
      <c r="BI124" s="314"/>
      <c r="BJ124" s="314" t="s">
        <v>633</v>
      </c>
      <c r="BK124" s="314"/>
      <c r="BL124" s="314"/>
      <c r="BM124" s="314"/>
      <c r="BN124" s="314" t="s">
        <v>633</v>
      </c>
      <c r="BO124" s="314"/>
      <c r="BP124" s="314"/>
      <c r="BQ124" s="314"/>
      <c r="BR124" s="314" t="s">
        <v>633</v>
      </c>
      <c r="BS124" s="314"/>
      <c r="BT124" s="314"/>
      <c r="BU124" s="314"/>
      <c r="BV124" s="314" t="s">
        <v>633</v>
      </c>
      <c r="BW124" s="314"/>
      <c r="BX124" s="314"/>
      <c r="BY124" s="314"/>
    </row>
    <row r="125" spans="1:77" ht="15">
      <c r="A125" s="312" t="s">
        <v>824</v>
      </c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134">
        <f t="shared" si="1"/>
        <v>115</v>
      </c>
      <c r="P125" s="314" t="s">
        <v>633</v>
      </c>
      <c r="Q125" s="314"/>
      <c r="R125" s="314"/>
      <c r="S125" s="314"/>
      <c r="T125" s="314" t="s">
        <v>633</v>
      </c>
      <c r="U125" s="314"/>
      <c r="V125" s="314"/>
      <c r="W125" s="314"/>
      <c r="X125" s="314"/>
      <c r="Y125" s="314" t="s">
        <v>633</v>
      </c>
      <c r="Z125" s="314"/>
      <c r="AA125" s="314"/>
      <c r="AB125" s="314"/>
      <c r="AC125" s="314" t="s">
        <v>633</v>
      </c>
      <c r="AD125" s="314"/>
      <c r="AE125" s="314"/>
      <c r="AF125" s="314"/>
      <c r="AG125" s="314" t="s">
        <v>633</v>
      </c>
      <c r="AH125" s="314"/>
      <c r="AI125" s="314"/>
      <c r="AJ125" s="314"/>
      <c r="AK125" s="314" t="s">
        <v>633</v>
      </c>
      <c r="AL125" s="314"/>
      <c r="AM125" s="314"/>
      <c r="AN125" s="314"/>
      <c r="AO125" s="314" t="s">
        <v>633</v>
      </c>
      <c r="AP125" s="314"/>
      <c r="AQ125" s="314"/>
      <c r="AR125" s="314"/>
      <c r="AS125" s="314" t="s">
        <v>633</v>
      </c>
      <c r="AT125" s="314"/>
      <c r="AU125" s="314"/>
      <c r="AV125" s="314"/>
      <c r="AW125" s="315" t="s">
        <v>633</v>
      </c>
      <c r="AX125" s="315"/>
      <c r="AY125" s="315"/>
      <c r="AZ125" s="315"/>
      <c r="BA125" s="314" t="s">
        <v>633</v>
      </c>
      <c r="BB125" s="314"/>
      <c r="BC125" s="314"/>
      <c r="BD125" s="314"/>
      <c r="BE125" s="314" t="s">
        <v>633</v>
      </c>
      <c r="BF125" s="314"/>
      <c r="BG125" s="314"/>
      <c r="BH125" s="314"/>
      <c r="BI125" s="314"/>
      <c r="BJ125" s="314" t="s">
        <v>633</v>
      </c>
      <c r="BK125" s="314"/>
      <c r="BL125" s="314"/>
      <c r="BM125" s="314"/>
      <c r="BN125" s="314" t="s">
        <v>633</v>
      </c>
      <c r="BO125" s="314"/>
      <c r="BP125" s="314"/>
      <c r="BQ125" s="314"/>
      <c r="BR125" s="314" t="s">
        <v>1076</v>
      </c>
      <c r="BS125" s="314"/>
      <c r="BT125" s="314"/>
      <c r="BU125" s="314"/>
      <c r="BV125" s="314" t="s">
        <v>1076</v>
      </c>
      <c r="BW125" s="314"/>
      <c r="BX125" s="314"/>
      <c r="BY125" s="314"/>
    </row>
    <row r="126" spans="1:77" ht="15">
      <c r="A126" s="312" t="s">
        <v>825</v>
      </c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134">
        <f t="shared" si="1"/>
        <v>116</v>
      </c>
      <c r="P126" s="314" t="s">
        <v>633</v>
      </c>
      <c r="Q126" s="314"/>
      <c r="R126" s="314"/>
      <c r="S126" s="314"/>
      <c r="T126" s="314" t="s">
        <v>633</v>
      </c>
      <c r="U126" s="314"/>
      <c r="V126" s="314"/>
      <c r="W126" s="314"/>
      <c r="X126" s="314"/>
      <c r="Y126" s="314" t="s">
        <v>633</v>
      </c>
      <c r="Z126" s="314"/>
      <c r="AA126" s="314"/>
      <c r="AB126" s="314"/>
      <c r="AC126" s="314" t="s">
        <v>633</v>
      </c>
      <c r="AD126" s="314"/>
      <c r="AE126" s="314"/>
      <c r="AF126" s="314"/>
      <c r="AG126" s="314" t="s">
        <v>633</v>
      </c>
      <c r="AH126" s="314"/>
      <c r="AI126" s="314"/>
      <c r="AJ126" s="314"/>
      <c r="AK126" s="314" t="s">
        <v>633</v>
      </c>
      <c r="AL126" s="314"/>
      <c r="AM126" s="314"/>
      <c r="AN126" s="314"/>
      <c r="AO126" s="314" t="s">
        <v>633</v>
      </c>
      <c r="AP126" s="314"/>
      <c r="AQ126" s="314"/>
      <c r="AR126" s="314"/>
      <c r="AS126" s="314" t="s">
        <v>633</v>
      </c>
      <c r="AT126" s="314"/>
      <c r="AU126" s="314"/>
      <c r="AV126" s="314"/>
      <c r="AW126" s="315" t="s">
        <v>633</v>
      </c>
      <c r="AX126" s="315"/>
      <c r="AY126" s="315"/>
      <c r="AZ126" s="315"/>
      <c r="BA126" s="314" t="s">
        <v>633</v>
      </c>
      <c r="BB126" s="314"/>
      <c r="BC126" s="314"/>
      <c r="BD126" s="314"/>
      <c r="BE126" s="314" t="s">
        <v>633</v>
      </c>
      <c r="BF126" s="314"/>
      <c r="BG126" s="314"/>
      <c r="BH126" s="314"/>
      <c r="BI126" s="314"/>
      <c r="BJ126" s="314" t="s">
        <v>633</v>
      </c>
      <c r="BK126" s="314"/>
      <c r="BL126" s="314"/>
      <c r="BM126" s="314"/>
      <c r="BN126" s="314" t="s">
        <v>633</v>
      </c>
      <c r="BO126" s="314"/>
      <c r="BP126" s="314"/>
      <c r="BQ126" s="314"/>
      <c r="BR126" s="314" t="s">
        <v>633</v>
      </c>
      <c r="BS126" s="314"/>
      <c r="BT126" s="314"/>
      <c r="BU126" s="314"/>
      <c r="BV126" s="314" t="s">
        <v>633</v>
      </c>
      <c r="BW126" s="314"/>
      <c r="BX126" s="314"/>
      <c r="BY126" s="314"/>
    </row>
    <row r="127" spans="1:77" ht="15">
      <c r="A127" s="312" t="s">
        <v>826</v>
      </c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134">
        <f t="shared" si="1"/>
        <v>117</v>
      </c>
      <c r="P127" s="314" t="s">
        <v>633</v>
      </c>
      <c r="Q127" s="314"/>
      <c r="R127" s="314"/>
      <c r="S127" s="314"/>
      <c r="T127" s="314" t="s">
        <v>633</v>
      </c>
      <c r="U127" s="314"/>
      <c r="V127" s="314"/>
      <c r="W127" s="314"/>
      <c r="X127" s="314"/>
      <c r="Y127" s="314" t="s">
        <v>633</v>
      </c>
      <c r="Z127" s="314"/>
      <c r="AA127" s="314"/>
      <c r="AB127" s="314"/>
      <c r="AC127" s="314" t="s">
        <v>633</v>
      </c>
      <c r="AD127" s="314"/>
      <c r="AE127" s="314"/>
      <c r="AF127" s="314"/>
      <c r="AG127" s="314" t="s">
        <v>633</v>
      </c>
      <c r="AH127" s="314"/>
      <c r="AI127" s="314"/>
      <c r="AJ127" s="314"/>
      <c r="AK127" s="314" t="s">
        <v>633</v>
      </c>
      <c r="AL127" s="314"/>
      <c r="AM127" s="314"/>
      <c r="AN127" s="314"/>
      <c r="AO127" s="314" t="s">
        <v>633</v>
      </c>
      <c r="AP127" s="314"/>
      <c r="AQ127" s="314"/>
      <c r="AR127" s="314"/>
      <c r="AS127" s="314" t="s">
        <v>633</v>
      </c>
      <c r="AT127" s="314"/>
      <c r="AU127" s="314"/>
      <c r="AV127" s="314"/>
      <c r="AW127" s="315" t="s">
        <v>633</v>
      </c>
      <c r="AX127" s="315"/>
      <c r="AY127" s="315"/>
      <c r="AZ127" s="315"/>
      <c r="BA127" s="314" t="s">
        <v>633</v>
      </c>
      <c r="BB127" s="314"/>
      <c r="BC127" s="314"/>
      <c r="BD127" s="314"/>
      <c r="BE127" s="314" t="s">
        <v>633</v>
      </c>
      <c r="BF127" s="314"/>
      <c r="BG127" s="314"/>
      <c r="BH127" s="314"/>
      <c r="BI127" s="314"/>
      <c r="BJ127" s="314" t="s">
        <v>633</v>
      </c>
      <c r="BK127" s="314"/>
      <c r="BL127" s="314"/>
      <c r="BM127" s="314"/>
      <c r="BN127" s="314" t="s">
        <v>633</v>
      </c>
      <c r="BO127" s="314"/>
      <c r="BP127" s="314"/>
      <c r="BQ127" s="314"/>
      <c r="BR127" s="314" t="s">
        <v>1077</v>
      </c>
      <c r="BS127" s="314"/>
      <c r="BT127" s="314"/>
      <c r="BU127" s="314"/>
      <c r="BV127" s="314" t="s">
        <v>1077</v>
      </c>
      <c r="BW127" s="314"/>
      <c r="BX127" s="314"/>
      <c r="BY127" s="314"/>
    </row>
    <row r="128" spans="1:77" ht="15">
      <c r="A128" s="319" t="s">
        <v>827</v>
      </c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135">
        <f t="shared" si="1"/>
        <v>118</v>
      </c>
      <c r="P128" s="324" t="s">
        <v>633</v>
      </c>
      <c r="Q128" s="324"/>
      <c r="R128" s="324"/>
      <c r="S128" s="324"/>
      <c r="T128" s="324" t="s">
        <v>633</v>
      </c>
      <c r="U128" s="324"/>
      <c r="V128" s="324"/>
      <c r="W128" s="324"/>
      <c r="X128" s="324"/>
      <c r="Y128" s="324" t="s">
        <v>633</v>
      </c>
      <c r="Z128" s="324"/>
      <c r="AA128" s="324"/>
      <c r="AB128" s="324"/>
      <c r="AC128" s="324" t="s">
        <v>633</v>
      </c>
      <c r="AD128" s="324"/>
      <c r="AE128" s="324"/>
      <c r="AF128" s="324"/>
      <c r="AG128" s="324" t="s">
        <v>633</v>
      </c>
      <c r="AH128" s="324"/>
      <c r="AI128" s="324"/>
      <c r="AJ128" s="324"/>
      <c r="AK128" s="324" t="s">
        <v>633</v>
      </c>
      <c r="AL128" s="324"/>
      <c r="AM128" s="324"/>
      <c r="AN128" s="324"/>
      <c r="AO128" s="324" t="s">
        <v>633</v>
      </c>
      <c r="AP128" s="324"/>
      <c r="AQ128" s="324"/>
      <c r="AR128" s="324"/>
      <c r="AS128" s="324" t="s">
        <v>633</v>
      </c>
      <c r="AT128" s="324"/>
      <c r="AU128" s="324"/>
      <c r="AV128" s="324"/>
      <c r="AW128" s="325" t="s">
        <v>633</v>
      </c>
      <c r="AX128" s="325"/>
      <c r="AY128" s="325"/>
      <c r="AZ128" s="325"/>
      <c r="BA128" s="324" t="s">
        <v>633</v>
      </c>
      <c r="BB128" s="324"/>
      <c r="BC128" s="324"/>
      <c r="BD128" s="324"/>
      <c r="BE128" s="324" t="s">
        <v>633</v>
      </c>
      <c r="BF128" s="324"/>
      <c r="BG128" s="324"/>
      <c r="BH128" s="324"/>
      <c r="BI128" s="324"/>
      <c r="BJ128" s="324" t="s">
        <v>633</v>
      </c>
      <c r="BK128" s="324"/>
      <c r="BL128" s="324"/>
      <c r="BM128" s="324"/>
      <c r="BN128" s="324" t="s">
        <v>1073</v>
      </c>
      <c r="BO128" s="324"/>
      <c r="BP128" s="324"/>
      <c r="BQ128" s="324"/>
      <c r="BR128" s="324" t="s">
        <v>1074</v>
      </c>
      <c r="BS128" s="324"/>
      <c r="BT128" s="324"/>
      <c r="BU128" s="324"/>
      <c r="BV128" s="324" t="s">
        <v>1078</v>
      </c>
      <c r="BW128" s="324"/>
      <c r="BX128" s="324"/>
      <c r="BY128" s="324"/>
    </row>
    <row r="129" spans="1:77" ht="15">
      <c r="A129" s="312" t="s">
        <v>828</v>
      </c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134">
        <f t="shared" si="1"/>
        <v>119</v>
      </c>
      <c r="P129" s="314" t="s">
        <v>633</v>
      </c>
      <c r="Q129" s="314"/>
      <c r="R129" s="314"/>
      <c r="S129" s="314"/>
      <c r="T129" s="314" t="s">
        <v>633</v>
      </c>
      <c r="U129" s="314"/>
      <c r="V129" s="314"/>
      <c r="W129" s="314"/>
      <c r="X129" s="314"/>
      <c r="Y129" s="314" t="s">
        <v>633</v>
      </c>
      <c r="Z129" s="314"/>
      <c r="AA129" s="314"/>
      <c r="AB129" s="314"/>
      <c r="AC129" s="314" t="s">
        <v>633</v>
      </c>
      <c r="AD129" s="314"/>
      <c r="AE129" s="314"/>
      <c r="AF129" s="314"/>
      <c r="AG129" s="314" t="s">
        <v>633</v>
      </c>
      <c r="AH129" s="314"/>
      <c r="AI129" s="314"/>
      <c r="AJ129" s="314"/>
      <c r="AK129" s="314" t="s">
        <v>633</v>
      </c>
      <c r="AL129" s="314"/>
      <c r="AM129" s="314"/>
      <c r="AN129" s="314"/>
      <c r="AO129" s="314" t="s">
        <v>633</v>
      </c>
      <c r="AP129" s="314"/>
      <c r="AQ129" s="314"/>
      <c r="AR129" s="314"/>
      <c r="AS129" s="314" t="s">
        <v>633</v>
      </c>
      <c r="AT129" s="314"/>
      <c r="AU129" s="314"/>
      <c r="AV129" s="314"/>
      <c r="AW129" s="315" t="s">
        <v>633</v>
      </c>
      <c r="AX129" s="315"/>
      <c r="AY129" s="315"/>
      <c r="AZ129" s="315"/>
      <c r="BA129" s="314" t="s">
        <v>633</v>
      </c>
      <c r="BB129" s="314"/>
      <c r="BC129" s="314"/>
      <c r="BD129" s="314"/>
      <c r="BE129" s="314" t="s">
        <v>633</v>
      </c>
      <c r="BF129" s="314"/>
      <c r="BG129" s="314"/>
      <c r="BH129" s="314"/>
      <c r="BI129" s="314"/>
      <c r="BJ129" s="314" t="s">
        <v>633</v>
      </c>
      <c r="BK129" s="314"/>
      <c r="BL129" s="314"/>
      <c r="BM129" s="314"/>
      <c r="BN129" s="314" t="s">
        <v>633</v>
      </c>
      <c r="BO129" s="314"/>
      <c r="BP129" s="314"/>
      <c r="BQ129" s="314"/>
      <c r="BR129" s="314" t="s">
        <v>633</v>
      </c>
      <c r="BS129" s="314"/>
      <c r="BT129" s="314"/>
      <c r="BU129" s="314"/>
      <c r="BV129" s="314" t="s">
        <v>633</v>
      </c>
      <c r="BW129" s="314"/>
      <c r="BX129" s="314"/>
      <c r="BY129" s="314"/>
    </row>
    <row r="130" spans="1:77" ht="15">
      <c r="A130" s="312" t="s">
        <v>829</v>
      </c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134">
        <f t="shared" si="1"/>
        <v>120</v>
      </c>
      <c r="P130" s="314" t="s">
        <v>633</v>
      </c>
      <c r="Q130" s="314"/>
      <c r="R130" s="314"/>
      <c r="S130" s="314"/>
      <c r="T130" s="314" t="s">
        <v>633</v>
      </c>
      <c r="U130" s="314"/>
      <c r="V130" s="314"/>
      <c r="W130" s="314"/>
      <c r="X130" s="314"/>
      <c r="Y130" s="314" t="s">
        <v>633</v>
      </c>
      <c r="Z130" s="314"/>
      <c r="AA130" s="314"/>
      <c r="AB130" s="314"/>
      <c r="AC130" s="314" t="s">
        <v>633</v>
      </c>
      <c r="AD130" s="314"/>
      <c r="AE130" s="314"/>
      <c r="AF130" s="314"/>
      <c r="AG130" s="314" t="s">
        <v>633</v>
      </c>
      <c r="AH130" s="314"/>
      <c r="AI130" s="314"/>
      <c r="AJ130" s="314"/>
      <c r="AK130" s="314" t="s">
        <v>633</v>
      </c>
      <c r="AL130" s="314"/>
      <c r="AM130" s="314"/>
      <c r="AN130" s="314"/>
      <c r="AO130" s="314" t="s">
        <v>633</v>
      </c>
      <c r="AP130" s="314"/>
      <c r="AQ130" s="314"/>
      <c r="AR130" s="314"/>
      <c r="AS130" s="314" t="s">
        <v>633</v>
      </c>
      <c r="AT130" s="314"/>
      <c r="AU130" s="314"/>
      <c r="AV130" s="314"/>
      <c r="AW130" s="315" t="s">
        <v>633</v>
      </c>
      <c r="AX130" s="315"/>
      <c r="AY130" s="315"/>
      <c r="AZ130" s="315"/>
      <c r="BA130" s="314" t="s">
        <v>633</v>
      </c>
      <c r="BB130" s="314"/>
      <c r="BC130" s="314"/>
      <c r="BD130" s="314"/>
      <c r="BE130" s="314" t="s">
        <v>633</v>
      </c>
      <c r="BF130" s="314"/>
      <c r="BG130" s="314"/>
      <c r="BH130" s="314"/>
      <c r="BI130" s="314"/>
      <c r="BJ130" s="314" t="s">
        <v>633</v>
      </c>
      <c r="BK130" s="314"/>
      <c r="BL130" s="314"/>
      <c r="BM130" s="314"/>
      <c r="BN130" s="314" t="s">
        <v>633</v>
      </c>
      <c r="BO130" s="314"/>
      <c r="BP130" s="314"/>
      <c r="BQ130" s="314"/>
      <c r="BR130" s="314" t="s">
        <v>633</v>
      </c>
      <c r="BS130" s="314"/>
      <c r="BT130" s="314"/>
      <c r="BU130" s="314"/>
      <c r="BV130" s="314" t="s">
        <v>633</v>
      </c>
      <c r="BW130" s="314"/>
      <c r="BX130" s="314"/>
      <c r="BY130" s="314"/>
    </row>
    <row r="131" spans="1:77" ht="15">
      <c r="A131" s="312" t="s">
        <v>830</v>
      </c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134">
        <f t="shared" si="1"/>
        <v>121</v>
      </c>
      <c r="P131" s="324" t="s">
        <v>633</v>
      </c>
      <c r="Q131" s="324"/>
      <c r="R131" s="324"/>
      <c r="S131" s="324"/>
      <c r="T131" s="324" t="s">
        <v>633</v>
      </c>
      <c r="U131" s="324"/>
      <c r="V131" s="324"/>
      <c r="W131" s="324"/>
      <c r="X131" s="324"/>
      <c r="Y131" s="324" t="s">
        <v>831</v>
      </c>
      <c r="Z131" s="324"/>
      <c r="AA131" s="324"/>
      <c r="AB131" s="324"/>
      <c r="AC131" s="324" t="s">
        <v>633</v>
      </c>
      <c r="AD131" s="324"/>
      <c r="AE131" s="324"/>
      <c r="AF131" s="324"/>
      <c r="AG131" s="324" t="s">
        <v>633</v>
      </c>
      <c r="AH131" s="324"/>
      <c r="AI131" s="324"/>
      <c r="AJ131" s="324"/>
      <c r="AK131" s="324" t="s">
        <v>633</v>
      </c>
      <c r="AL131" s="324"/>
      <c r="AM131" s="324"/>
      <c r="AN131" s="324"/>
      <c r="AO131" s="324" t="s">
        <v>633</v>
      </c>
      <c r="AP131" s="324"/>
      <c r="AQ131" s="324"/>
      <c r="AR131" s="324"/>
      <c r="AS131" s="324" t="s">
        <v>633</v>
      </c>
      <c r="AT131" s="324"/>
      <c r="AU131" s="324"/>
      <c r="AV131" s="324"/>
      <c r="AW131" s="325" t="s">
        <v>633</v>
      </c>
      <c r="AX131" s="325"/>
      <c r="AY131" s="325"/>
      <c r="AZ131" s="325"/>
      <c r="BA131" s="324" t="s">
        <v>633</v>
      </c>
      <c r="BB131" s="324"/>
      <c r="BC131" s="324"/>
      <c r="BD131" s="324"/>
      <c r="BE131" s="324" t="s">
        <v>633</v>
      </c>
      <c r="BF131" s="324"/>
      <c r="BG131" s="324"/>
      <c r="BH131" s="324"/>
      <c r="BI131" s="324"/>
      <c r="BJ131" s="324" t="s">
        <v>633</v>
      </c>
      <c r="BK131" s="324"/>
      <c r="BL131" s="324"/>
      <c r="BM131" s="324"/>
      <c r="BN131" s="324" t="s">
        <v>633</v>
      </c>
      <c r="BO131" s="324"/>
      <c r="BP131" s="324"/>
      <c r="BQ131" s="324"/>
      <c r="BR131" s="324" t="s">
        <v>633</v>
      </c>
      <c r="BS131" s="324"/>
      <c r="BT131" s="324"/>
      <c r="BU131" s="324"/>
      <c r="BV131" s="324" t="s">
        <v>831</v>
      </c>
      <c r="BW131" s="324"/>
      <c r="BX131" s="324"/>
      <c r="BY131" s="324"/>
    </row>
    <row r="132" spans="1:77" ht="15">
      <c r="A132" s="312" t="s">
        <v>832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134">
        <f t="shared" si="1"/>
        <v>122</v>
      </c>
      <c r="P132" s="314" t="s">
        <v>633</v>
      </c>
      <c r="Q132" s="314"/>
      <c r="R132" s="314"/>
      <c r="S132" s="314"/>
      <c r="T132" s="314" t="s">
        <v>633</v>
      </c>
      <c r="U132" s="314"/>
      <c r="V132" s="314"/>
      <c r="W132" s="314"/>
      <c r="X132" s="314"/>
      <c r="Y132" s="314" t="s">
        <v>633</v>
      </c>
      <c r="Z132" s="314"/>
      <c r="AA132" s="314"/>
      <c r="AB132" s="314"/>
      <c r="AC132" s="314" t="s">
        <v>633</v>
      </c>
      <c r="AD132" s="314"/>
      <c r="AE132" s="314"/>
      <c r="AF132" s="314"/>
      <c r="AG132" s="314" t="s">
        <v>633</v>
      </c>
      <c r="AH132" s="314"/>
      <c r="AI132" s="314"/>
      <c r="AJ132" s="314"/>
      <c r="AK132" s="314" t="s">
        <v>633</v>
      </c>
      <c r="AL132" s="314"/>
      <c r="AM132" s="314"/>
      <c r="AN132" s="314"/>
      <c r="AO132" s="314" t="s">
        <v>633</v>
      </c>
      <c r="AP132" s="314"/>
      <c r="AQ132" s="314"/>
      <c r="AR132" s="314"/>
      <c r="AS132" s="314" t="s">
        <v>633</v>
      </c>
      <c r="AT132" s="314"/>
      <c r="AU132" s="314"/>
      <c r="AV132" s="314"/>
      <c r="AW132" s="315" t="s">
        <v>633</v>
      </c>
      <c r="AX132" s="315"/>
      <c r="AY132" s="315"/>
      <c r="AZ132" s="315"/>
      <c r="BA132" s="314" t="s">
        <v>633</v>
      </c>
      <c r="BB132" s="314"/>
      <c r="BC132" s="314"/>
      <c r="BD132" s="314"/>
      <c r="BE132" s="314" t="s">
        <v>633</v>
      </c>
      <c r="BF132" s="314"/>
      <c r="BG132" s="314"/>
      <c r="BH132" s="314"/>
      <c r="BI132" s="314"/>
      <c r="BJ132" s="314" t="s">
        <v>633</v>
      </c>
      <c r="BK132" s="314"/>
      <c r="BL132" s="314"/>
      <c r="BM132" s="314"/>
      <c r="BN132" s="314" t="s">
        <v>633</v>
      </c>
      <c r="BO132" s="314"/>
      <c r="BP132" s="314"/>
      <c r="BQ132" s="314"/>
      <c r="BR132" s="314" t="s">
        <v>633</v>
      </c>
      <c r="BS132" s="314"/>
      <c r="BT132" s="314"/>
      <c r="BU132" s="314"/>
      <c r="BV132" s="314" t="s">
        <v>633</v>
      </c>
      <c r="BW132" s="314"/>
      <c r="BX132" s="314"/>
      <c r="BY132" s="314"/>
    </row>
    <row r="133" spans="1:77" ht="15">
      <c r="A133" s="312" t="s">
        <v>833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134">
        <f t="shared" si="1"/>
        <v>123</v>
      </c>
      <c r="P133" s="314" t="s">
        <v>633</v>
      </c>
      <c r="Q133" s="314"/>
      <c r="R133" s="314"/>
      <c r="S133" s="314"/>
      <c r="T133" s="314" t="s">
        <v>633</v>
      </c>
      <c r="U133" s="314"/>
      <c r="V133" s="314"/>
      <c r="W133" s="314"/>
      <c r="X133" s="314"/>
      <c r="Y133" s="314" t="s">
        <v>633</v>
      </c>
      <c r="Z133" s="314"/>
      <c r="AA133" s="314"/>
      <c r="AB133" s="314"/>
      <c r="AC133" s="314" t="s">
        <v>633</v>
      </c>
      <c r="AD133" s="314"/>
      <c r="AE133" s="314"/>
      <c r="AF133" s="314"/>
      <c r="AG133" s="314" t="s">
        <v>633</v>
      </c>
      <c r="AH133" s="314"/>
      <c r="AI133" s="314"/>
      <c r="AJ133" s="314"/>
      <c r="AK133" s="314" t="s">
        <v>633</v>
      </c>
      <c r="AL133" s="314"/>
      <c r="AM133" s="314"/>
      <c r="AN133" s="314"/>
      <c r="AO133" s="314" t="s">
        <v>633</v>
      </c>
      <c r="AP133" s="314"/>
      <c r="AQ133" s="314"/>
      <c r="AR133" s="314"/>
      <c r="AS133" s="314" t="s">
        <v>633</v>
      </c>
      <c r="AT133" s="314"/>
      <c r="AU133" s="314"/>
      <c r="AV133" s="314"/>
      <c r="AW133" s="315" t="s">
        <v>633</v>
      </c>
      <c r="AX133" s="315"/>
      <c r="AY133" s="315"/>
      <c r="AZ133" s="315"/>
      <c r="BA133" s="314" t="s">
        <v>633</v>
      </c>
      <c r="BB133" s="314"/>
      <c r="BC133" s="314"/>
      <c r="BD133" s="314"/>
      <c r="BE133" s="314" t="s">
        <v>633</v>
      </c>
      <c r="BF133" s="314"/>
      <c r="BG133" s="314"/>
      <c r="BH133" s="314"/>
      <c r="BI133" s="314"/>
      <c r="BJ133" s="314" t="s">
        <v>633</v>
      </c>
      <c r="BK133" s="314"/>
      <c r="BL133" s="314"/>
      <c r="BM133" s="314"/>
      <c r="BN133" s="314" t="s">
        <v>633</v>
      </c>
      <c r="BO133" s="314"/>
      <c r="BP133" s="314"/>
      <c r="BQ133" s="314"/>
      <c r="BR133" s="314" t="s">
        <v>633</v>
      </c>
      <c r="BS133" s="314"/>
      <c r="BT133" s="314"/>
      <c r="BU133" s="314"/>
      <c r="BV133" s="314" t="s">
        <v>633</v>
      </c>
      <c r="BW133" s="314"/>
      <c r="BX133" s="314"/>
      <c r="BY133" s="314"/>
    </row>
    <row r="134" spans="1:77" ht="15">
      <c r="A134" s="319" t="s">
        <v>834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135">
        <f t="shared" si="1"/>
        <v>124</v>
      </c>
      <c r="P134" s="324" t="s">
        <v>633</v>
      </c>
      <c r="Q134" s="324"/>
      <c r="R134" s="324"/>
      <c r="S134" s="324"/>
      <c r="T134" s="324" t="s">
        <v>633</v>
      </c>
      <c r="U134" s="324"/>
      <c r="V134" s="324"/>
      <c r="W134" s="324"/>
      <c r="X134" s="324"/>
      <c r="Y134" s="324" t="s">
        <v>831</v>
      </c>
      <c r="Z134" s="324"/>
      <c r="AA134" s="324"/>
      <c r="AB134" s="324"/>
      <c r="AC134" s="324" t="s">
        <v>633</v>
      </c>
      <c r="AD134" s="324"/>
      <c r="AE134" s="324"/>
      <c r="AF134" s="324"/>
      <c r="AG134" s="324" t="s">
        <v>633</v>
      </c>
      <c r="AH134" s="324"/>
      <c r="AI134" s="324"/>
      <c r="AJ134" s="324"/>
      <c r="AK134" s="324" t="s">
        <v>633</v>
      </c>
      <c r="AL134" s="324"/>
      <c r="AM134" s="324"/>
      <c r="AN134" s="324"/>
      <c r="AO134" s="324" t="s">
        <v>633</v>
      </c>
      <c r="AP134" s="324"/>
      <c r="AQ134" s="324"/>
      <c r="AR134" s="324"/>
      <c r="AS134" s="324" t="s">
        <v>633</v>
      </c>
      <c r="AT134" s="324"/>
      <c r="AU134" s="324"/>
      <c r="AV134" s="324"/>
      <c r="AW134" s="325" t="s">
        <v>633</v>
      </c>
      <c r="AX134" s="325"/>
      <c r="AY134" s="325"/>
      <c r="AZ134" s="325"/>
      <c r="BA134" s="324" t="s">
        <v>633</v>
      </c>
      <c r="BB134" s="324"/>
      <c r="BC134" s="324"/>
      <c r="BD134" s="324"/>
      <c r="BE134" s="324" t="s">
        <v>633</v>
      </c>
      <c r="BF134" s="324"/>
      <c r="BG134" s="324"/>
      <c r="BH134" s="324"/>
      <c r="BI134" s="324"/>
      <c r="BJ134" s="324" t="s">
        <v>633</v>
      </c>
      <c r="BK134" s="324"/>
      <c r="BL134" s="324"/>
      <c r="BM134" s="324"/>
      <c r="BN134" s="324" t="s">
        <v>633</v>
      </c>
      <c r="BO134" s="324"/>
      <c r="BP134" s="324"/>
      <c r="BQ134" s="324"/>
      <c r="BR134" s="324" t="s">
        <v>633</v>
      </c>
      <c r="BS134" s="324"/>
      <c r="BT134" s="324"/>
      <c r="BU134" s="324"/>
      <c r="BV134" s="324" t="s">
        <v>831</v>
      </c>
      <c r="BW134" s="324"/>
      <c r="BX134" s="324"/>
      <c r="BY134" s="324"/>
    </row>
    <row r="135" spans="1:77" ht="15">
      <c r="A135" s="312" t="s">
        <v>835</v>
      </c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134">
        <f t="shared" si="1"/>
        <v>125</v>
      </c>
      <c r="P135" s="314" t="s">
        <v>633</v>
      </c>
      <c r="Q135" s="314"/>
      <c r="R135" s="314"/>
      <c r="S135" s="314"/>
      <c r="T135" s="314" t="s">
        <v>633</v>
      </c>
      <c r="U135" s="314"/>
      <c r="V135" s="314"/>
      <c r="W135" s="314"/>
      <c r="X135" s="314"/>
      <c r="Y135" s="314" t="s">
        <v>633</v>
      </c>
      <c r="Z135" s="314"/>
      <c r="AA135" s="314"/>
      <c r="AB135" s="314"/>
      <c r="AC135" s="314" t="s">
        <v>633</v>
      </c>
      <c r="AD135" s="314"/>
      <c r="AE135" s="314"/>
      <c r="AF135" s="314"/>
      <c r="AG135" s="314" t="s">
        <v>633</v>
      </c>
      <c r="AH135" s="314"/>
      <c r="AI135" s="314"/>
      <c r="AJ135" s="314"/>
      <c r="AK135" s="314" t="s">
        <v>633</v>
      </c>
      <c r="AL135" s="314"/>
      <c r="AM135" s="314"/>
      <c r="AN135" s="314"/>
      <c r="AO135" s="314" t="s">
        <v>633</v>
      </c>
      <c r="AP135" s="314"/>
      <c r="AQ135" s="314"/>
      <c r="AR135" s="314"/>
      <c r="AS135" s="314" t="s">
        <v>633</v>
      </c>
      <c r="AT135" s="314"/>
      <c r="AU135" s="314"/>
      <c r="AV135" s="314"/>
      <c r="AW135" s="315" t="s">
        <v>633</v>
      </c>
      <c r="AX135" s="315"/>
      <c r="AY135" s="315"/>
      <c r="AZ135" s="315"/>
      <c r="BA135" s="314" t="s">
        <v>633</v>
      </c>
      <c r="BB135" s="314"/>
      <c r="BC135" s="314"/>
      <c r="BD135" s="314"/>
      <c r="BE135" s="314" t="s">
        <v>633</v>
      </c>
      <c r="BF135" s="314"/>
      <c r="BG135" s="314"/>
      <c r="BH135" s="314"/>
      <c r="BI135" s="314"/>
      <c r="BJ135" s="314" t="s">
        <v>633</v>
      </c>
      <c r="BK135" s="314"/>
      <c r="BL135" s="314"/>
      <c r="BM135" s="314"/>
      <c r="BN135" s="314" t="s">
        <v>633</v>
      </c>
      <c r="BO135" s="314"/>
      <c r="BP135" s="314"/>
      <c r="BQ135" s="314"/>
      <c r="BR135" s="314" t="s">
        <v>633</v>
      </c>
      <c r="BS135" s="314"/>
      <c r="BT135" s="314"/>
      <c r="BU135" s="314"/>
      <c r="BV135" s="314" t="s">
        <v>633</v>
      </c>
      <c r="BW135" s="314"/>
      <c r="BX135" s="314"/>
      <c r="BY135" s="314"/>
    </row>
    <row r="136" spans="1:77" ht="15">
      <c r="A136" s="319" t="s">
        <v>836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135">
        <f t="shared" si="1"/>
        <v>126</v>
      </c>
      <c r="P136" s="324" t="s">
        <v>633</v>
      </c>
      <c r="Q136" s="324"/>
      <c r="R136" s="324"/>
      <c r="S136" s="324"/>
      <c r="T136" s="324" t="s">
        <v>633</v>
      </c>
      <c r="U136" s="324"/>
      <c r="V136" s="324"/>
      <c r="W136" s="324"/>
      <c r="X136" s="324"/>
      <c r="Y136" s="324" t="s">
        <v>633</v>
      </c>
      <c r="Z136" s="324"/>
      <c r="AA136" s="324"/>
      <c r="AB136" s="324"/>
      <c r="AC136" s="324" t="s">
        <v>633</v>
      </c>
      <c r="AD136" s="324"/>
      <c r="AE136" s="324"/>
      <c r="AF136" s="324"/>
      <c r="AG136" s="324" t="s">
        <v>633</v>
      </c>
      <c r="AH136" s="324"/>
      <c r="AI136" s="324"/>
      <c r="AJ136" s="324"/>
      <c r="AK136" s="324" t="s">
        <v>633</v>
      </c>
      <c r="AL136" s="324"/>
      <c r="AM136" s="324"/>
      <c r="AN136" s="324"/>
      <c r="AO136" s="324" t="s">
        <v>633</v>
      </c>
      <c r="AP136" s="324"/>
      <c r="AQ136" s="324"/>
      <c r="AR136" s="324"/>
      <c r="AS136" s="324" t="s">
        <v>633</v>
      </c>
      <c r="AT136" s="324"/>
      <c r="AU136" s="324"/>
      <c r="AV136" s="324"/>
      <c r="AW136" s="325" t="s">
        <v>633</v>
      </c>
      <c r="AX136" s="325"/>
      <c r="AY136" s="325"/>
      <c r="AZ136" s="325"/>
      <c r="BA136" s="324" t="s">
        <v>633</v>
      </c>
      <c r="BB136" s="324"/>
      <c r="BC136" s="324"/>
      <c r="BD136" s="324"/>
      <c r="BE136" s="324" t="s">
        <v>633</v>
      </c>
      <c r="BF136" s="324"/>
      <c r="BG136" s="324"/>
      <c r="BH136" s="324"/>
      <c r="BI136" s="324"/>
      <c r="BJ136" s="324" t="s">
        <v>633</v>
      </c>
      <c r="BK136" s="324"/>
      <c r="BL136" s="324"/>
      <c r="BM136" s="324"/>
      <c r="BN136" s="324" t="s">
        <v>633</v>
      </c>
      <c r="BO136" s="324"/>
      <c r="BP136" s="324"/>
      <c r="BQ136" s="324"/>
      <c r="BR136" s="324" t="s">
        <v>633</v>
      </c>
      <c r="BS136" s="324"/>
      <c r="BT136" s="324"/>
      <c r="BU136" s="324"/>
      <c r="BV136" s="324" t="s">
        <v>633</v>
      </c>
      <c r="BW136" s="324"/>
      <c r="BX136" s="324"/>
      <c r="BY136" s="324"/>
    </row>
    <row r="137" spans="1:77" ht="15">
      <c r="A137" s="312" t="s">
        <v>837</v>
      </c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134">
        <f t="shared" si="1"/>
        <v>127</v>
      </c>
      <c r="P137" s="314" t="s">
        <v>633</v>
      </c>
      <c r="Q137" s="314"/>
      <c r="R137" s="314"/>
      <c r="S137" s="314"/>
      <c r="T137" s="314" t="s">
        <v>633</v>
      </c>
      <c r="U137" s="314"/>
      <c r="V137" s="314"/>
      <c r="W137" s="314"/>
      <c r="X137" s="314"/>
      <c r="Y137" s="314" t="s">
        <v>633</v>
      </c>
      <c r="Z137" s="314"/>
      <c r="AA137" s="314"/>
      <c r="AB137" s="314"/>
      <c r="AC137" s="314" t="s">
        <v>633</v>
      </c>
      <c r="AD137" s="314"/>
      <c r="AE137" s="314"/>
      <c r="AF137" s="314"/>
      <c r="AG137" s="314" t="s">
        <v>633</v>
      </c>
      <c r="AH137" s="314"/>
      <c r="AI137" s="314"/>
      <c r="AJ137" s="314"/>
      <c r="AK137" s="314" t="s">
        <v>633</v>
      </c>
      <c r="AL137" s="314"/>
      <c r="AM137" s="314"/>
      <c r="AN137" s="314"/>
      <c r="AO137" s="314" t="s">
        <v>633</v>
      </c>
      <c r="AP137" s="314"/>
      <c r="AQ137" s="314"/>
      <c r="AR137" s="314"/>
      <c r="AS137" s="314" t="s">
        <v>633</v>
      </c>
      <c r="AT137" s="314"/>
      <c r="AU137" s="314"/>
      <c r="AV137" s="314"/>
      <c r="AW137" s="315" t="s">
        <v>633</v>
      </c>
      <c r="AX137" s="315"/>
      <c r="AY137" s="315"/>
      <c r="AZ137" s="315"/>
      <c r="BA137" s="314" t="s">
        <v>633</v>
      </c>
      <c r="BB137" s="314"/>
      <c r="BC137" s="314"/>
      <c r="BD137" s="314"/>
      <c r="BE137" s="314" t="s">
        <v>633</v>
      </c>
      <c r="BF137" s="314"/>
      <c r="BG137" s="314"/>
      <c r="BH137" s="314"/>
      <c r="BI137" s="314"/>
      <c r="BJ137" s="314" t="s">
        <v>633</v>
      </c>
      <c r="BK137" s="314"/>
      <c r="BL137" s="314"/>
      <c r="BM137" s="314"/>
      <c r="BN137" s="314" t="s">
        <v>633</v>
      </c>
      <c r="BO137" s="314"/>
      <c r="BP137" s="314"/>
      <c r="BQ137" s="314"/>
      <c r="BR137" s="314" t="s">
        <v>633</v>
      </c>
      <c r="BS137" s="314"/>
      <c r="BT137" s="314"/>
      <c r="BU137" s="314"/>
      <c r="BV137" s="314" t="s">
        <v>633</v>
      </c>
      <c r="BW137" s="314"/>
      <c r="BX137" s="314"/>
      <c r="BY137" s="314"/>
    </row>
    <row r="138" spans="1:77" ht="15">
      <c r="A138" s="312" t="s">
        <v>838</v>
      </c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134">
        <f t="shared" si="1"/>
        <v>128</v>
      </c>
      <c r="P138" s="314" t="s">
        <v>633</v>
      </c>
      <c r="Q138" s="314"/>
      <c r="R138" s="314"/>
      <c r="S138" s="314"/>
      <c r="T138" s="314" t="s">
        <v>633</v>
      </c>
      <c r="U138" s="314"/>
      <c r="V138" s="314"/>
      <c r="W138" s="314"/>
      <c r="X138" s="314"/>
      <c r="Y138" s="314" t="s">
        <v>633</v>
      </c>
      <c r="Z138" s="314"/>
      <c r="AA138" s="314"/>
      <c r="AB138" s="314"/>
      <c r="AC138" s="314" t="s">
        <v>633</v>
      </c>
      <c r="AD138" s="314"/>
      <c r="AE138" s="314"/>
      <c r="AF138" s="314"/>
      <c r="AG138" s="314" t="s">
        <v>633</v>
      </c>
      <c r="AH138" s="314"/>
      <c r="AI138" s="314"/>
      <c r="AJ138" s="314"/>
      <c r="AK138" s="314" t="s">
        <v>633</v>
      </c>
      <c r="AL138" s="314"/>
      <c r="AM138" s="314"/>
      <c r="AN138" s="314"/>
      <c r="AO138" s="314" t="s">
        <v>633</v>
      </c>
      <c r="AP138" s="314"/>
      <c r="AQ138" s="314"/>
      <c r="AR138" s="314"/>
      <c r="AS138" s="314" t="s">
        <v>633</v>
      </c>
      <c r="AT138" s="314"/>
      <c r="AU138" s="314"/>
      <c r="AV138" s="314"/>
      <c r="AW138" s="315" t="s">
        <v>633</v>
      </c>
      <c r="AX138" s="315"/>
      <c r="AY138" s="315"/>
      <c r="AZ138" s="315"/>
      <c r="BA138" s="314" t="s">
        <v>633</v>
      </c>
      <c r="BB138" s="314"/>
      <c r="BC138" s="314"/>
      <c r="BD138" s="314"/>
      <c r="BE138" s="314" t="s">
        <v>633</v>
      </c>
      <c r="BF138" s="314"/>
      <c r="BG138" s="314"/>
      <c r="BH138" s="314"/>
      <c r="BI138" s="314"/>
      <c r="BJ138" s="314" t="s">
        <v>633</v>
      </c>
      <c r="BK138" s="314"/>
      <c r="BL138" s="314"/>
      <c r="BM138" s="314"/>
      <c r="BN138" s="314" t="s">
        <v>633</v>
      </c>
      <c r="BO138" s="314"/>
      <c r="BP138" s="314"/>
      <c r="BQ138" s="314"/>
      <c r="BR138" s="314" t="s">
        <v>633</v>
      </c>
      <c r="BS138" s="314"/>
      <c r="BT138" s="314"/>
      <c r="BU138" s="314"/>
      <c r="BV138" s="314" t="s">
        <v>633</v>
      </c>
      <c r="BW138" s="314"/>
      <c r="BX138" s="314"/>
      <c r="BY138" s="314"/>
    </row>
    <row r="139" spans="1:77" ht="15">
      <c r="A139" s="312" t="s">
        <v>839</v>
      </c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134">
        <f t="shared" si="1"/>
        <v>129</v>
      </c>
      <c r="P139" s="314" t="s">
        <v>633</v>
      </c>
      <c r="Q139" s="314"/>
      <c r="R139" s="314"/>
      <c r="S139" s="314"/>
      <c r="T139" s="314" t="s">
        <v>633</v>
      </c>
      <c r="U139" s="314"/>
      <c r="V139" s="314"/>
      <c r="W139" s="314"/>
      <c r="X139" s="314"/>
      <c r="Y139" s="314" t="s">
        <v>633</v>
      </c>
      <c r="Z139" s="314"/>
      <c r="AA139" s="314"/>
      <c r="AB139" s="314"/>
      <c r="AC139" s="314" t="s">
        <v>633</v>
      </c>
      <c r="AD139" s="314"/>
      <c r="AE139" s="314"/>
      <c r="AF139" s="314"/>
      <c r="AG139" s="314" t="s">
        <v>633</v>
      </c>
      <c r="AH139" s="314"/>
      <c r="AI139" s="314"/>
      <c r="AJ139" s="314"/>
      <c r="AK139" s="314" t="s">
        <v>633</v>
      </c>
      <c r="AL139" s="314"/>
      <c r="AM139" s="314"/>
      <c r="AN139" s="314"/>
      <c r="AO139" s="314" t="s">
        <v>633</v>
      </c>
      <c r="AP139" s="314"/>
      <c r="AQ139" s="314"/>
      <c r="AR139" s="314"/>
      <c r="AS139" s="314" t="s">
        <v>633</v>
      </c>
      <c r="AT139" s="314"/>
      <c r="AU139" s="314"/>
      <c r="AV139" s="314"/>
      <c r="AW139" s="315" t="s">
        <v>633</v>
      </c>
      <c r="AX139" s="315"/>
      <c r="AY139" s="315"/>
      <c r="AZ139" s="315"/>
      <c r="BA139" s="314" t="s">
        <v>633</v>
      </c>
      <c r="BB139" s="314"/>
      <c r="BC139" s="314"/>
      <c r="BD139" s="314"/>
      <c r="BE139" s="314" t="s">
        <v>633</v>
      </c>
      <c r="BF139" s="314"/>
      <c r="BG139" s="314"/>
      <c r="BH139" s="314"/>
      <c r="BI139" s="314"/>
      <c r="BJ139" s="314" t="s">
        <v>633</v>
      </c>
      <c r="BK139" s="314"/>
      <c r="BL139" s="314"/>
      <c r="BM139" s="314"/>
      <c r="BN139" s="314" t="s">
        <v>633</v>
      </c>
      <c r="BO139" s="314"/>
      <c r="BP139" s="314"/>
      <c r="BQ139" s="314"/>
      <c r="BR139" s="314" t="s">
        <v>633</v>
      </c>
      <c r="BS139" s="314"/>
      <c r="BT139" s="314"/>
      <c r="BU139" s="314"/>
      <c r="BV139" s="314" t="s">
        <v>633</v>
      </c>
      <c r="BW139" s="314"/>
      <c r="BX139" s="314"/>
      <c r="BY139" s="314"/>
    </row>
    <row r="140" spans="1:77" ht="15">
      <c r="A140" s="312" t="s">
        <v>840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134">
        <f aca="true" t="shared" si="2" ref="O140:O203">O139+1</f>
        <v>130</v>
      </c>
      <c r="P140" s="314" t="s">
        <v>633</v>
      </c>
      <c r="Q140" s="314"/>
      <c r="R140" s="314"/>
      <c r="S140" s="314"/>
      <c r="T140" s="314" t="s">
        <v>633</v>
      </c>
      <c r="U140" s="314"/>
      <c r="V140" s="314"/>
      <c r="W140" s="314"/>
      <c r="X140" s="314"/>
      <c r="Y140" s="314" t="s">
        <v>633</v>
      </c>
      <c r="Z140" s="314"/>
      <c r="AA140" s="314"/>
      <c r="AB140" s="314"/>
      <c r="AC140" s="314" t="s">
        <v>633</v>
      </c>
      <c r="AD140" s="314"/>
      <c r="AE140" s="314"/>
      <c r="AF140" s="314"/>
      <c r="AG140" s="314" t="s">
        <v>633</v>
      </c>
      <c r="AH140" s="314"/>
      <c r="AI140" s="314"/>
      <c r="AJ140" s="314"/>
      <c r="AK140" s="314" t="s">
        <v>633</v>
      </c>
      <c r="AL140" s="314"/>
      <c r="AM140" s="314"/>
      <c r="AN140" s="314"/>
      <c r="AO140" s="314" t="s">
        <v>633</v>
      </c>
      <c r="AP140" s="314"/>
      <c r="AQ140" s="314"/>
      <c r="AR140" s="314"/>
      <c r="AS140" s="314" t="s">
        <v>633</v>
      </c>
      <c r="AT140" s="314"/>
      <c r="AU140" s="314"/>
      <c r="AV140" s="314"/>
      <c r="AW140" s="315" t="s">
        <v>633</v>
      </c>
      <c r="AX140" s="315"/>
      <c r="AY140" s="315"/>
      <c r="AZ140" s="315"/>
      <c r="BA140" s="314" t="s">
        <v>633</v>
      </c>
      <c r="BB140" s="314"/>
      <c r="BC140" s="314"/>
      <c r="BD140" s="314"/>
      <c r="BE140" s="314" t="s">
        <v>633</v>
      </c>
      <c r="BF140" s="314"/>
      <c r="BG140" s="314"/>
      <c r="BH140" s="314"/>
      <c r="BI140" s="314"/>
      <c r="BJ140" s="314" t="s">
        <v>633</v>
      </c>
      <c r="BK140" s="314"/>
      <c r="BL140" s="314"/>
      <c r="BM140" s="314"/>
      <c r="BN140" s="314" t="s">
        <v>633</v>
      </c>
      <c r="BO140" s="314"/>
      <c r="BP140" s="314"/>
      <c r="BQ140" s="314"/>
      <c r="BR140" s="314" t="s">
        <v>633</v>
      </c>
      <c r="BS140" s="314"/>
      <c r="BT140" s="314"/>
      <c r="BU140" s="314"/>
      <c r="BV140" s="314" t="s">
        <v>633</v>
      </c>
      <c r="BW140" s="314"/>
      <c r="BX140" s="314"/>
      <c r="BY140" s="314"/>
    </row>
    <row r="141" spans="1:77" ht="15">
      <c r="A141" s="312" t="s">
        <v>841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134">
        <f t="shared" si="2"/>
        <v>131</v>
      </c>
      <c r="P141" s="314" t="s">
        <v>633</v>
      </c>
      <c r="Q141" s="314"/>
      <c r="R141" s="314"/>
      <c r="S141" s="314"/>
      <c r="T141" s="314" t="s">
        <v>633</v>
      </c>
      <c r="U141" s="314"/>
      <c r="V141" s="314"/>
      <c r="W141" s="314"/>
      <c r="X141" s="314"/>
      <c r="Y141" s="314" t="s">
        <v>633</v>
      </c>
      <c r="Z141" s="314"/>
      <c r="AA141" s="314"/>
      <c r="AB141" s="314"/>
      <c r="AC141" s="314" t="s">
        <v>633</v>
      </c>
      <c r="AD141" s="314"/>
      <c r="AE141" s="314"/>
      <c r="AF141" s="314"/>
      <c r="AG141" s="314" t="s">
        <v>633</v>
      </c>
      <c r="AH141" s="314"/>
      <c r="AI141" s="314"/>
      <c r="AJ141" s="314"/>
      <c r="AK141" s="314" t="s">
        <v>633</v>
      </c>
      <c r="AL141" s="314"/>
      <c r="AM141" s="314"/>
      <c r="AN141" s="314"/>
      <c r="AO141" s="314" t="s">
        <v>633</v>
      </c>
      <c r="AP141" s="314"/>
      <c r="AQ141" s="314"/>
      <c r="AR141" s="314"/>
      <c r="AS141" s="314" t="s">
        <v>633</v>
      </c>
      <c r="AT141" s="314"/>
      <c r="AU141" s="314"/>
      <c r="AV141" s="314"/>
      <c r="AW141" s="315" t="s">
        <v>633</v>
      </c>
      <c r="AX141" s="315"/>
      <c r="AY141" s="315"/>
      <c r="AZ141" s="315"/>
      <c r="BA141" s="314" t="s">
        <v>633</v>
      </c>
      <c r="BB141" s="314"/>
      <c r="BC141" s="314"/>
      <c r="BD141" s="314"/>
      <c r="BE141" s="314" t="s">
        <v>633</v>
      </c>
      <c r="BF141" s="314"/>
      <c r="BG141" s="314"/>
      <c r="BH141" s="314"/>
      <c r="BI141" s="314"/>
      <c r="BJ141" s="314" t="s">
        <v>633</v>
      </c>
      <c r="BK141" s="314"/>
      <c r="BL141" s="314"/>
      <c r="BM141" s="314"/>
      <c r="BN141" s="314" t="s">
        <v>633</v>
      </c>
      <c r="BO141" s="314"/>
      <c r="BP141" s="314"/>
      <c r="BQ141" s="314"/>
      <c r="BR141" s="314" t="s">
        <v>633</v>
      </c>
      <c r="BS141" s="314"/>
      <c r="BT141" s="314"/>
      <c r="BU141" s="314"/>
      <c r="BV141" s="314" t="s">
        <v>633</v>
      </c>
      <c r="BW141" s="314"/>
      <c r="BX141" s="314"/>
      <c r="BY141" s="314"/>
    </row>
    <row r="142" spans="1:77" ht="15">
      <c r="A142" s="312" t="s">
        <v>842</v>
      </c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134">
        <f t="shared" si="2"/>
        <v>132</v>
      </c>
      <c r="P142" s="314" t="s">
        <v>633</v>
      </c>
      <c r="Q142" s="314"/>
      <c r="R142" s="314"/>
      <c r="S142" s="314"/>
      <c r="T142" s="314" t="s">
        <v>633</v>
      </c>
      <c r="U142" s="314"/>
      <c r="V142" s="314"/>
      <c r="W142" s="314"/>
      <c r="X142" s="314"/>
      <c r="Y142" s="314" t="s">
        <v>633</v>
      </c>
      <c r="Z142" s="314"/>
      <c r="AA142" s="314"/>
      <c r="AB142" s="314"/>
      <c r="AC142" s="314" t="s">
        <v>633</v>
      </c>
      <c r="AD142" s="314"/>
      <c r="AE142" s="314"/>
      <c r="AF142" s="314"/>
      <c r="AG142" s="314" t="s">
        <v>633</v>
      </c>
      <c r="AH142" s="314"/>
      <c r="AI142" s="314"/>
      <c r="AJ142" s="314"/>
      <c r="AK142" s="314" t="s">
        <v>633</v>
      </c>
      <c r="AL142" s="314"/>
      <c r="AM142" s="314"/>
      <c r="AN142" s="314"/>
      <c r="AO142" s="314" t="s">
        <v>633</v>
      </c>
      <c r="AP142" s="314"/>
      <c r="AQ142" s="314"/>
      <c r="AR142" s="314"/>
      <c r="AS142" s="314" t="s">
        <v>633</v>
      </c>
      <c r="AT142" s="314"/>
      <c r="AU142" s="314"/>
      <c r="AV142" s="314"/>
      <c r="AW142" s="315" t="s">
        <v>633</v>
      </c>
      <c r="AX142" s="315"/>
      <c r="AY142" s="315"/>
      <c r="AZ142" s="315"/>
      <c r="BA142" s="314" t="s">
        <v>633</v>
      </c>
      <c r="BB142" s="314"/>
      <c r="BC142" s="314"/>
      <c r="BD142" s="314"/>
      <c r="BE142" s="314" t="s">
        <v>633</v>
      </c>
      <c r="BF142" s="314"/>
      <c r="BG142" s="314"/>
      <c r="BH142" s="314"/>
      <c r="BI142" s="314"/>
      <c r="BJ142" s="314" t="s">
        <v>633</v>
      </c>
      <c r="BK142" s="314"/>
      <c r="BL142" s="314"/>
      <c r="BM142" s="314"/>
      <c r="BN142" s="314" t="s">
        <v>633</v>
      </c>
      <c r="BO142" s="314"/>
      <c r="BP142" s="314"/>
      <c r="BQ142" s="314"/>
      <c r="BR142" s="314" t="s">
        <v>633</v>
      </c>
      <c r="BS142" s="314"/>
      <c r="BT142" s="314"/>
      <c r="BU142" s="314"/>
      <c r="BV142" s="314" t="s">
        <v>633</v>
      </c>
      <c r="BW142" s="314"/>
      <c r="BX142" s="314"/>
      <c r="BY142" s="314"/>
    </row>
    <row r="143" spans="1:77" ht="15">
      <c r="A143" s="312" t="s">
        <v>843</v>
      </c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134">
        <f t="shared" si="2"/>
        <v>133</v>
      </c>
      <c r="P143" s="314" t="s">
        <v>633</v>
      </c>
      <c r="Q143" s="314"/>
      <c r="R143" s="314"/>
      <c r="S143" s="314"/>
      <c r="T143" s="314" t="s">
        <v>633</v>
      </c>
      <c r="U143" s="314"/>
      <c r="V143" s="314"/>
      <c r="W143" s="314"/>
      <c r="X143" s="314"/>
      <c r="Y143" s="314" t="s">
        <v>633</v>
      </c>
      <c r="Z143" s="314"/>
      <c r="AA143" s="314"/>
      <c r="AB143" s="314"/>
      <c r="AC143" s="314" t="s">
        <v>633</v>
      </c>
      <c r="AD143" s="314"/>
      <c r="AE143" s="314"/>
      <c r="AF143" s="314"/>
      <c r="AG143" s="314" t="s">
        <v>633</v>
      </c>
      <c r="AH143" s="314"/>
      <c r="AI143" s="314"/>
      <c r="AJ143" s="314"/>
      <c r="AK143" s="314" t="s">
        <v>633</v>
      </c>
      <c r="AL143" s="314"/>
      <c r="AM143" s="314"/>
      <c r="AN143" s="314"/>
      <c r="AO143" s="314" t="s">
        <v>633</v>
      </c>
      <c r="AP143" s="314"/>
      <c r="AQ143" s="314"/>
      <c r="AR143" s="314"/>
      <c r="AS143" s="314" t="s">
        <v>633</v>
      </c>
      <c r="AT143" s="314"/>
      <c r="AU143" s="314"/>
      <c r="AV143" s="314"/>
      <c r="AW143" s="315" t="s">
        <v>633</v>
      </c>
      <c r="AX143" s="315"/>
      <c r="AY143" s="315"/>
      <c r="AZ143" s="315"/>
      <c r="BA143" s="314" t="s">
        <v>633</v>
      </c>
      <c r="BB143" s="314"/>
      <c r="BC143" s="314"/>
      <c r="BD143" s="314"/>
      <c r="BE143" s="314" t="s">
        <v>633</v>
      </c>
      <c r="BF143" s="314"/>
      <c r="BG143" s="314"/>
      <c r="BH143" s="314"/>
      <c r="BI143" s="314"/>
      <c r="BJ143" s="314" t="s">
        <v>633</v>
      </c>
      <c r="BK143" s="314"/>
      <c r="BL143" s="314"/>
      <c r="BM143" s="314"/>
      <c r="BN143" s="314" t="s">
        <v>633</v>
      </c>
      <c r="BO143" s="314"/>
      <c r="BP143" s="314"/>
      <c r="BQ143" s="314"/>
      <c r="BR143" s="314" t="s">
        <v>633</v>
      </c>
      <c r="BS143" s="314"/>
      <c r="BT143" s="314"/>
      <c r="BU143" s="314"/>
      <c r="BV143" s="314" t="s">
        <v>633</v>
      </c>
      <c r="BW143" s="314"/>
      <c r="BX143" s="314"/>
      <c r="BY143" s="314"/>
    </row>
    <row r="144" spans="1:77" ht="15">
      <c r="A144" s="312" t="s">
        <v>844</v>
      </c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134">
        <f t="shared" si="2"/>
        <v>134</v>
      </c>
      <c r="P144" s="314" t="s">
        <v>633</v>
      </c>
      <c r="Q144" s="314"/>
      <c r="R144" s="314"/>
      <c r="S144" s="314"/>
      <c r="T144" s="314" t="s">
        <v>633</v>
      </c>
      <c r="U144" s="314"/>
      <c r="V144" s="314"/>
      <c r="W144" s="314"/>
      <c r="X144" s="314"/>
      <c r="Y144" s="314" t="s">
        <v>633</v>
      </c>
      <c r="Z144" s="314"/>
      <c r="AA144" s="314"/>
      <c r="AB144" s="314"/>
      <c r="AC144" s="314" t="s">
        <v>633</v>
      </c>
      <c r="AD144" s="314"/>
      <c r="AE144" s="314"/>
      <c r="AF144" s="314"/>
      <c r="AG144" s="314" t="s">
        <v>633</v>
      </c>
      <c r="AH144" s="314"/>
      <c r="AI144" s="314"/>
      <c r="AJ144" s="314"/>
      <c r="AK144" s="314" t="s">
        <v>633</v>
      </c>
      <c r="AL144" s="314"/>
      <c r="AM144" s="314"/>
      <c r="AN144" s="314"/>
      <c r="AO144" s="314" t="s">
        <v>633</v>
      </c>
      <c r="AP144" s="314"/>
      <c r="AQ144" s="314"/>
      <c r="AR144" s="314"/>
      <c r="AS144" s="314" t="s">
        <v>633</v>
      </c>
      <c r="AT144" s="314"/>
      <c r="AU144" s="314"/>
      <c r="AV144" s="314"/>
      <c r="AW144" s="315" t="s">
        <v>633</v>
      </c>
      <c r="AX144" s="315"/>
      <c r="AY144" s="315"/>
      <c r="AZ144" s="315"/>
      <c r="BA144" s="314" t="s">
        <v>633</v>
      </c>
      <c r="BB144" s="314"/>
      <c r="BC144" s="314"/>
      <c r="BD144" s="314"/>
      <c r="BE144" s="314" t="s">
        <v>633</v>
      </c>
      <c r="BF144" s="314"/>
      <c r="BG144" s="314"/>
      <c r="BH144" s="314"/>
      <c r="BI144" s="314"/>
      <c r="BJ144" s="314" t="s">
        <v>633</v>
      </c>
      <c r="BK144" s="314"/>
      <c r="BL144" s="314"/>
      <c r="BM144" s="314"/>
      <c r="BN144" s="314" t="s">
        <v>633</v>
      </c>
      <c r="BO144" s="314"/>
      <c r="BP144" s="314"/>
      <c r="BQ144" s="314"/>
      <c r="BR144" s="314" t="s">
        <v>633</v>
      </c>
      <c r="BS144" s="314"/>
      <c r="BT144" s="314"/>
      <c r="BU144" s="314"/>
      <c r="BV144" s="314" t="s">
        <v>633</v>
      </c>
      <c r="BW144" s="314"/>
      <c r="BX144" s="314"/>
      <c r="BY144" s="314"/>
    </row>
    <row r="145" spans="1:77" ht="15">
      <c r="A145" s="312" t="s">
        <v>845</v>
      </c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134">
        <f t="shared" si="2"/>
        <v>135</v>
      </c>
      <c r="P145" s="314" t="s">
        <v>633</v>
      </c>
      <c r="Q145" s="314"/>
      <c r="R145" s="314"/>
      <c r="S145" s="314"/>
      <c r="T145" s="314" t="s">
        <v>633</v>
      </c>
      <c r="U145" s="314"/>
      <c r="V145" s="314"/>
      <c r="W145" s="314"/>
      <c r="X145" s="314"/>
      <c r="Y145" s="314" t="s">
        <v>633</v>
      </c>
      <c r="Z145" s="314"/>
      <c r="AA145" s="314"/>
      <c r="AB145" s="314"/>
      <c r="AC145" s="314" t="s">
        <v>633</v>
      </c>
      <c r="AD145" s="314"/>
      <c r="AE145" s="314"/>
      <c r="AF145" s="314"/>
      <c r="AG145" s="314" t="s">
        <v>633</v>
      </c>
      <c r="AH145" s="314"/>
      <c r="AI145" s="314"/>
      <c r="AJ145" s="314"/>
      <c r="AK145" s="314" t="s">
        <v>633</v>
      </c>
      <c r="AL145" s="314"/>
      <c r="AM145" s="314"/>
      <c r="AN145" s="314"/>
      <c r="AO145" s="314" t="s">
        <v>633</v>
      </c>
      <c r="AP145" s="314"/>
      <c r="AQ145" s="314"/>
      <c r="AR145" s="314"/>
      <c r="AS145" s="314" t="s">
        <v>633</v>
      </c>
      <c r="AT145" s="314"/>
      <c r="AU145" s="314"/>
      <c r="AV145" s="314"/>
      <c r="AW145" s="315" t="s">
        <v>633</v>
      </c>
      <c r="AX145" s="315"/>
      <c r="AY145" s="315"/>
      <c r="AZ145" s="315"/>
      <c r="BA145" s="314" t="s">
        <v>633</v>
      </c>
      <c r="BB145" s="314"/>
      <c r="BC145" s="314"/>
      <c r="BD145" s="314"/>
      <c r="BE145" s="314" t="s">
        <v>633</v>
      </c>
      <c r="BF145" s="314"/>
      <c r="BG145" s="314"/>
      <c r="BH145" s="314"/>
      <c r="BI145" s="314"/>
      <c r="BJ145" s="314" t="s">
        <v>633</v>
      </c>
      <c r="BK145" s="314"/>
      <c r="BL145" s="314"/>
      <c r="BM145" s="314"/>
      <c r="BN145" s="314" t="s">
        <v>633</v>
      </c>
      <c r="BO145" s="314"/>
      <c r="BP145" s="314"/>
      <c r="BQ145" s="314"/>
      <c r="BR145" s="314" t="s">
        <v>633</v>
      </c>
      <c r="BS145" s="314"/>
      <c r="BT145" s="314"/>
      <c r="BU145" s="314"/>
      <c r="BV145" s="314" t="s">
        <v>633</v>
      </c>
      <c r="BW145" s="314"/>
      <c r="BX145" s="314"/>
      <c r="BY145" s="314"/>
    </row>
    <row r="146" spans="1:77" ht="15">
      <c r="A146" s="312" t="s">
        <v>846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134">
        <f t="shared" si="2"/>
        <v>136</v>
      </c>
      <c r="P146" s="314" t="s">
        <v>633</v>
      </c>
      <c r="Q146" s="314"/>
      <c r="R146" s="314"/>
      <c r="S146" s="314"/>
      <c r="T146" s="314" t="s">
        <v>633</v>
      </c>
      <c r="U146" s="314"/>
      <c r="V146" s="314"/>
      <c r="W146" s="314"/>
      <c r="X146" s="314"/>
      <c r="Y146" s="314" t="s">
        <v>633</v>
      </c>
      <c r="Z146" s="314"/>
      <c r="AA146" s="314"/>
      <c r="AB146" s="314"/>
      <c r="AC146" s="314" t="s">
        <v>633</v>
      </c>
      <c r="AD146" s="314"/>
      <c r="AE146" s="314"/>
      <c r="AF146" s="314"/>
      <c r="AG146" s="314" t="s">
        <v>633</v>
      </c>
      <c r="AH146" s="314"/>
      <c r="AI146" s="314"/>
      <c r="AJ146" s="314"/>
      <c r="AK146" s="314" t="s">
        <v>633</v>
      </c>
      <c r="AL146" s="314"/>
      <c r="AM146" s="314"/>
      <c r="AN146" s="314"/>
      <c r="AO146" s="314" t="s">
        <v>633</v>
      </c>
      <c r="AP146" s="314"/>
      <c r="AQ146" s="314"/>
      <c r="AR146" s="314"/>
      <c r="AS146" s="314" t="s">
        <v>633</v>
      </c>
      <c r="AT146" s="314"/>
      <c r="AU146" s="314"/>
      <c r="AV146" s="314"/>
      <c r="AW146" s="315" t="s">
        <v>633</v>
      </c>
      <c r="AX146" s="315"/>
      <c r="AY146" s="315"/>
      <c r="AZ146" s="315"/>
      <c r="BA146" s="314" t="s">
        <v>633</v>
      </c>
      <c r="BB146" s="314"/>
      <c r="BC146" s="314"/>
      <c r="BD146" s="314"/>
      <c r="BE146" s="314" t="s">
        <v>633</v>
      </c>
      <c r="BF146" s="314"/>
      <c r="BG146" s="314"/>
      <c r="BH146" s="314"/>
      <c r="BI146" s="314"/>
      <c r="BJ146" s="314" t="s">
        <v>633</v>
      </c>
      <c r="BK146" s="314"/>
      <c r="BL146" s="314"/>
      <c r="BM146" s="314"/>
      <c r="BN146" s="314" t="s">
        <v>633</v>
      </c>
      <c r="BO146" s="314"/>
      <c r="BP146" s="314"/>
      <c r="BQ146" s="314"/>
      <c r="BR146" s="314" t="s">
        <v>633</v>
      </c>
      <c r="BS146" s="314"/>
      <c r="BT146" s="314"/>
      <c r="BU146" s="314"/>
      <c r="BV146" s="314" t="s">
        <v>633</v>
      </c>
      <c r="BW146" s="314"/>
      <c r="BX146" s="314"/>
      <c r="BY146" s="314"/>
    </row>
    <row r="147" spans="1:77" ht="15">
      <c r="A147" s="319" t="s">
        <v>847</v>
      </c>
      <c r="B147" s="319"/>
      <c r="C147" s="319"/>
      <c r="D147" s="319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135">
        <f t="shared" si="2"/>
        <v>137</v>
      </c>
      <c r="P147" s="324" t="s">
        <v>633</v>
      </c>
      <c r="Q147" s="324"/>
      <c r="R147" s="324"/>
      <c r="S147" s="324"/>
      <c r="T147" s="324" t="s">
        <v>633</v>
      </c>
      <c r="U147" s="324"/>
      <c r="V147" s="324"/>
      <c r="W147" s="324"/>
      <c r="X147" s="324"/>
      <c r="Y147" s="324" t="s">
        <v>633</v>
      </c>
      <c r="Z147" s="324"/>
      <c r="AA147" s="324"/>
      <c r="AB147" s="324"/>
      <c r="AC147" s="324" t="s">
        <v>633</v>
      </c>
      <c r="AD147" s="324"/>
      <c r="AE147" s="324"/>
      <c r="AF147" s="324"/>
      <c r="AG147" s="324" t="s">
        <v>633</v>
      </c>
      <c r="AH147" s="324"/>
      <c r="AI147" s="324"/>
      <c r="AJ147" s="324"/>
      <c r="AK147" s="324" t="s">
        <v>633</v>
      </c>
      <c r="AL147" s="324"/>
      <c r="AM147" s="324"/>
      <c r="AN147" s="324"/>
      <c r="AO147" s="324" t="s">
        <v>633</v>
      </c>
      <c r="AP147" s="324"/>
      <c r="AQ147" s="324"/>
      <c r="AR147" s="324"/>
      <c r="AS147" s="324" t="s">
        <v>633</v>
      </c>
      <c r="AT147" s="324"/>
      <c r="AU147" s="324"/>
      <c r="AV147" s="324"/>
      <c r="AW147" s="325" t="s">
        <v>633</v>
      </c>
      <c r="AX147" s="325"/>
      <c r="AY147" s="325"/>
      <c r="AZ147" s="325"/>
      <c r="BA147" s="324" t="s">
        <v>633</v>
      </c>
      <c r="BB147" s="324"/>
      <c r="BC147" s="324"/>
      <c r="BD147" s="324"/>
      <c r="BE147" s="324" t="s">
        <v>633</v>
      </c>
      <c r="BF147" s="324"/>
      <c r="BG147" s="324"/>
      <c r="BH147" s="324"/>
      <c r="BI147" s="324"/>
      <c r="BJ147" s="324" t="s">
        <v>633</v>
      </c>
      <c r="BK147" s="324"/>
      <c r="BL147" s="324"/>
      <c r="BM147" s="324"/>
      <c r="BN147" s="324" t="s">
        <v>633</v>
      </c>
      <c r="BO147" s="324"/>
      <c r="BP147" s="324"/>
      <c r="BQ147" s="324"/>
      <c r="BR147" s="324" t="s">
        <v>633</v>
      </c>
      <c r="BS147" s="324"/>
      <c r="BT147" s="324"/>
      <c r="BU147" s="324"/>
      <c r="BV147" s="324" t="s">
        <v>633</v>
      </c>
      <c r="BW147" s="324"/>
      <c r="BX147" s="324"/>
      <c r="BY147" s="324"/>
    </row>
    <row r="148" spans="1:77" ht="15">
      <c r="A148" s="312" t="s">
        <v>848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134">
        <f t="shared" si="2"/>
        <v>138</v>
      </c>
      <c r="P148" s="314" t="s">
        <v>633</v>
      </c>
      <c r="Q148" s="314"/>
      <c r="R148" s="314"/>
      <c r="S148" s="314"/>
      <c r="T148" s="314" t="s">
        <v>633</v>
      </c>
      <c r="U148" s="314"/>
      <c r="V148" s="314"/>
      <c r="W148" s="314"/>
      <c r="X148" s="314"/>
      <c r="Y148" s="314" t="s">
        <v>633</v>
      </c>
      <c r="Z148" s="314"/>
      <c r="AA148" s="314"/>
      <c r="AB148" s="314"/>
      <c r="AC148" s="314" t="s">
        <v>633</v>
      </c>
      <c r="AD148" s="314"/>
      <c r="AE148" s="314"/>
      <c r="AF148" s="314"/>
      <c r="AG148" s="314" t="s">
        <v>633</v>
      </c>
      <c r="AH148" s="314"/>
      <c r="AI148" s="314"/>
      <c r="AJ148" s="314"/>
      <c r="AK148" s="314" t="s">
        <v>633</v>
      </c>
      <c r="AL148" s="314"/>
      <c r="AM148" s="314"/>
      <c r="AN148" s="314"/>
      <c r="AO148" s="314" t="s">
        <v>633</v>
      </c>
      <c r="AP148" s="314"/>
      <c r="AQ148" s="314"/>
      <c r="AR148" s="314"/>
      <c r="AS148" s="314" t="s">
        <v>633</v>
      </c>
      <c r="AT148" s="314"/>
      <c r="AU148" s="314"/>
      <c r="AV148" s="314"/>
      <c r="AW148" s="315" t="s">
        <v>633</v>
      </c>
      <c r="AX148" s="315"/>
      <c r="AY148" s="315"/>
      <c r="AZ148" s="315"/>
      <c r="BA148" s="314" t="s">
        <v>633</v>
      </c>
      <c r="BB148" s="314"/>
      <c r="BC148" s="314"/>
      <c r="BD148" s="314"/>
      <c r="BE148" s="314" t="s">
        <v>633</v>
      </c>
      <c r="BF148" s="314"/>
      <c r="BG148" s="314"/>
      <c r="BH148" s="314"/>
      <c r="BI148" s="314"/>
      <c r="BJ148" s="314" t="s">
        <v>633</v>
      </c>
      <c r="BK148" s="314"/>
      <c r="BL148" s="314"/>
      <c r="BM148" s="314"/>
      <c r="BN148" s="314" t="s">
        <v>633</v>
      </c>
      <c r="BO148" s="314"/>
      <c r="BP148" s="314"/>
      <c r="BQ148" s="314"/>
      <c r="BR148" s="314" t="s">
        <v>633</v>
      </c>
      <c r="BS148" s="314"/>
      <c r="BT148" s="314"/>
      <c r="BU148" s="314"/>
      <c r="BV148" s="314" t="s">
        <v>633</v>
      </c>
      <c r="BW148" s="314"/>
      <c r="BX148" s="314"/>
      <c r="BY148" s="314"/>
    </row>
    <row r="149" spans="1:77" ht="15">
      <c r="A149" s="312" t="s">
        <v>849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134">
        <f t="shared" si="2"/>
        <v>139</v>
      </c>
      <c r="P149" s="314" t="s">
        <v>633</v>
      </c>
      <c r="Q149" s="314"/>
      <c r="R149" s="314"/>
      <c r="S149" s="314"/>
      <c r="T149" s="314" t="s">
        <v>633</v>
      </c>
      <c r="U149" s="314"/>
      <c r="V149" s="314"/>
      <c r="W149" s="314"/>
      <c r="X149" s="314"/>
      <c r="Y149" s="314" t="s">
        <v>633</v>
      </c>
      <c r="Z149" s="314"/>
      <c r="AA149" s="314"/>
      <c r="AB149" s="314"/>
      <c r="AC149" s="314" t="s">
        <v>633</v>
      </c>
      <c r="AD149" s="314"/>
      <c r="AE149" s="314"/>
      <c r="AF149" s="314"/>
      <c r="AG149" s="314" t="s">
        <v>633</v>
      </c>
      <c r="AH149" s="314"/>
      <c r="AI149" s="314"/>
      <c r="AJ149" s="314"/>
      <c r="AK149" s="314" t="s">
        <v>633</v>
      </c>
      <c r="AL149" s="314"/>
      <c r="AM149" s="314"/>
      <c r="AN149" s="314"/>
      <c r="AO149" s="314" t="s">
        <v>633</v>
      </c>
      <c r="AP149" s="314"/>
      <c r="AQ149" s="314"/>
      <c r="AR149" s="314"/>
      <c r="AS149" s="314" t="s">
        <v>633</v>
      </c>
      <c r="AT149" s="314"/>
      <c r="AU149" s="314"/>
      <c r="AV149" s="314"/>
      <c r="AW149" s="315" t="s">
        <v>633</v>
      </c>
      <c r="AX149" s="315"/>
      <c r="AY149" s="315"/>
      <c r="AZ149" s="315"/>
      <c r="BA149" s="314" t="s">
        <v>633</v>
      </c>
      <c r="BB149" s="314"/>
      <c r="BC149" s="314"/>
      <c r="BD149" s="314"/>
      <c r="BE149" s="314" t="s">
        <v>633</v>
      </c>
      <c r="BF149" s="314"/>
      <c r="BG149" s="314"/>
      <c r="BH149" s="314"/>
      <c r="BI149" s="314"/>
      <c r="BJ149" s="314" t="s">
        <v>633</v>
      </c>
      <c r="BK149" s="314"/>
      <c r="BL149" s="314"/>
      <c r="BM149" s="314"/>
      <c r="BN149" s="314" t="s">
        <v>633</v>
      </c>
      <c r="BO149" s="314"/>
      <c r="BP149" s="314"/>
      <c r="BQ149" s="314"/>
      <c r="BR149" s="314" t="s">
        <v>633</v>
      </c>
      <c r="BS149" s="314"/>
      <c r="BT149" s="314"/>
      <c r="BU149" s="314"/>
      <c r="BV149" s="314" t="s">
        <v>633</v>
      </c>
      <c r="BW149" s="314"/>
      <c r="BX149" s="314"/>
      <c r="BY149" s="314"/>
    </row>
    <row r="150" spans="1:77" ht="15">
      <c r="A150" s="312" t="s">
        <v>850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134">
        <f t="shared" si="2"/>
        <v>140</v>
      </c>
      <c r="P150" s="314" t="s">
        <v>633</v>
      </c>
      <c r="Q150" s="314"/>
      <c r="R150" s="314"/>
      <c r="S150" s="314"/>
      <c r="T150" s="314" t="s">
        <v>633</v>
      </c>
      <c r="U150" s="314"/>
      <c r="V150" s="314"/>
      <c r="W150" s="314"/>
      <c r="X150" s="314"/>
      <c r="Y150" s="314" t="s">
        <v>633</v>
      </c>
      <c r="Z150" s="314"/>
      <c r="AA150" s="314"/>
      <c r="AB150" s="314"/>
      <c r="AC150" s="314" t="s">
        <v>633</v>
      </c>
      <c r="AD150" s="314"/>
      <c r="AE150" s="314"/>
      <c r="AF150" s="314"/>
      <c r="AG150" s="314" t="s">
        <v>633</v>
      </c>
      <c r="AH150" s="314"/>
      <c r="AI150" s="314"/>
      <c r="AJ150" s="314"/>
      <c r="AK150" s="314" t="s">
        <v>633</v>
      </c>
      <c r="AL150" s="314"/>
      <c r="AM150" s="314"/>
      <c r="AN150" s="314"/>
      <c r="AO150" s="314" t="s">
        <v>633</v>
      </c>
      <c r="AP150" s="314"/>
      <c r="AQ150" s="314"/>
      <c r="AR150" s="314"/>
      <c r="AS150" s="314" t="s">
        <v>633</v>
      </c>
      <c r="AT150" s="314"/>
      <c r="AU150" s="314"/>
      <c r="AV150" s="314"/>
      <c r="AW150" s="315" t="s">
        <v>633</v>
      </c>
      <c r="AX150" s="315"/>
      <c r="AY150" s="315"/>
      <c r="AZ150" s="315"/>
      <c r="BA150" s="314" t="s">
        <v>633</v>
      </c>
      <c r="BB150" s="314"/>
      <c r="BC150" s="314"/>
      <c r="BD150" s="314"/>
      <c r="BE150" s="314" t="s">
        <v>633</v>
      </c>
      <c r="BF150" s="314"/>
      <c r="BG150" s="314"/>
      <c r="BH150" s="314"/>
      <c r="BI150" s="314"/>
      <c r="BJ150" s="314" t="s">
        <v>633</v>
      </c>
      <c r="BK150" s="314"/>
      <c r="BL150" s="314"/>
      <c r="BM150" s="314"/>
      <c r="BN150" s="314" t="s">
        <v>633</v>
      </c>
      <c r="BO150" s="314"/>
      <c r="BP150" s="314"/>
      <c r="BQ150" s="314"/>
      <c r="BR150" s="314" t="s">
        <v>633</v>
      </c>
      <c r="BS150" s="314"/>
      <c r="BT150" s="314"/>
      <c r="BU150" s="314"/>
      <c r="BV150" s="314" t="s">
        <v>633</v>
      </c>
      <c r="BW150" s="314"/>
      <c r="BX150" s="314"/>
      <c r="BY150" s="314"/>
    </row>
    <row r="151" spans="1:77" ht="15">
      <c r="A151" s="312" t="s">
        <v>851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134">
        <f t="shared" si="2"/>
        <v>141</v>
      </c>
      <c r="P151" s="314" t="s">
        <v>633</v>
      </c>
      <c r="Q151" s="314"/>
      <c r="R151" s="314"/>
      <c r="S151" s="314"/>
      <c r="T151" s="314" t="s">
        <v>633</v>
      </c>
      <c r="U151" s="314"/>
      <c r="V151" s="314"/>
      <c r="W151" s="314"/>
      <c r="X151" s="314"/>
      <c r="Y151" s="314" t="s">
        <v>633</v>
      </c>
      <c r="Z151" s="314"/>
      <c r="AA151" s="314"/>
      <c r="AB151" s="314"/>
      <c r="AC151" s="314" t="s">
        <v>633</v>
      </c>
      <c r="AD151" s="314"/>
      <c r="AE151" s="314"/>
      <c r="AF151" s="314"/>
      <c r="AG151" s="314" t="s">
        <v>633</v>
      </c>
      <c r="AH151" s="314"/>
      <c r="AI151" s="314"/>
      <c r="AJ151" s="314"/>
      <c r="AK151" s="314" t="s">
        <v>633</v>
      </c>
      <c r="AL151" s="314"/>
      <c r="AM151" s="314"/>
      <c r="AN151" s="314"/>
      <c r="AO151" s="314" t="s">
        <v>633</v>
      </c>
      <c r="AP151" s="314"/>
      <c r="AQ151" s="314"/>
      <c r="AR151" s="314"/>
      <c r="AS151" s="314" t="s">
        <v>633</v>
      </c>
      <c r="AT151" s="314"/>
      <c r="AU151" s="314"/>
      <c r="AV151" s="314"/>
      <c r="AW151" s="315" t="s">
        <v>633</v>
      </c>
      <c r="AX151" s="315"/>
      <c r="AY151" s="315"/>
      <c r="AZ151" s="315"/>
      <c r="BA151" s="314" t="s">
        <v>633</v>
      </c>
      <c r="BB151" s="314"/>
      <c r="BC151" s="314"/>
      <c r="BD151" s="314"/>
      <c r="BE151" s="314" t="s">
        <v>633</v>
      </c>
      <c r="BF151" s="314"/>
      <c r="BG151" s="314"/>
      <c r="BH151" s="314"/>
      <c r="BI151" s="314"/>
      <c r="BJ151" s="314" t="s">
        <v>633</v>
      </c>
      <c r="BK151" s="314"/>
      <c r="BL151" s="314"/>
      <c r="BM151" s="314"/>
      <c r="BN151" s="314" t="s">
        <v>633</v>
      </c>
      <c r="BO151" s="314"/>
      <c r="BP151" s="314"/>
      <c r="BQ151" s="314"/>
      <c r="BR151" s="314" t="s">
        <v>633</v>
      </c>
      <c r="BS151" s="314"/>
      <c r="BT151" s="314"/>
      <c r="BU151" s="314"/>
      <c r="BV151" s="314" t="s">
        <v>633</v>
      </c>
      <c r="BW151" s="314"/>
      <c r="BX151" s="314"/>
      <c r="BY151" s="314"/>
    </row>
    <row r="152" spans="1:77" ht="15">
      <c r="A152" s="312" t="s">
        <v>852</v>
      </c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134">
        <f t="shared" si="2"/>
        <v>142</v>
      </c>
      <c r="P152" s="314" t="s">
        <v>633</v>
      </c>
      <c r="Q152" s="314"/>
      <c r="R152" s="314"/>
      <c r="S152" s="314"/>
      <c r="T152" s="314" t="s">
        <v>633</v>
      </c>
      <c r="U152" s="314"/>
      <c r="V152" s="314"/>
      <c r="W152" s="314"/>
      <c r="X152" s="314"/>
      <c r="Y152" s="314" t="s">
        <v>633</v>
      </c>
      <c r="Z152" s="314"/>
      <c r="AA152" s="314"/>
      <c r="AB152" s="314"/>
      <c r="AC152" s="314" t="s">
        <v>633</v>
      </c>
      <c r="AD152" s="314"/>
      <c r="AE152" s="314"/>
      <c r="AF152" s="314"/>
      <c r="AG152" s="314" t="s">
        <v>633</v>
      </c>
      <c r="AH152" s="314"/>
      <c r="AI152" s="314"/>
      <c r="AJ152" s="314"/>
      <c r="AK152" s="314" t="s">
        <v>633</v>
      </c>
      <c r="AL152" s="314"/>
      <c r="AM152" s="314"/>
      <c r="AN152" s="314"/>
      <c r="AO152" s="314" t="s">
        <v>633</v>
      </c>
      <c r="AP152" s="314"/>
      <c r="AQ152" s="314"/>
      <c r="AR152" s="314"/>
      <c r="AS152" s="314" t="s">
        <v>633</v>
      </c>
      <c r="AT152" s="314"/>
      <c r="AU152" s="314"/>
      <c r="AV152" s="314"/>
      <c r="AW152" s="315" t="s">
        <v>633</v>
      </c>
      <c r="AX152" s="315"/>
      <c r="AY152" s="315"/>
      <c r="AZ152" s="315"/>
      <c r="BA152" s="314" t="s">
        <v>633</v>
      </c>
      <c r="BB152" s="314"/>
      <c r="BC152" s="314"/>
      <c r="BD152" s="314"/>
      <c r="BE152" s="314" t="s">
        <v>633</v>
      </c>
      <c r="BF152" s="314"/>
      <c r="BG152" s="314"/>
      <c r="BH152" s="314"/>
      <c r="BI152" s="314"/>
      <c r="BJ152" s="314" t="s">
        <v>633</v>
      </c>
      <c r="BK152" s="314"/>
      <c r="BL152" s="314"/>
      <c r="BM152" s="314"/>
      <c r="BN152" s="314" t="s">
        <v>633</v>
      </c>
      <c r="BO152" s="314"/>
      <c r="BP152" s="314"/>
      <c r="BQ152" s="314"/>
      <c r="BR152" s="314" t="s">
        <v>633</v>
      </c>
      <c r="BS152" s="314"/>
      <c r="BT152" s="314"/>
      <c r="BU152" s="314"/>
      <c r="BV152" s="314" t="s">
        <v>633</v>
      </c>
      <c r="BW152" s="314"/>
      <c r="BX152" s="314"/>
      <c r="BY152" s="314"/>
    </row>
    <row r="153" spans="1:77" ht="15">
      <c r="A153" s="312" t="s">
        <v>853</v>
      </c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134">
        <f t="shared" si="2"/>
        <v>143</v>
      </c>
      <c r="P153" s="314" t="s">
        <v>633</v>
      </c>
      <c r="Q153" s="314"/>
      <c r="R153" s="314"/>
      <c r="S153" s="314"/>
      <c r="T153" s="314" t="s">
        <v>633</v>
      </c>
      <c r="U153" s="314"/>
      <c r="V153" s="314"/>
      <c r="W153" s="314"/>
      <c r="X153" s="314"/>
      <c r="Y153" s="314" t="s">
        <v>633</v>
      </c>
      <c r="Z153" s="314"/>
      <c r="AA153" s="314"/>
      <c r="AB153" s="314"/>
      <c r="AC153" s="314" t="s">
        <v>633</v>
      </c>
      <c r="AD153" s="314"/>
      <c r="AE153" s="314"/>
      <c r="AF153" s="314"/>
      <c r="AG153" s="314" t="s">
        <v>633</v>
      </c>
      <c r="AH153" s="314"/>
      <c r="AI153" s="314"/>
      <c r="AJ153" s="314"/>
      <c r="AK153" s="314" t="s">
        <v>633</v>
      </c>
      <c r="AL153" s="314"/>
      <c r="AM153" s="314"/>
      <c r="AN153" s="314"/>
      <c r="AO153" s="314" t="s">
        <v>633</v>
      </c>
      <c r="AP153" s="314"/>
      <c r="AQ153" s="314"/>
      <c r="AR153" s="314"/>
      <c r="AS153" s="314" t="s">
        <v>633</v>
      </c>
      <c r="AT153" s="314"/>
      <c r="AU153" s="314"/>
      <c r="AV153" s="314"/>
      <c r="AW153" s="315" t="s">
        <v>633</v>
      </c>
      <c r="AX153" s="315"/>
      <c r="AY153" s="315"/>
      <c r="AZ153" s="315"/>
      <c r="BA153" s="314" t="s">
        <v>633</v>
      </c>
      <c r="BB153" s="314"/>
      <c r="BC153" s="314"/>
      <c r="BD153" s="314"/>
      <c r="BE153" s="314" t="s">
        <v>633</v>
      </c>
      <c r="BF153" s="314"/>
      <c r="BG153" s="314"/>
      <c r="BH153" s="314"/>
      <c r="BI153" s="314"/>
      <c r="BJ153" s="314" t="s">
        <v>633</v>
      </c>
      <c r="BK153" s="314"/>
      <c r="BL153" s="314"/>
      <c r="BM153" s="314"/>
      <c r="BN153" s="314" t="s">
        <v>633</v>
      </c>
      <c r="BO153" s="314"/>
      <c r="BP153" s="314"/>
      <c r="BQ153" s="314"/>
      <c r="BR153" s="314" t="s">
        <v>633</v>
      </c>
      <c r="BS153" s="314"/>
      <c r="BT153" s="314"/>
      <c r="BU153" s="314"/>
      <c r="BV153" s="314" t="s">
        <v>633</v>
      </c>
      <c r="BW153" s="314"/>
      <c r="BX153" s="314"/>
      <c r="BY153" s="314"/>
    </row>
    <row r="154" spans="1:77" ht="15">
      <c r="A154" s="312" t="s">
        <v>854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134">
        <f t="shared" si="2"/>
        <v>144</v>
      </c>
      <c r="P154" s="314" t="s">
        <v>633</v>
      </c>
      <c r="Q154" s="314"/>
      <c r="R154" s="314"/>
      <c r="S154" s="314"/>
      <c r="T154" s="314" t="s">
        <v>633</v>
      </c>
      <c r="U154" s="314"/>
      <c r="V154" s="314"/>
      <c r="W154" s="314"/>
      <c r="X154" s="314"/>
      <c r="Y154" s="314" t="s">
        <v>633</v>
      </c>
      <c r="Z154" s="314"/>
      <c r="AA154" s="314"/>
      <c r="AB154" s="314"/>
      <c r="AC154" s="314" t="s">
        <v>633</v>
      </c>
      <c r="AD154" s="314"/>
      <c r="AE154" s="314"/>
      <c r="AF154" s="314"/>
      <c r="AG154" s="314" t="s">
        <v>633</v>
      </c>
      <c r="AH154" s="314"/>
      <c r="AI154" s="314"/>
      <c r="AJ154" s="314"/>
      <c r="AK154" s="314" t="s">
        <v>633</v>
      </c>
      <c r="AL154" s="314"/>
      <c r="AM154" s="314"/>
      <c r="AN154" s="314"/>
      <c r="AO154" s="314" t="s">
        <v>633</v>
      </c>
      <c r="AP154" s="314"/>
      <c r="AQ154" s="314"/>
      <c r="AR154" s="314"/>
      <c r="AS154" s="314" t="s">
        <v>633</v>
      </c>
      <c r="AT154" s="314"/>
      <c r="AU154" s="314"/>
      <c r="AV154" s="314"/>
      <c r="AW154" s="315" t="s">
        <v>633</v>
      </c>
      <c r="AX154" s="315"/>
      <c r="AY154" s="315"/>
      <c r="AZ154" s="315"/>
      <c r="BA154" s="314" t="s">
        <v>633</v>
      </c>
      <c r="BB154" s="314"/>
      <c r="BC154" s="314"/>
      <c r="BD154" s="314"/>
      <c r="BE154" s="314" t="s">
        <v>633</v>
      </c>
      <c r="BF154" s="314"/>
      <c r="BG154" s="314"/>
      <c r="BH154" s="314"/>
      <c r="BI154" s="314"/>
      <c r="BJ154" s="314" t="s">
        <v>633</v>
      </c>
      <c r="BK154" s="314"/>
      <c r="BL154" s="314"/>
      <c r="BM154" s="314"/>
      <c r="BN154" s="314" t="s">
        <v>633</v>
      </c>
      <c r="BO154" s="314"/>
      <c r="BP154" s="314"/>
      <c r="BQ154" s="314"/>
      <c r="BR154" s="314" t="s">
        <v>633</v>
      </c>
      <c r="BS154" s="314"/>
      <c r="BT154" s="314"/>
      <c r="BU154" s="314"/>
      <c r="BV154" s="314" t="s">
        <v>633</v>
      </c>
      <c r="BW154" s="314"/>
      <c r="BX154" s="314"/>
      <c r="BY154" s="314"/>
    </row>
    <row r="155" spans="1:77" ht="15">
      <c r="A155" s="312" t="s">
        <v>855</v>
      </c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134">
        <f t="shared" si="2"/>
        <v>145</v>
      </c>
      <c r="P155" s="314" t="s">
        <v>633</v>
      </c>
      <c r="Q155" s="314"/>
      <c r="R155" s="314"/>
      <c r="S155" s="314"/>
      <c r="T155" s="314" t="s">
        <v>633</v>
      </c>
      <c r="U155" s="314"/>
      <c r="V155" s="314"/>
      <c r="W155" s="314"/>
      <c r="X155" s="314"/>
      <c r="Y155" s="314" t="s">
        <v>633</v>
      </c>
      <c r="Z155" s="314"/>
      <c r="AA155" s="314"/>
      <c r="AB155" s="314"/>
      <c r="AC155" s="314" t="s">
        <v>633</v>
      </c>
      <c r="AD155" s="314"/>
      <c r="AE155" s="314"/>
      <c r="AF155" s="314"/>
      <c r="AG155" s="314" t="s">
        <v>633</v>
      </c>
      <c r="AH155" s="314"/>
      <c r="AI155" s="314"/>
      <c r="AJ155" s="314"/>
      <c r="AK155" s="314" t="s">
        <v>633</v>
      </c>
      <c r="AL155" s="314"/>
      <c r="AM155" s="314"/>
      <c r="AN155" s="314"/>
      <c r="AO155" s="314" t="s">
        <v>633</v>
      </c>
      <c r="AP155" s="314"/>
      <c r="AQ155" s="314"/>
      <c r="AR155" s="314"/>
      <c r="AS155" s="314" t="s">
        <v>633</v>
      </c>
      <c r="AT155" s="314"/>
      <c r="AU155" s="314"/>
      <c r="AV155" s="314"/>
      <c r="AW155" s="315" t="s">
        <v>633</v>
      </c>
      <c r="AX155" s="315"/>
      <c r="AY155" s="315"/>
      <c r="AZ155" s="315"/>
      <c r="BA155" s="314" t="s">
        <v>633</v>
      </c>
      <c r="BB155" s="314"/>
      <c r="BC155" s="314"/>
      <c r="BD155" s="314"/>
      <c r="BE155" s="314" t="s">
        <v>633</v>
      </c>
      <c r="BF155" s="314"/>
      <c r="BG155" s="314"/>
      <c r="BH155" s="314"/>
      <c r="BI155" s="314"/>
      <c r="BJ155" s="314" t="s">
        <v>633</v>
      </c>
      <c r="BK155" s="314"/>
      <c r="BL155" s="314"/>
      <c r="BM155" s="314"/>
      <c r="BN155" s="314" t="s">
        <v>633</v>
      </c>
      <c r="BO155" s="314"/>
      <c r="BP155" s="314"/>
      <c r="BQ155" s="314"/>
      <c r="BR155" s="314" t="s">
        <v>633</v>
      </c>
      <c r="BS155" s="314"/>
      <c r="BT155" s="314"/>
      <c r="BU155" s="314"/>
      <c r="BV155" s="314" t="s">
        <v>633</v>
      </c>
      <c r="BW155" s="314"/>
      <c r="BX155" s="314"/>
      <c r="BY155" s="314"/>
    </row>
    <row r="156" spans="1:77" ht="15">
      <c r="A156" s="312" t="s">
        <v>856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134">
        <f t="shared" si="2"/>
        <v>146</v>
      </c>
      <c r="P156" s="314" t="s">
        <v>633</v>
      </c>
      <c r="Q156" s="314"/>
      <c r="R156" s="314"/>
      <c r="S156" s="314"/>
      <c r="T156" s="314" t="s">
        <v>633</v>
      </c>
      <c r="U156" s="314"/>
      <c r="V156" s="314"/>
      <c r="W156" s="314"/>
      <c r="X156" s="314"/>
      <c r="Y156" s="314" t="s">
        <v>633</v>
      </c>
      <c r="Z156" s="314"/>
      <c r="AA156" s="314"/>
      <c r="AB156" s="314"/>
      <c r="AC156" s="314" t="s">
        <v>633</v>
      </c>
      <c r="AD156" s="314"/>
      <c r="AE156" s="314"/>
      <c r="AF156" s="314"/>
      <c r="AG156" s="314" t="s">
        <v>633</v>
      </c>
      <c r="AH156" s="314"/>
      <c r="AI156" s="314"/>
      <c r="AJ156" s="314"/>
      <c r="AK156" s="314" t="s">
        <v>633</v>
      </c>
      <c r="AL156" s="314"/>
      <c r="AM156" s="314"/>
      <c r="AN156" s="314"/>
      <c r="AO156" s="314" t="s">
        <v>633</v>
      </c>
      <c r="AP156" s="314"/>
      <c r="AQ156" s="314"/>
      <c r="AR156" s="314"/>
      <c r="AS156" s="314" t="s">
        <v>633</v>
      </c>
      <c r="AT156" s="314"/>
      <c r="AU156" s="314"/>
      <c r="AV156" s="314"/>
      <c r="AW156" s="315" t="s">
        <v>633</v>
      </c>
      <c r="AX156" s="315"/>
      <c r="AY156" s="315"/>
      <c r="AZ156" s="315"/>
      <c r="BA156" s="314" t="s">
        <v>633</v>
      </c>
      <c r="BB156" s="314"/>
      <c r="BC156" s="314"/>
      <c r="BD156" s="314"/>
      <c r="BE156" s="314" t="s">
        <v>633</v>
      </c>
      <c r="BF156" s="314"/>
      <c r="BG156" s="314"/>
      <c r="BH156" s="314"/>
      <c r="BI156" s="314"/>
      <c r="BJ156" s="314" t="s">
        <v>633</v>
      </c>
      <c r="BK156" s="314"/>
      <c r="BL156" s="314"/>
      <c r="BM156" s="314"/>
      <c r="BN156" s="314" t="s">
        <v>633</v>
      </c>
      <c r="BO156" s="314"/>
      <c r="BP156" s="314"/>
      <c r="BQ156" s="314"/>
      <c r="BR156" s="314" t="s">
        <v>633</v>
      </c>
      <c r="BS156" s="314"/>
      <c r="BT156" s="314"/>
      <c r="BU156" s="314"/>
      <c r="BV156" s="314" t="s">
        <v>633</v>
      </c>
      <c r="BW156" s="314"/>
      <c r="BX156" s="314"/>
      <c r="BY156" s="314"/>
    </row>
    <row r="157" spans="1:77" ht="15">
      <c r="A157" s="312" t="s">
        <v>857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134">
        <f t="shared" si="2"/>
        <v>147</v>
      </c>
      <c r="P157" s="314" t="s">
        <v>633</v>
      </c>
      <c r="Q157" s="314"/>
      <c r="R157" s="314"/>
      <c r="S157" s="314"/>
      <c r="T157" s="314" t="s">
        <v>633</v>
      </c>
      <c r="U157" s="314"/>
      <c r="V157" s="314"/>
      <c r="W157" s="314"/>
      <c r="X157" s="314"/>
      <c r="Y157" s="314" t="s">
        <v>633</v>
      </c>
      <c r="Z157" s="314"/>
      <c r="AA157" s="314"/>
      <c r="AB157" s="314"/>
      <c r="AC157" s="314" t="s">
        <v>633</v>
      </c>
      <c r="AD157" s="314"/>
      <c r="AE157" s="314"/>
      <c r="AF157" s="314"/>
      <c r="AG157" s="314" t="s">
        <v>633</v>
      </c>
      <c r="AH157" s="314"/>
      <c r="AI157" s="314"/>
      <c r="AJ157" s="314"/>
      <c r="AK157" s="314" t="s">
        <v>633</v>
      </c>
      <c r="AL157" s="314"/>
      <c r="AM157" s="314"/>
      <c r="AN157" s="314"/>
      <c r="AO157" s="314" t="s">
        <v>633</v>
      </c>
      <c r="AP157" s="314"/>
      <c r="AQ157" s="314"/>
      <c r="AR157" s="314"/>
      <c r="AS157" s="314" t="s">
        <v>633</v>
      </c>
      <c r="AT157" s="314"/>
      <c r="AU157" s="314"/>
      <c r="AV157" s="314"/>
      <c r="AW157" s="315" t="s">
        <v>633</v>
      </c>
      <c r="AX157" s="315"/>
      <c r="AY157" s="315"/>
      <c r="AZ157" s="315"/>
      <c r="BA157" s="314" t="s">
        <v>633</v>
      </c>
      <c r="BB157" s="314"/>
      <c r="BC157" s="314"/>
      <c r="BD157" s="314"/>
      <c r="BE157" s="314" t="s">
        <v>633</v>
      </c>
      <c r="BF157" s="314"/>
      <c r="BG157" s="314"/>
      <c r="BH157" s="314"/>
      <c r="BI157" s="314"/>
      <c r="BJ157" s="314" t="s">
        <v>633</v>
      </c>
      <c r="BK157" s="314"/>
      <c r="BL157" s="314"/>
      <c r="BM157" s="314"/>
      <c r="BN157" s="314" t="s">
        <v>633</v>
      </c>
      <c r="BO157" s="314"/>
      <c r="BP157" s="314"/>
      <c r="BQ157" s="314"/>
      <c r="BR157" s="314" t="s">
        <v>633</v>
      </c>
      <c r="BS157" s="314"/>
      <c r="BT157" s="314"/>
      <c r="BU157" s="314"/>
      <c r="BV157" s="314" t="s">
        <v>633</v>
      </c>
      <c r="BW157" s="314"/>
      <c r="BX157" s="314"/>
      <c r="BY157" s="314"/>
    </row>
    <row r="158" spans="1:77" ht="15">
      <c r="A158" s="319" t="s">
        <v>858</v>
      </c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135">
        <f t="shared" si="2"/>
        <v>148</v>
      </c>
      <c r="P158" s="324" t="s">
        <v>859</v>
      </c>
      <c r="Q158" s="324"/>
      <c r="R158" s="324"/>
      <c r="S158" s="324"/>
      <c r="T158" s="324" t="s">
        <v>633</v>
      </c>
      <c r="U158" s="324"/>
      <c r="V158" s="324"/>
      <c r="W158" s="324"/>
      <c r="X158" s="324"/>
      <c r="Y158" s="324" t="s">
        <v>633</v>
      </c>
      <c r="Z158" s="324"/>
      <c r="AA158" s="324"/>
      <c r="AB158" s="324"/>
      <c r="AC158" s="324" t="s">
        <v>633</v>
      </c>
      <c r="AD158" s="324"/>
      <c r="AE158" s="324"/>
      <c r="AF158" s="324"/>
      <c r="AG158" s="324" t="s">
        <v>633</v>
      </c>
      <c r="AH158" s="324"/>
      <c r="AI158" s="324"/>
      <c r="AJ158" s="324"/>
      <c r="AK158" s="324" t="s">
        <v>633</v>
      </c>
      <c r="AL158" s="324"/>
      <c r="AM158" s="324"/>
      <c r="AN158" s="324"/>
      <c r="AO158" s="324" t="s">
        <v>633</v>
      </c>
      <c r="AP158" s="324"/>
      <c r="AQ158" s="324"/>
      <c r="AR158" s="324"/>
      <c r="AS158" s="324" t="s">
        <v>860</v>
      </c>
      <c r="AT158" s="324"/>
      <c r="AU158" s="324"/>
      <c r="AV158" s="324"/>
      <c r="AW158" s="325" t="s">
        <v>633</v>
      </c>
      <c r="AX158" s="325"/>
      <c r="AY158" s="325"/>
      <c r="AZ158" s="325"/>
      <c r="BA158" s="324" t="s">
        <v>633</v>
      </c>
      <c r="BB158" s="324"/>
      <c r="BC158" s="324"/>
      <c r="BD158" s="324"/>
      <c r="BE158" s="324" t="s">
        <v>633</v>
      </c>
      <c r="BF158" s="324"/>
      <c r="BG158" s="324"/>
      <c r="BH158" s="324"/>
      <c r="BI158" s="324"/>
      <c r="BJ158" s="324" t="s">
        <v>633</v>
      </c>
      <c r="BK158" s="324"/>
      <c r="BL158" s="324"/>
      <c r="BM158" s="324"/>
      <c r="BN158" s="324" t="s">
        <v>633</v>
      </c>
      <c r="BO158" s="324"/>
      <c r="BP158" s="324"/>
      <c r="BQ158" s="324"/>
      <c r="BR158" s="324" t="s">
        <v>1079</v>
      </c>
      <c r="BS158" s="324"/>
      <c r="BT158" s="324"/>
      <c r="BU158" s="324"/>
      <c r="BV158" s="324" t="s">
        <v>1080</v>
      </c>
      <c r="BW158" s="324"/>
      <c r="BX158" s="324"/>
      <c r="BY158" s="324"/>
    </row>
    <row r="159" spans="1:77" ht="15">
      <c r="A159" s="312" t="s">
        <v>861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134">
        <f t="shared" si="2"/>
        <v>149</v>
      </c>
      <c r="P159" s="314" t="s">
        <v>633</v>
      </c>
      <c r="Q159" s="314"/>
      <c r="R159" s="314"/>
      <c r="S159" s="314"/>
      <c r="T159" s="314" t="s">
        <v>633</v>
      </c>
      <c r="U159" s="314"/>
      <c r="V159" s="314"/>
      <c r="W159" s="314"/>
      <c r="X159" s="314"/>
      <c r="Y159" s="314" t="s">
        <v>633</v>
      </c>
      <c r="Z159" s="314"/>
      <c r="AA159" s="314"/>
      <c r="AB159" s="314"/>
      <c r="AC159" s="314" t="s">
        <v>633</v>
      </c>
      <c r="AD159" s="314"/>
      <c r="AE159" s="314"/>
      <c r="AF159" s="314"/>
      <c r="AG159" s="314" t="s">
        <v>633</v>
      </c>
      <c r="AH159" s="314"/>
      <c r="AI159" s="314"/>
      <c r="AJ159" s="314"/>
      <c r="AK159" s="314" t="s">
        <v>633</v>
      </c>
      <c r="AL159" s="314"/>
      <c r="AM159" s="314"/>
      <c r="AN159" s="314"/>
      <c r="AO159" s="314" t="s">
        <v>633</v>
      </c>
      <c r="AP159" s="314"/>
      <c r="AQ159" s="314"/>
      <c r="AR159" s="314"/>
      <c r="AS159" s="314" t="s">
        <v>633</v>
      </c>
      <c r="AT159" s="314"/>
      <c r="AU159" s="314"/>
      <c r="AV159" s="314"/>
      <c r="AW159" s="315" t="s">
        <v>633</v>
      </c>
      <c r="AX159" s="315"/>
      <c r="AY159" s="315"/>
      <c r="AZ159" s="315"/>
      <c r="BA159" s="314" t="s">
        <v>633</v>
      </c>
      <c r="BB159" s="314"/>
      <c r="BC159" s="314"/>
      <c r="BD159" s="314"/>
      <c r="BE159" s="314" t="s">
        <v>633</v>
      </c>
      <c r="BF159" s="314"/>
      <c r="BG159" s="314"/>
      <c r="BH159" s="314"/>
      <c r="BI159" s="314"/>
      <c r="BJ159" s="314" t="s">
        <v>633</v>
      </c>
      <c r="BK159" s="314"/>
      <c r="BL159" s="314"/>
      <c r="BM159" s="314"/>
      <c r="BN159" s="314" t="s">
        <v>633</v>
      </c>
      <c r="BO159" s="314"/>
      <c r="BP159" s="314"/>
      <c r="BQ159" s="314"/>
      <c r="BR159" s="314" t="s">
        <v>1079</v>
      </c>
      <c r="BS159" s="314"/>
      <c r="BT159" s="314"/>
      <c r="BU159" s="314"/>
      <c r="BV159" s="314" t="s">
        <v>1079</v>
      </c>
      <c r="BW159" s="314"/>
      <c r="BX159" s="314"/>
      <c r="BY159" s="314"/>
    </row>
    <row r="160" spans="1:77" ht="15">
      <c r="A160" s="312" t="s">
        <v>862</v>
      </c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134">
        <f t="shared" si="2"/>
        <v>150</v>
      </c>
      <c r="P160" s="314" t="s">
        <v>633</v>
      </c>
      <c r="Q160" s="314"/>
      <c r="R160" s="314"/>
      <c r="S160" s="314"/>
      <c r="T160" s="314" t="s">
        <v>633</v>
      </c>
      <c r="U160" s="314"/>
      <c r="V160" s="314"/>
      <c r="W160" s="314"/>
      <c r="X160" s="314"/>
      <c r="Y160" s="314" t="s">
        <v>633</v>
      </c>
      <c r="Z160" s="314"/>
      <c r="AA160" s="314"/>
      <c r="AB160" s="314"/>
      <c r="AC160" s="314" t="s">
        <v>633</v>
      </c>
      <c r="AD160" s="314"/>
      <c r="AE160" s="314"/>
      <c r="AF160" s="314"/>
      <c r="AG160" s="314" t="s">
        <v>633</v>
      </c>
      <c r="AH160" s="314"/>
      <c r="AI160" s="314"/>
      <c r="AJ160" s="314"/>
      <c r="AK160" s="314" t="s">
        <v>633</v>
      </c>
      <c r="AL160" s="314"/>
      <c r="AM160" s="314"/>
      <c r="AN160" s="314"/>
      <c r="AO160" s="314" t="s">
        <v>633</v>
      </c>
      <c r="AP160" s="314"/>
      <c r="AQ160" s="314"/>
      <c r="AR160" s="314"/>
      <c r="AS160" s="314" t="s">
        <v>633</v>
      </c>
      <c r="AT160" s="314"/>
      <c r="AU160" s="314"/>
      <c r="AV160" s="314"/>
      <c r="AW160" s="315" t="s">
        <v>633</v>
      </c>
      <c r="AX160" s="315"/>
      <c r="AY160" s="315"/>
      <c r="AZ160" s="315"/>
      <c r="BA160" s="314" t="s">
        <v>633</v>
      </c>
      <c r="BB160" s="314"/>
      <c r="BC160" s="314"/>
      <c r="BD160" s="314"/>
      <c r="BE160" s="314" t="s">
        <v>633</v>
      </c>
      <c r="BF160" s="314"/>
      <c r="BG160" s="314"/>
      <c r="BH160" s="314"/>
      <c r="BI160" s="314"/>
      <c r="BJ160" s="314" t="s">
        <v>633</v>
      </c>
      <c r="BK160" s="314"/>
      <c r="BL160" s="314"/>
      <c r="BM160" s="314"/>
      <c r="BN160" s="314" t="s">
        <v>633</v>
      </c>
      <c r="BO160" s="314"/>
      <c r="BP160" s="314"/>
      <c r="BQ160" s="314"/>
      <c r="BR160" s="314" t="s">
        <v>633</v>
      </c>
      <c r="BS160" s="314"/>
      <c r="BT160" s="314"/>
      <c r="BU160" s="314"/>
      <c r="BV160" s="314" t="s">
        <v>633</v>
      </c>
      <c r="BW160" s="314"/>
      <c r="BX160" s="314"/>
      <c r="BY160" s="314"/>
    </row>
    <row r="161" spans="1:77" ht="15">
      <c r="A161" s="312" t="s">
        <v>863</v>
      </c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135">
        <f t="shared" si="2"/>
        <v>151</v>
      </c>
      <c r="P161" s="324" t="s">
        <v>633</v>
      </c>
      <c r="Q161" s="324"/>
      <c r="R161" s="324"/>
      <c r="S161" s="324"/>
      <c r="T161" s="324" t="s">
        <v>633</v>
      </c>
      <c r="U161" s="324"/>
      <c r="V161" s="324"/>
      <c r="W161" s="324"/>
      <c r="X161" s="324"/>
      <c r="Y161" s="324" t="s">
        <v>633</v>
      </c>
      <c r="Z161" s="324"/>
      <c r="AA161" s="324"/>
      <c r="AB161" s="324"/>
      <c r="AC161" s="324" t="s">
        <v>633</v>
      </c>
      <c r="AD161" s="324"/>
      <c r="AE161" s="324"/>
      <c r="AF161" s="324"/>
      <c r="AG161" s="324" t="s">
        <v>633</v>
      </c>
      <c r="AH161" s="324"/>
      <c r="AI161" s="324"/>
      <c r="AJ161" s="324"/>
      <c r="AK161" s="324" t="s">
        <v>633</v>
      </c>
      <c r="AL161" s="324"/>
      <c r="AM161" s="324"/>
      <c r="AN161" s="324"/>
      <c r="AO161" s="324" t="s">
        <v>633</v>
      </c>
      <c r="AP161" s="324"/>
      <c r="AQ161" s="324"/>
      <c r="AR161" s="324"/>
      <c r="AS161" s="324" t="s">
        <v>633</v>
      </c>
      <c r="AT161" s="324"/>
      <c r="AU161" s="324"/>
      <c r="AV161" s="324"/>
      <c r="AW161" s="325" t="s">
        <v>633</v>
      </c>
      <c r="AX161" s="325"/>
      <c r="AY161" s="325"/>
      <c r="AZ161" s="325"/>
      <c r="BA161" s="324" t="s">
        <v>633</v>
      </c>
      <c r="BB161" s="324"/>
      <c r="BC161" s="324"/>
      <c r="BD161" s="324"/>
      <c r="BE161" s="324" t="s">
        <v>633</v>
      </c>
      <c r="BF161" s="324"/>
      <c r="BG161" s="324"/>
      <c r="BH161" s="324"/>
      <c r="BI161" s="324"/>
      <c r="BJ161" s="324" t="s">
        <v>633</v>
      </c>
      <c r="BK161" s="324"/>
      <c r="BL161" s="324"/>
      <c r="BM161" s="324"/>
      <c r="BN161" s="324" t="s">
        <v>633</v>
      </c>
      <c r="BO161" s="324"/>
      <c r="BP161" s="324"/>
      <c r="BQ161" s="324"/>
      <c r="BR161" s="324" t="s">
        <v>633</v>
      </c>
      <c r="BS161" s="324"/>
      <c r="BT161" s="324"/>
      <c r="BU161" s="324"/>
      <c r="BV161" s="324" t="s">
        <v>633</v>
      </c>
      <c r="BW161" s="324"/>
      <c r="BX161" s="324"/>
      <c r="BY161" s="324"/>
    </row>
    <row r="162" spans="1:77" ht="15">
      <c r="A162" s="312" t="s">
        <v>864</v>
      </c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134">
        <f t="shared" si="2"/>
        <v>152</v>
      </c>
      <c r="P162" s="314" t="s">
        <v>633</v>
      </c>
      <c r="Q162" s="314"/>
      <c r="R162" s="314"/>
      <c r="S162" s="314"/>
      <c r="T162" s="314" t="s">
        <v>633</v>
      </c>
      <c r="U162" s="314"/>
      <c r="V162" s="314"/>
      <c r="W162" s="314"/>
      <c r="X162" s="314"/>
      <c r="Y162" s="314" t="s">
        <v>633</v>
      </c>
      <c r="Z162" s="314"/>
      <c r="AA162" s="314"/>
      <c r="AB162" s="314"/>
      <c r="AC162" s="314" t="s">
        <v>633</v>
      </c>
      <c r="AD162" s="314"/>
      <c r="AE162" s="314"/>
      <c r="AF162" s="314"/>
      <c r="AG162" s="314" t="s">
        <v>633</v>
      </c>
      <c r="AH162" s="314"/>
      <c r="AI162" s="314"/>
      <c r="AJ162" s="314"/>
      <c r="AK162" s="314" t="s">
        <v>633</v>
      </c>
      <c r="AL162" s="314"/>
      <c r="AM162" s="314"/>
      <c r="AN162" s="314"/>
      <c r="AO162" s="314" t="s">
        <v>633</v>
      </c>
      <c r="AP162" s="314"/>
      <c r="AQ162" s="314"/>
      <c r="AR162" s="314"/>
      <c r="AS162" s="314" t="s">
        <v>633</v>
      </c>
      <c r="AT162" s="314"/>
      <c r="AU162" s="314"/>
      <c r="AV162" s="314"/>
      <c r="AW162" s="315" t="s">
        <v>633</v>
      </c>
      <c r="AX162" s="315"/>
      <c r="AY162" s="315"/>
      <c r="AZ162" s="315"/>
      <c r="BA162" s="314" t="s">
        <v>633</v>
      </c>
      <c r="BB162" s="314"/>
      <c r="BC162" s="314"/>
      <c r="BD162" s="314"/>
      <c r="BE162" s="314" t="s">
        <v>633</v>
      </c>
      <c r="BF162" s="314"/>
      <c r="BG162" s="314"/>
      <c r="BH162" s="314"/>
      <c r="BI162" s="314"/>
      <c r="BJ162" s="314" t="s">
        <v>633</v>
      </c>
      <c r="BK162" s="314"/>
      <c r="BL162" s="314"/>
      <c r="BM162" s="314"/>
      <c r="BN162" s="314" t="s">
        <v>633</v>
      </c>
      <c r="BO162" s="314"/>
      <c r="BP162" s="314"/>
      <c r="BQ162" s="314"/>
      <c r="BR162" s="314" t="s">
        <v>633</v>
      </c>
      <c r="BS162" s="314"/>
      <c r="BT162" s="314"/>
      <c r="BU162" s="314"/>
      <c r="BV162" s="314" t="s">
        <v>633</v>
      </c>
      <c r="BW162" s="314"/>
      <c r="BX162" s="314"/>
      <c r="BY162" s="314"/>
    </row>
    <row r="163" spans="1:77" ht="15">
      <c r="A163" s="312" t="s">
        <v>865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134">
        <f t="shared" si="2"/>
        <v>153</v>
      </c>
      <c r="P163" s="314" t="s">
        <v>633</v>
      </c>
      <c r="Q163" s="314"/>
      <c r="R163" s="314"/>
      <c r="S163" s="314"/>
      <c r="T163" s="314" t="s">
        <v>633</v>
      </c>
      <c r="U163" s="314"/>
      <c r="V163" s="314"/>
      <c r="W163" s="314"/>
      <c r="X163" s="314"/>
      <c r="Y163" s="314" t="s">
        <v>633</v>
      </c>
      <c r="Z163" s="314"/>
      <c r="AA163" s="314"/>
      <c r="AB163" s="314"/>
      <c r="AC163" s="314" t="s">
        <v>633</v>
      </c>
      <c r="AD163" s="314"/>
      <c r="AE163" s="314"/>
      <c r="AF163" s="314"/>
      <c r="AG163" s="314" t="s">
        <v>633</v>
      </c>
      <c r="AH163" s="314"/>
      <c r="AI163" s="314"/>
      <c r="AJ163" s="314"/>
      <c r="AK163" s="314" t="s">
        <v>633</v>
      </c>
      <c r="AL163" s="314"/>
      <c r="AM163" s="314"/>
      <c r="AN163" s="314"/>
      <c r="AO163" s="314" t="s">
        <v>633</v>
      </c>
      <c r="AP163" s="314"/>
      <c r="AQ163" s="314"/>
      <c r="AR163" s="314"/>
      <c r="AS163" s="314" t="s">
        <v>633</v>
      </c>
      <c r="AT163" s="314"/>
      <c r="AU163" s="314"/>
      <c r="AV163" s="314"/>
      <c r="AW163" s="315" t="s">
        <v>633</v>
      </c>
      <c r="AX163" s="315"/>
      <c r="AY163" s="315"/>
      <c r="AZ163" s="315"/>
      <c r="BA163" s="314" t="s">
        <v>633</v>
      </c>
      <c r="BB163" s="314"/>
      <c r="BC163" s="314"/>
      <c r="BD163" s="314"/>
      <c r="BE163" s="314" t="s">
        <v>633</v>
      </c>
      <c r="BF163" s="314"/>
      <c r="BG163" s="314"/>
      <c r="BH163" s="314"/>
      <c r="BI163" s="314"/>
      <c r="BJ163" s="314" t="s">
        <v>633</v>
      </c>
      <c r="BK163" s="314"/>
      <c r="BL163" s="314"/>
      <c r="BM163" s="314"/>
      <c r="BN163" s="314" t="s">
        <v>633</v>
      </c>
      <c r="BO163" s="314"/>
      <c r="BP163" s="314"/>
      <c r="BQ163" s="314"/>
      <c r="BR163" s="314" t="s">
        <v>633</v>
      </c>
      <c r="BS163" s="314"/>
      <c r="BT163" s="314"/>
      <c r="BU163" s="314"/>
      <c r="BV163" s="314" t="s">
        <v>633</v>
      </c>
      <c r="BW163" s="314"/>
      <c r="BX163" s="314"/>
      <c r="BY163" s="314"/>
    </row>
    <row r="164" spans="1:77" ht="15">
      <c r="A164" s="312" t="s">
        <v>866</v>
      </c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134">
        <f t="shared" si="2"/>
        <v>154</v>
      </c>
      <c r="P164" s="314" t="s">
        <v>633</v>
      </c>
      <c r="Q164" s="314"/>
      <c r="R164" s="314"/>
      <c r="S164" s="314"/>
      <c r="T164" s="314" t="s">
        <v>633</v>
      </c>
      <c r="U164" s="314"/>
      <c r="V164" s="314"/>
      <c r="W164" s="314"/>
      <c r="X164" s="314"/>
      <c r="Y164" s="314" t="s">
        <v>633</v>
      </c>
      <c r="Z164" s="314"/>
      <c r="AA164" s="314"/>
      <c r="AB164" s="314"/>
      <c r="AC164" s="314" t="s">
        <v>633</v>
      </c>
      <c r="AD164" s="314"/>
      <c r="AE164" s="314"/>
      <c r="AF164" s="314"/>
      <c r="AG164" s="314" t="s">
        <v>633</v>
      </c>
      <c r="AH164" s="314"/>
      <c r="AI164" s="314"/>
      <c r="AJ164" s="314"/>
      <c r="AK164" s="314" t="s">
        <v>633</v>
      </c>
      <c r="AL164" s="314"/>
      <c r="AM164" s="314"/>
      <c r="AN164" s="314"/>
      <c r="AO164" s="314" t="s">
        <v>633</v>
      </c>
      <c r="AP164" s="314"/>
      <c r="AQ164" s="314"/>
      <c r="AR164" s="314"/>
      <c r="AS164" s="314" t="s">
        <v>633</v>
      </c>
      <c r="AT164" s="314"/>
      <c r="AU164" s="314"/>
      <c r="AV164" s="314"/>
      <c r="AW164" s="315" t="s">
        <v>633</v>
      </c>
      <c r="AX164" s="315"/>
      <c r="AY164" s="315"/>
      <c r="AZ164" s="315"/>
      <c r="BA164" s="314" t="s">
        <v>633</v>
      </c>
      <c r="BB164" s="314"/>
      <c r="BC164" s="314"/>
      <c r="BD164" s="314"/>
      <c r="BE164" s="314" t="s">
        <v>633</v>
      </c>
      <c r="BF164" s="314"/>
      <c r="BG164" s="314"/>
      <c r="BH164" s="314"/>
      <c r="BI164" s="314"/>
      <c r="BJ164" s="314" t="s">
        <v>633</v>
      </c>
      <c r="BK164" s="314"/>
      <c r="BL164" s="314"/>
      <c r="BM164" s="314"/>
      <c r="BN164" s="314" t="s">
        <v>633</v>
      </c>
      <c r="BO164" s="314"/>
      <c r="BP164" s="314"/>
      <c r="BQ164" s="314"/>
      <c r="BR164" s="314" t="s">
        <v>633</v>
      </c>
      <c r="BS164" s="314"/>
      <c r="BT164" s="314"/>
      <c r="BU164" s="314"/>
      <c r="BV164" s="314" t="s">
        <v>633</v>
      </c>
      <c r="BW164" s="314"/>
      <c r="BX164" s="314"/>
      <c r="BY164" s="314"/>
    </row>
    <row r="165" spans="1:77" ht="15">
      <c r="A165" s="312" t="s">
        <v>867</v>
      </c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134">
        <f t="shared" si="2"/>
        <v>155</v>
      </c>
      <c r="P165" s="314" t="s">
        <v>633</v>
      </c>
      <c r="Q165" s="314"/>
      <c r="R165" s="314"/>
      <c r="S165" s="314"/>
      <c r="T165" s="314" t="s">
        <v>633</v>
      </c>
      <c r="U165" s="314"/>
      <c r="V165" s="314"/>
      <c r="W165" s="314"/>
      <c r="X165" s="314"/>
      <c r="Y165" s="314" t="s">
        <v>633</v>
      </c>
      <c r="Z165" s="314"/>
      <c r="AA165" s="314"/>
      <c r="AB165" s="314"/>
      <c r="AC165" s="314" t="s">
        <v>633</v>
      </c>
      <c r="AD165" s="314"/>
      <c r="AE165" s="314"/>
      <c r="AF165" s="314"/>
      <c r="AG165" s="314" t="s">
        <v>633</v>
      </c>
      <c r="AH165" s="314"/>
      <c r="AI165" s="314"/>
      <c r="AJ165" s="314"/>
      <c r="AK165" s="314" t="s">
        <v>633</v>
      </c>
      <c r="AL165" s="314"/>
      <c r="AM165" s="314"/>
      <c r="AN165" s="314"/>
      <c r="AO165" s="314" t="s">
        <v>633</v>
      </c>
      <c r="AP165" s="314"/>
      <c r="AQ165" s="314"/>
      <c r="AR165" s="314"/>
      <c r="AS165" s="314" t="s">
        <v>633</v>
      </c>
      <c r="AT165" s="314"/>
      <c r="AU165" s="314"/>
      <c r="AV165" s="314"/>
      <c r="AW165" s="315" t="s">
        <v>633</v>
      </c>
      <c r="AX165" s="315"/>
      <c r="AY165" s="315"/>
      <c r="AZ165" s="315"/>
      <c r="BA165" s="314" t="s">
        <v>633</v>
      </c>
      <c r="BB165" s="314"/>
      <c r="BC165" s="314"/>
      <c r="BD165" s="314"/>
      <c r="BE165" s="314" t="s">
        <v>633</v>
      </c>
      <c r="BF165" s="314"/>
      <c r="BG165" s="314"/>
      <c r="BH165" s="314"/>
      <c r="BI165" s="314"/>
      <c r="BJ165" s="314" t="s">
        <v>633</v>
      </c>
      <c r="BK165" s="314"/>
      <c r="BL165" s="314"/>
      <c r="BM165" s="314"/>
      <c r="BN165" s="314" t="s">
        <v>633</v>
      </c>
      <c r="BO165" s="314"/>
      <c r="BP165" s="314"/>
      <c r="BQ165" s="314"/>
      <c r="BR165" s="314" t="s">
        <v>633</v>
      </c>
      <c r="BS165" s="314"/>
      <c r="BT165" s="314"/>
      <c r="BU165" s="314"/>
      <c r="BV165" s="314" t="s">
        <v>633</v>
      </c>
      <c r="BW165" s="314"/>
      <c r="BX165" s="314"/>
      <c r="BY165" s="314"/>
    </row>
    <row r="166" spans="1:77" ht="15">
      <c r="A166" s="312" t="s">
        <v>868</v>
      </c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134">
        <f t="shared" si="2"/>
        <v>156</v>
      </c>
      <c r="P166" s="314" t="s">
        <v>859</v>
      </c>
      <c r="Q166" s="314"/>
      <c r="R166" s="314"/>
      <c r="S166" s="314"/>
      <c r="T166" s="314" t="s">
        <v>633</v>
      </c>
      <c r="U166" s="314"/>
      <c r="V166" s="314"/>
      <c r="W166" s="314"/>
      <c r="X166" s="314"/>
      <c r="Y166" s="314" t="s">
        <v>633</v>
      </c>
      <c r="Z166" s="314"/>
      <c r="AA166" s="314"/>
      <c r="AB166" s="314"/>
      <c r="AC166" s="314" t="s">
        <v>633</v>
      </c>
      <c r="AD166" s="314"/>
      <c r="AE166" s="314"/>
      <c r="AF166" s="314"/>
      <c r="AG166" s="314" t="s">
        <v>633</v>
      </c>
      <c r="AH166" s="314"/>
      <c r="AI166" s="314"/>
      <c r="AJ166" s="314"/>
      <c r="AK166" s="314" t="s">
        <v>633</v>
      </c>
      <c r="AL166" s="314"/>
      <c r="AM166" s="314"/>
      <c r="AN166" s="314"/>
      <c r="AO166" s="314" t="s">
        <v>633</v>
      </c>
      <c r="AP166" s="314"/>
      <c r="AQ166" s="314"/>
      <c r="AR166" s="314"/>
      <c r="AS166" s="314" t="s">
        <v>860</v>
      </c>
      <c r="AT166" s="314"/>
      <c r="AU166" s="314"/>
      <c r="AV166" s="314"/>
      <c r="AW166" s="315" t="s">
        <v>633</v>
      </c>
      <c r="AX166" s="315"/>
      <c r="AY166" s="315"/>
      <c r="AZ166" s="315"/>
      <c r="BA166" s="314" t="s">
        <v>633</v>
      </c>
      <c r="BB166" s="314"/>
      <c r="BC166" s="314"/>
      <c r="BD166" s="314"/>
      <c r="BE166" s="314" t="s">
        <v>633</v>
      </c>
      <c r="BF166" s="314"/>
      <c r="BG166" s="314"/>
      <c r="BH166" s="314"/>
      <c r="BI166" s="314"/>
      <c r="BJ166" s="314" t="s">
        <v>633</v>
      </c>
      <c r="BK166" s="314"/>
      <c r="BL166" s="314"/>
      <c r="BM166" s="314"/>
      <c r="BN166" s="314" t="s">
        <v>633</v>
      </c>
      <c r="BO166" s="314"/>
      <c r="BP166" s="314"/>
      <c r="BQ166" s="314"/>
      <c r="BR166" s="314" t="s">
        <v>633</v>
      </c>
      <c r="BS166" s="314"/>
      <c r="BT166" s="314"/>
      <c r="BU166" s="314"/>
      <c r="BV166" s="314" t="s">
        <v>1081</v>
      </c>
      <c r="BW166" s="314"/>
      <c r="BX166" s="314"/>
      <c r="BY166" s="314"/>
    </row>
    <row r="167" spans="1:77" ht="15">
      <c r="A167" s="312" t="s">
        <v>869</v>
      </c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134">
        <f t="shared" si="2"/>
        <v>157</v>
      </c>
      <c r="P167" s="314" t="s">
        <v>633</v>
      </c>
      <c r="Q167" s="314"/>
      <c r="R167" s="314"/>
      <c r="S167" s="314"/>
      <c r="T167" s="314" t="s">
        <v>633</v>
      </c>
      <c r="U167" s="314"/>
      <c r="V167" s="314"/>
      <c r="W167" s="314"/>
      <c r="X167" s="314"/>
      <c r="Y167" s="314" t="s">
        <v>633</v>
      </c>
      <c r="Z167" s="314"/>
      <c r="AA167" s="314"/>
      <c r="AB167" s="314"/>
      <c r="AC167" s="314" t="s">
        <v>633</v>
      </c>
      <c r="AD167" s="314"/>
      <c r="AE167" s="314"/>
      <c r="AF167" s="314"/>
      <c r="AG167" s="314" t="s">
        <v>633</v>
      </c>
      <c r="AH167" s="314"/>
      <c r="AI167" s="314"/>
      <c r="AJ167" s="314"/>
      <c r="AK167" s="314" t="s">
        <v>633</v>
      </c>
      <c r="AL167" s="314"/>
      <c r="AM167" s="314"/>
      <c r="AN167" s="314"/>
      <c r="AO167" s="314" t="s">
        <v>633</v>
      </c>
      <c r="AP167" s="314"/>
      <c r="AQ167" s="314"/>
      <c r="AR167" s="314"/>
      <c r="AS167" s="314" t="s">
        <v>633</v>
      </c>
      <c r="AT167" s="314"/>
      <c r="AU167" s="314"/>
      <c r="AV167" s="314"/>
      <c r="AW167" s="315" t="s">
        <v>633</v>
      </c>
      <c r="AX167" s="315"/>
      <c r="AY167" s="315"/>
      <c r="AZ167" s="315"/>
      <c r="BA167" s="314" t="s">
        <v>633</v>
      </c>
      <c r="BB167" s="314"/>
      <c r="BC167" s="314"/>
      <c r="BD167" s="314"/>
      <c r="BE167" s="314" t="s">
        <v>633</v>
      </c>
      <c r="BF167" s="314"/>
      <c r="BG167" s="314"/>
      <c r="BH167" s="314"/>
      <c r="BI167" s="314"/>
      <c r="BJ167" s="314" t="s">
        <v>633</v>
      </c>
      <c r="BK167" s="314"/>
      <c r="BL167" s="314"/>
      <c r="BM167" s="314"/>
      <c r="BN167" s="314" t="s">
        <v>633</v>
      </c>
      <c r="BO167" s="314"/>
      <c r="BP167" s="314"/>
      <c r="BQ167" s="314"/>
      <c r="BR167" s="314" t="s">
        <v>633</v>
      </c>
      <c r="BS167" s="314"/>
      <c r="BT167" s="314"/>
      <c r="BU167" s="314"/>
      <c r="BV167" s="314" t="s">
        <v>633</v>
      </c>
      <c r="BW167" s="314"/>
      <c r="BX167" s="314"/>
      <c r="BY167" s="314"/>
    </row>
    <row r="168" spans="1:77" ht="15">
      <c r="A168" s="312" t="s">
        <v>870</v>
      </c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134">
        <f t="shared" si="2"/>
        <v>158</v>
      </c>
      <c r="P168" s="314" t="s">
        <v>633</v>
      </c>
      <c r="Q168" s="314"/>
      <c r="R168" s="314"/>
      <c r="S168" s="314"/>
      <c r="T168" s="314" t="s">
        <v>633</v>
      </c>
      <c r="U168" s="314"/>
      <c r="V168" s="314"/>
      <c r="W168" s="314"/>
      <c r="X168" s="314"/>
      <c r="Y168" s="314" t="s">
        <v>633</v>
      </c>
      <c r="Z168" s="314"/>
      <c r="AA168" s="314"/>
      <c r="AB168" s="314"/>
      <c r="AC168" s="314" t="s">
        <v>633</v>
      </c>
      <c r="AD168" s="314"/>
      <c r="AE168" s="314"/>
      <c r="AF168" s="314"/>
      <c r="AG168" s="314" t="s">
        <v>633</v>
      </c>
      <c r="AH168" s="314"/>
      <c r="AI168" s="314"/>
      <c r="AJ168" s="314"/>
      <c r="AK168" s="314" t="s">
        <v>633</v>
      </c>
      <c r="AL168" s="314"/>
      <c r="AM168" s="314"/>
      <c r="AN168" s="314"/>
      <c r="AO168" s="314" t="s">
        <v>633</v>
      </c>
      <c r="AP168" s="314"/>
      <c r="AQ168" s="314"/>
      <c r="AR168" s="314"/>
      <c r="AS168" s="314" t="s">
        <v>633</v>
      </c>
      <c r="AT168" s="314"/>
      <c r="AU168" s="314"/>
      <c r="AV168" s="314"/>
      <c r="AW168" s="315" t="s">
        <v>633</v>
      </c>
      <c r="AX168" s="315"/>
      <c r="AY168" s="315"/>
      <c r="AZ168" s="315"/>
      <c r="BA168" s="314" t="s">
        <v>633</v>
      </c>
      <c r="BB168" s="314"/>
      <c r="BC168" s="314"/>
      <c r="BD168" s="314"/>
      <c r="BE168" s="314" t="s">
        <v>633</v>
      </c>
      <c r="BF168" s="314"/>
      <c r="BG168" s="314"/>
      <c r="BH168" s="314"/>
      <c r="BI168" s="314"/>
      <c r="BJ168" s="314" t="s">
        <v>633</v>
      </c>
      <c r="BK168" s="314"/>
      <c r="BL168" s="314"/>
      <c r="BM168" s="314"/>
      <c r="BN168" s="314" t="s">
        <v>633</v>
      </c>
      <c r="BO168" s="314"/>
      <c r="BP168" s="314"/>
      <c r="BQ168" s="314"/>
      <c r="BR168" s="314" t="s">
        <v>633</v>
      </c>
      <c r="BS168" s="314"/>
      <c r="BT168" s="314"/>
      <c r="BU168" s="314"/>
      <c r="BV168" s="314" t="s">
        <v>633</v>
      </c>
      <c r="BW168" s="314"/>
      <c r="BX168" s="314"/>
      <c r="BY168" s="314"/>
    </row>
    <row r="169" spans="1:77" ht="15">
      <c r="A169" s="312" t="s">
        <v>871</v>
      </c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134">
        <f t="shared" si="2"/>
        <v>159</v>
      </c>
      <c r="P169" s="314" t="s">
        <v>633</v>
      </c>
      <c r="Q169" s="314"/>
      <c r="R169" s="314"/>
      <c r="S169" s="314"/>
      <c r="T169" s="314" t="s">
        <v>633</v>
      </c>
      <c r="U169" s="314"/>
      <c r="V169" s="314"/>
      <c r="W169" s="314"/>
      <c r="X169" s="314"/>
      <c r="Y169" s="314" t="s">
        <v>633</v>
      </c>
      <c r="Z169" s="314"/>
      <c r="AA169" s="314"/>
      <c r="AB169" s="314"/>
      <c r="AC169" s="314" t="s">
        <v>633</v>
      </c>
      <c r="AD169" s="314"/>
      <c r="AE169" s="314"/>
      <c r="AF169" s="314"/>
      <c r="AG169" s="314" t="s">
        <v>633</v>
      </c>
      <c r="AH169" s="314"/>
      <c r="AI169" s="314"/>
      <c r="AJ169" s="314"/>
      <c r="AK169" s="314" t="s">
        <v>633</v>
      </c>
      <c r="AL169" s="314"/>
      <c r="AM169" s="314"/>
      <c r="AN169" s="314"/>
      <c r="AO169" s="314" t="s">
        <v>633</v>
      </c>
      <c r="AP169" s="314"/>
      <c r="AQ169" s="314"/>
      <c r="AR169" s="314"/>
      <c r="AS169" s="314" t="s">
        <v>633</v>
      </c>
      <c r="AT169" s="314"/>
      <c r="AU169" s="314"/>
      <c r="AV169" s="314"/>
      <c r="AW169" s="315" t="s">
        <v>633</v>
      </c>
      <c r="AX169" s="315"/>
      <c r="AY169" s="315"/>
      <c r="AZ169" s="315"/>
      <c r="BA169" s="314" t="s">
        <v>633</v>
      </c>
      <c r="BB169" s="314"/>
      <c r="BC169" s="314"/>
      <c r="BD169" s="314"/>
      <c r="BE169" s="314" t="s">
        <v>633</v>
      </c>
      <c r="BF169" s="314"/>
      <c r="BG169" s="314"/>
      <c r="BH169" s="314"/>
      <c r="BI169" s="314"/>
      <c r="BJ169" s="314" t="s">
        <v>633</v>
      </c>
      <c r="BK169" s="314"/>
      <c r="BL169" s="314"/>
      <c r="BM169" s="314"/>
      <c r="BN169" s="314" t="s">
        <v>633</v>
      </c>
      <c r="BO169" s="314"/>
      <c r="BP169" s="314"/>
      <c r="BQ169" s="314"/>
      <c r="BR169" s="314" t="s">
        <v>633</v>
      </c>
      <c r="BS169" s="314"/>
      <c r="BT169" s="314"/>
      <c r="BU169" s="314"/>
      <c r="BV169" s="314" t="s">
        <v>633</v>
      </c>
      <c r="BW169" s="314"/>
      <c r="BX169" s="314"/>
      <c r="BY169" s="314"/>
    </row>
    <row r="170" spans="1:77" ht="15">
      <c r="A170" s="312" t="s">
        <v>872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134">
        <f t="shared" si="2"/>
        <v>160</v>
      </c>
      <c r="P170" s="314" t="s">
        <v>633</v>
      </c>
      <c r="Q170" s="314"/>
      <c r="R170" s="314"/>
      <c r="S170" s="314"/>
      <c r="T170" s="314" t="s">
        <v>633</v>
      </c>
      <c r="U170" s="314"/>
      <c r="V170" s="314"/>
      <c r="W170" s="314"/>
      <c r="X170" s="314"/>
      <c r="Y170" s="314" t="s">
        <v>633</v>
      </c>
      <c r="Z170" s="314"/>
      <c r="AA170" s="314"/>
      <c r="AB170" s="314"/>
      <c r="AC170" s="314" t="s">
        <v>633</v>
      </c>
      <c r="AD170" s="314"/>
      <c r="AE170" s="314"/>
      <c r="AF170" s="314"/>
      <c r="AG170" s="314" t="s">
        <v>633</v>
      </c>
      <c r="AH170" s="314"/>
      <c r="AI170" s="314"/>
      <c r="AJ170" s="314"/>
      <c r="AK170" s="314" t="s">
        <v>633</v>
      </c>
      <c r="AL170" s="314"/>
      <c r="AM170" s="314"/>
      <c r="AN170" s="314"/>
      <c r="AO170" s="314" t="s">
        <v>633</v>
      </c>
      <c r="AP170" s="314"/>
      <c r="AQ170" s="314"/>
      <c r="AR170" s="314"/>
      <c r="AS170" s="314" t="s">
        <v>633</v>
      </c>
      <c r="AT170" s="314"/>
      <c r="AU170" s="314"/>
      <c r="AV170" s="314"/>
      <c r="AW170" s="315" t="s">
        <v>633</v>
      </c>
      <c r="AX170" s="315"/>
      <c r="AY170" s="315"/>
      <c r="AZ170" s="315"/>
      <c r="BA170" s="314" t="s">
        <v>633</v>
      </c>
      <c r="BB170" s="314"/>
      <c r="BC170" s="314"/>
      <c r="BD170" s="314"/>
      <c r="BE170" s="314" t="s">
        <v>633</v>
      </c>
      <c r="BF170" s="314"/>
      <c r="BG170" s="314"/>
      <c r="BH170" s="314"/>
      <c r="BI170" s="314"/>
      <c r="BJ170" s="314" t="s">
        <v>633</v>
      </c>
      <c r="BK170" s="314"/>
      <c r="BL170" s="314"/>
      <c r="BM170" s="314"/>
      <c r="BN170" s="314" t="s">
        <v>633</v>
      </c>
      <c r="BO170" s="314"/>
      <c r="BP170" s="314"/>
      <c r="BQ170" s="314"/>
      <c r="BR170" s="314" t="s">
        <v>633</v>
      </c>
      <c r="BS170" s="314"/>
      <c r="BT170" s="314"/>
      <c r="BU170" s="314"/>
      <c r="BV170" s="314" t="s">
        <v>633</v>
      </c>
      <c r="BW170" s="314"/>
      <c r="BX170" s="314"/>
      <c r="BY170" s="314"/>
    </row>
    <row r="171" spans="1:77" ht="15">
      <c r="A171" s="319" t="s">
        <v>873</v>
      </c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  <c r="L171" s="319"/>
      <c r="M171" s="319"/>
      <c r="N171" s="319"/>
      <c r="O171" s="135">
        <f t="shared" si="2"/>
        <v>161</v>
      </c>
      <c r="P171" s="324" t="s">
        <v>633</v>
      </c>
      <c r="Q171" s="324"/>
      <c r="R171" s="324"/>
      <c r="S171" s="324"/>
      <c r="T171" s="324" t="s">
        <v>633</v>
      </c>
      <c r="U171" s="324"/>
      <c r="V171" s="324"/>
      <c r="W171" s="324"/>
      <c r="X171" s="324"/>
      <c r="Y171" s="324" t="s">
        <v>633</v>
      </c>
      <c r="Z171" s="324"/>
      <c r="AA171" s="324"/>
      <c r="AB171" s="324"/>
      <c r="AC171" s="324" t="s">
        <v>633</v>
      </c>
      <c r="AD171" s="324"/>
      <c r="AE171" s="324"/>
      <c r="AF171" s="324"/>
      <c r="AG171" s="324" t="s">
        <v>633</v>
      </c>
      <c r="AH171" s="324"/>
      <c r="AI171" s="324"/>
      <c r="AJ171" s="324"/>
      <c r="AK171" s="324" t="s">
        <v>633</v>
      </c>
      <c r="AL171" s="324"/>
      <c r="AM171" s="324"/>
      <c r="AN171" s="324"/>
      <c r="AO171" s="324" t="s">
        <v>633</v>
      </c>
      <c r="AP171" s="324"/>
      <c r="AQ171" s="324"/>
      <c r="AR171" s="324"/>
      <c r="AS171" s="324" t="s">
        <v>633</v>
      </c>
      <c r="AT171" s="324"/>
      <c r="AU171" s="324"/>
      <c r="AV171" s="324"/>
      <c r="AW171" s="325" t="s">
        <v>633</v>
      </c>
      <c r="AX171" s="325"/>
      <c r="AY171" s="325"/>
      <c r="AZ171" s="325"/>
      <c r="BA171" s="324" t="s">
        <v>633</v>
      </c>
      <c r="BB171" s="324"/>
      <c r="BC171" s="324"/>
      <c r="BD171" s="324"/>
      <c r="BE171" s="324" t="s">
        <v>633</v>
      </c>
      <c r="BF171" s="324"/>
      <c r="BG171" s="324"/>
      <c r="BH171" s="324"/>
      <c r="BI171" s="324"/>
      <c r="BJ171" s="324" t="s">
        <v>633</v>
      </c>
      <c r="BK171" s="324"/>
      <c r="BL171" s="324"/>
      <c r="BM171" s="324"/>
      <c r="BN171" s="324" t="s">
        <v>633</v>
      </c>
      <c r="BO171" s="324"/>
      <c r="BP171" s="324"/>
      <c r="BQ171" s="324"/>
      <c r="BR171" s="324" t="s">
        <v>633</v>
      </c>
      <c r="BS171" s="324"/>
      <c r="BT171" s="324"/>
      <c r="BU171" s="324"/>
      <c r="BV171" s="324" t="s">
        <v>633</v>
      </c>
      <c r="BW171" s="324"/>
      <c r="BX171" s="324"/>
      <c r="BY171" s="324"/>
    </row>
    <row r="172" spans="1:77" ht="15">
      <c r="A172" s="312" t="s">
        <v>874</v>
      </c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134">
        <f t="shared" si="2"/>
        <v>162</v>
      </c>
      <c r="P172" s="314" t="s">
        <v>633</v>
      </c>
      <c r="Q172" s="314"/>
      <c r="R172" s="314"/>
      <c r="S172" s="314"/>
      <c r="T172" s="314" t="s">
        <v>633</v>
      </c>
      <c r="U172" s="314"/>
      <c r="V172" s="314"/>
      <c r="W172" s="314"/>
      <c r="X172" s="314"/>
      <c r="Y172" s="314" t="s">
        <v>633</v>
      </c>
      <c r="Z172" s="314"/>
      <c r="AA172" s="314"/>
      <c r="AB172" s="314"/>
      <c r="AC172" s="314" t="s">
        <v>633</v>
      </c>
      <c r="AD172" s="314"/>
      <c r="AE172" s="314"/>
      <c r="AF172" s="314"/>
      <c r="AG172" s="314" t="s">
        <v>633</v>
      </c>
      <c r="AH172" s="314"/>
      <c r="AI172" s="314"/>
      <c r="AJ172" s="314"/>
      <c r="AK172" s="314" t="s">
        <v>633</v>
      </c>
      <c r="AL172" s="314"/>
      <c r="AM172" s="314"/>
      <c r="AN172" s="314"/>
      <c r="AO172" s="314" t="s">
        <v>633</v>
      </c>
      <c r="AP172" s="314"/>
      <c r="AQ172" s="314"/>
      <c r="AR172" s="314"/>
      <c r="AS172" s="314" t="s">
        <v>633</v>
      </c>
      <c r="AT172" s="314"/>
      <c r="AU172" s="314"/>
      <c r="AV172" s="314"/>
      <c r="AW172" s="315" t="s">
        <v>633</v>
      </c>
      <c r="AX172" s="315"/>
      <c r="AY172" s="315"/>
      <c r="AZ172" s="315"/>
      <c r="BA172" s="314" t="s">
        <v>633</v>
      </c>
      <c r="BB172" s="314"/>
      <c r="BC172" s="314"/>
      <c r="BD172" s="314"/>
      <c r="BE172" s="314" t="s">
        <v>633</v>
      </c>
      <c r="BF172" s="314"/>
      <c r="BG172" s="314"/>
      <c r="BH172" s="314"/>
      <c r="BI172" s="314"/>
      <c r="BJ172" s="314" t="s">
        <v>633</v>
      </c>
      <c r="BK172" s="314"/>
      <c r="BL172" s="314"/>
      <c r="BM172" s="314"/>
      <c r="BN172" s="314" t="s">
        <v>633</v>
      </c>
      <c r="BO172" s="314"/>
      <c r="BP172" s="314"/>
      <c r="BQ172" s="314"/>
      <c r="BR172" s="314" t="s">
        <v>633</v>
      </c>
      <c r="BS172" s="314"/>
      <c r="BT172" s="314"/>
      <c r="BU172" s="314"/>
      <c r="BV172" s="314" t="s">
        <v>633</v>
      </c>
      <c r="BW172" s="314"/>
      <c r="BX172" s="314"/>
      <c r="BY172" s="314"/>
    </row>
    <row r="173" spans="1:77" ht="15">
      <c r="A173" s="312" t="s">
        <v>875</v>
      </c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134">
        <f t="shared" si="2"/>
        <v>163</v>
      </c>
      <c r="P173" s="314" t="s">
        <v>633</v>
      </c>
      <c r="Q173" s="314"/>
      <c r="R173" s="314"/>
      <c r="S173" s="314"/>
      <c r="T173" s="314" t="s">
        <v>633</v>
      </c>
      <c r="U173" s="314"/>
      <c r="V173" s="314"/>
      <c r="W173" s="314"/>
      <c r="X173" s="314"/>
      <c r="Y173" s="314" t="s">
        <v>633</v>
      </c>
      <c r="Z173" s="314"/>
      <c r="AA173" s="314"/>
      <c r="AB173" s="314"/>
      <c r="AC173" s="314" t="s">
        <v>633</v>
      </c>
      <c r="AD173" s="314"/>
      <c r="AE173" s="314"/>
      <c r="AF173" s="314"/>
      <c r="AG173" s="314" t="s">
        <v>633</v>
      </c>
      <c r="AH173" s="314"/>
      <c r="AI173" s="314"/>
      <c r="AJ173" s="314"/>
      <c r="AK173" s="314" t="s">
        <v>633</v>
      </c>
      <c r="AL173" s="314"/>
      <c r="AM173" s="314"/>
      <c r="AN173" s="314"/>
      <c r="AO173" s="314" t="s">
        <v>633</v>
      </c>
      <c r="AP173" s="314"/>
      <c r="AQ173" s="314"/>
      <c r="AR173" s="314"/>
      <c r="AS173" s="314" t="s">
        <v>633</v>
      </c>
      <c r="AT173" s="314"/>
      <c r="AU173" s="314"/>
      <c r="AV173" s="314"/>
      <c r="AW173" s="315" t="s">
        <v>633</v>
      </c>
      <c r="AX173" s="315"/>
      <c r="AY173" s="315"/>
      <c r="AZ173" s="315"/>
      <c r="BA173" s="314" t="s">
        <v>633</v>
      </c>
      <c r="BB173" s="314"/>
      <c r="BC173" s="314"/>
      <c r="BD173" s="314"/>
      <c r="BE173" s="314" t="s">
        <v>633</v>
      </c>
      <c r="BF173" s="314"/>
      <c r="BG173" s="314"/>
      <c r="BH173" s="314"/>
      <c r="BI173" s="314"/>
      <c r="BJ173" s="314" t="s">
        <v>633</v>
      </c>
      <c r="BK173" s="314"/>
      <c r="BL173" s="314"/>
      <c r="BM173" s="314"/>
      <c r="BN173" s="314" t="s">
        <v>633</v>
      </c>
      <c r="BO173" s="314"/>
      <c r="BP173" s="314"/>
      <c r="BQ173" s="314"/>
      <c r="BR173" s="314" t="s">
        <v>633</v>
      </c>
      <c r="BS173" s="314"/>
      <c r="BT173" s="314"/>
      <c r="BU173" s="314"/>
      <c r="BV173" s="314" t="s">
        <v>633</v>
      </c>
      <c r="BW173" s="314"/>
      <c r="BX173" s="314"/>
      <c r="BY173" s="314"/>
    </row>
    <row r="174" spans="1:77" ht="15">
      <c r="A174" s="312" t="s">
        <v>876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134">
        <f t="shared" si="2"/>
        <v>164</v>
      </c>
      <c r="P174" s="314" t="s">
        <v>633</v>
      </c>
      <c r="Q174" s="314"/>
      <c r="R174" s="314"/>
      <c r="S174" s="314"/>
      <c r="T174" s="314" t="s">
        <v>633</v>
      </c>
      <c r="U174" s="314"/>
      <c r="V174" s="314"/>
      <c r="W174" s="314"/>
      <c r="X174" s="314"/>
      <c r="Y174" s="314" t="s">
        <v>633</v>
      </c>
      <c r="Z174" s="314"/>
      <c r="AA174" s="314"/>
      <c r="AB174" s="314"/>
      <c r="AC174" s="314" t="s">
        <v>633</v>
      </c>
      <c r="AD174" s="314"/>
      <c r="AE174" s="314"/>
      <c r="AF174" s="314"/>
      <c r="AG174" s="314" t="s">
        <v>633</v>
      </c>
      <c r="AH174" s="314"/>
      <c r="AI174" s="314"/>
      <c r="AJ174" s="314"/>
      <c r="AK174" s="314" t="s">
        <v>633</v>
      </c>
      <c r="AL174" s="314"/>
      <c r="AM174" s="314"/>
      <c r="AN174" s="314"/>
      <c r="AO174" s="314" t="s">
        <v>633</v>
      </c>
      <c r="AP174" s="314"/>
      <c r="AQ174" s="314"/>
      <c r="AR174" s="314"/>
      <c r="AS174" s="314" t="s">
        <v>633</v>
      </c>
      <c r="AT174" s="314"/>
      <c r="AU174" s="314"/>
      <c r="AV174" s="314"/>
      <c r="AW174" s="315" t="s">
        <v>633</v>
      </c>
      <c r="AX174" s="315"/>
      <c r="AY174" s="315"/>
      <c r="AZ174" s="315"/>
      <c r="BA174" s="314" t="s">
        <v>633</v>
      </c>
      <c r="BB174" s="314"/>
      <c r="BC174" s="314"/>
      <c r="BD174" s="314"/>
      <c r="BE174" s="314" t="s">
        <v>633</v>
      </c>
      <c r="BF174" s="314"/>
      <c r="BG174" s="314"/>
      <c r="BH174" s="314"/>
      <c r="BI174" s="314"/>
      <c r="BJ174" s="314" t="s">
        <v>633</v>
      </c>
      <c r="BK174" s="314"/>
      <c r="BL174" s="314"/>
      <c r="BM174" s="314"/>
      <c r="BN174" s="314" t="s">
        <v>633</v>
      </c>
      <c r="BO174" s="314"/>
      <c r="BP174" s="314"/>
      <c r="BQ174" s="314"/>
      <c r="BR174" s="314" t="s">
        <v>633</v>
      </c>
      <c r="BS174" s="314"/>
      <c r="BT174" s="314"/>
      <c r="BU174" s="314"/>
      <c r="BV174" s="314" t="s">
        <v>633</v>
      </c>
      <c r="BW174" s="314"/>
      <c r="BX174" s="314"/>
      <c r="BY174" s="314"/>
    </row>
    <row r="175" spans="1:77" ht="15">
      <c r="A175" s="312" t="s">
        <v>877</v>
      </c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134">
        <f t="shared" si="2"/>
        <v>165</v>
      </c>
      <c r="P175" s="314" t="s">
        <v>633</v>
      </c>
      <c r="Q175" s="314"/>
      <c r="R175" s="314"/>
      <c r="S175" s="314"/>
      <c r="T175" s="314" t="s">
        <v>633</v>
      </c>
      <c r="U175" s="314"/>
      <c r="V175" s="314"/>
      <c r="W175" s="314"/>
      <c r="X175" s="314"/>
      <c r="Y175" s="314" t="s">
        <v>633</v>
      </c>
      <c r="Z175" s="314"/>
      <c r="AA175" s="314"/>
      <c r="AB175" s="314"/>
      <c r="AC175" s="314" t="s">
        <v>633</v>
      </c>
      <c r="AD175" s="314"/>
      <c r="AE175" s="314"/>
      <c r="AF175" s="314"/>
      <c r="AG175" s="314" t="s">
        <v>633</v>
      </c>
      <c r="AH175" s="314"/>
      <c r="AI175" s="314"/>
      <c r="AJ175" s="314"/>
      <c r="AK175" s="314" t="s">
        <v>633</v>
      </c>
      <c r="AL175" s="314"/>
      <c r="AM175" s="314"/>
      <c r="AN175" s="314"/>
      <c r="AO175" s="314" t="s">
        <v>633</v>
      </c>
      <c r="AP175" s="314"/>
      <c r="AQ175" s="314"/>
      <c r="AR175" s="314"/>
      <c r="AS175" s="314" t="s">
        <v>633</v>
      </c>
      <c r="AT175" s="314"/>
      <c r="AU175" s="314"/>
      <c r="AV175" s="314"/>
      <c r="AW175" s="315" t="s">
        <v>633</v>
      </c>
      <c r="AX175" s="315"/>
      <c r="AY175" s="315"/>
      <c r="AZ175" s="315"/>
      <c r="BA175" s="314" t="s">
        <v>633</v>
      </c>
      <c r="BB175" s="314"/>
      <c r="BC175" s="314"/>
      <c r="BD175" s="314"/>
      <c r="BE175" s="314" t="s">
        <v>633</v>
      </c>
      <c r="BF175" s="314"/>
      <c r="BG175" s="314"/>
      <c r="BH175" s="314"/>
      <c r="BI175" s="314"/>
      <c r="BJ175" s="314" t="s">
        <v>633</v>
      </c>
      <c r="BK175" s="314"/>
      <c r="BL175" s="314"/>
      <c r="BM175" s="314"/>
      <c r="BN175" s="314" t="s">
        <v>633</v>
      </c>
      <c r="BO175" s="314"/>
      <c r="BP175" s="314"/>
      <c r="BQ175" s="314"/>
      <c r="BR175" s="314" t="s">
        <v>633</v>
      </c>
      <c r="BS175" s="314"/>
      <c r="BT175" s="314"/>
      <c r="BU175" s="314"/>
      <c r="BV175" s="314" t="s">
        <v>633</v>
      </c>
      <c r="BW175" s="314"/>
      <c r="BX175" s="314"/>
      <c r="BY175" s="314"/>
    </row>
    <row r="176" spans="1:77" ht="15">
      <c r="A176" s="312" t="s">
        <v>878</v>
      </c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134">
        <f t="shared" si="2"/>
        <v>166</v>
      </c>
      <c r="P176" s="314" t="s">
        <v>633</v>
      </c>
      <c r="Q176" s="314"/>
      <c r="R176" s="314"/>
      <c r="S176" s="314"/>
      <c r="T176" s="314" t="s">
        <v>633</v>
      </c>
      <c r="U176" s="314"/>
      <c r="V176" s="314"/>
      <c r="W176" s="314"/>
      <c r="X176" s="314"/>
      <c r="Y176" s="314" t="s">
        <v>633</v>
      </c>
      <c r="Z176" s="314"/>
      <c r="AA176" s="314"/>
      <c r="AB176" s="314"/>
      <c r="AC176" s="314" t="s">
        <v>633</v>
      </c>
      <c r="AD176" s="314"/>
      <c r="AE176" s="314"/>
      <c r="AF176" s="314"/>
      <c r="AG176" s="314" t="s">
        <v>633</v>
      </c>
      <c r="AH176" s="314"/>
      <c r="AI176" s="314"/>
      <c r="AJ176" s="314"/>
      <c r="AK176" s="314" t="s">
        <v>633</v>
      </c>
      <c r="AL176" s="314"/>
      <c r="AM176" s="314"/>
      <c r="AN176" s="314"/>
      <c r="AO176" s="314" t="s">
        <v>633</v>
      </c>
      <c r="AP176" s="314"/>
      <c r="AQ176" s="314"/>
      <c r="AR176" s="314"/>
      <c r="AS176" s="314" t="s">
        <v>633</v>
      </c>
      <c r="AT176" s="314"/>
      <c r="AU176" s="314"/>
      <c r="AV176" s="314"/>
      <c r="AW176" s="315" t="s">
        <v>633</v>
      </c>
      <c r="AX176" s="315"/>
      <c r="AY176" s="315"/>
      <c r="AZ176" s="315"/>
      <c r="BA176" s="314" t="s">
        <v>633</v>
      </c>
      <c r="BB176" s="314"/>
      <c r="BC176" s="314"/>
      <c r="BD176" s="314"/>
      <c r="BE176" s="314" t="s">
        <v>633</v>
      </c>
      <c r="BF176" s="314"/>
      <c r="BG176" s="314"/>
      <c r="BH176" s="314"/>
      <c r="BI176" s="314"/>
      <c r="BJ176" s="314" t="s">
        <v>633</v>
      </c>
      <c r="BK176" s="314"/>
      <c r="BL176" s="314"/>
      <c r="BM176" s="314"/>
      <c r="BN176" s="314" t="s">
        <v>633</v>
      </c>
      <c r="BO176" s="314"/>
      <c r="BP176" s="314"/>
      <c r="BQ176" s="314"/>
      <c r="BR176" s="314" t="s">
        <v>633</v>
      </c>
      <c r="BS176" s="314"/>
      <c r="BT176" s="314"/>
      <c r="BU176" s="314"/>
      <c r="BV176" s="314" t="s">
        <v>633</v>
      </c>
      <c r="BW176" s="314"/>
      <c r="BX176" s="314"/>
      <c r="BY176" s="314"/>
    </row>
    <row r="177" spans="1:77" ht="15">
      <c r="A177" s="312" t="s">
        <v>879</v>
      </c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134">
        <f t="shared" si="2"/>
        <v>167</v>
      </c>
      <c r="P177" s="314" t="s">
        <v>633</v>
      </c>
      <c r="Q177" s="314"/>
      <c r="R177" s="314"/>
      <c r="S177" s="314"/>
      <c r="T177" s="314" t="s">
        <v>633</v>
      </c>
      <c r="U177" s="314"/>
      <c r="V177" s="314"/>
      <c r="W177" s="314"/>
      <c r="X177" s="314"/>
      <c r="Y177" s="314" t="s">
        <v>633</v>
      </c>
      <c r="Z177" s="314"/>
      <c r="AA177" s="314"/>
      <c r="AB177" s="314"/>
      <c r="AC177" s="314" t="s">
        <v>633</v>
      </c>
      <c r="AD177" s="314"/>
      <c r="AE177" s="314"/>
      <c r="AF177" s="314"/>
      <c r="AG177" s="314" t="s">
        <v>633</v>
      </c>
      <c r="AH177" s="314"/>
      <c r="AI177" s="314"/>
      <c r="AJ177" s="314"/>
      <c r="AK177" s="314" t="s">
        <v>633</v>
      </c>
      <c r="AL177" s="314"/>
      <c r="AM177" s="314"/>
      <c r="AN177" s="314"/>
      <c r="AO177" s="314" t="s">
        <v>633</v>
      </c>
      <c r="AP177" s="314"/>
      <c r="AQ177" s="314"/>
      <c r="AR177" s="314"/>
      <c r="AS177" s="314" t="s">
        <v>633</v>
      </c>
      <c r="AT177" s="314"/>
      <c r="AU177" s="314"/>
      <c r="AV177" s="314"/>
      <c r="AW177" s="315" t="s">
        <v>633</v>
      </c>
      <c r="AX177" s="315"/>
      <c r="AY177" s="315"/>
      <c r="AZ177" s="315"/>
      <c r="BA177" s="314" t="s">
        <v>633</v>
      </c>
      <c r="BB177" s="314"/>
      <c r="BC177" s="314"/>
      <c r="BD177" s="314"/>
      <c r="BE177" s="314" t="s">
        <v>633</v>
      </c>
      <c r="BF177" s="314"/>
      <c r="BG177" s="314"/>
      <c r="BH177" s="314"/>
      <c r="BI177" s="314"/>
      <c r="BJ177" s="314" t="s">
        <v>633</v>
      </c>
      <c r="BK177" s="314"/>
      <c r="BL177" s="314"/>
      <c r="BM177" s="314"/>
      <c r="BN177" s="314" t="s">
        <v>633</v>
      </c>
      <c r="BO177" s="314"/>
      <c r="BP177" s="314"/>
      <c r="BQ177" s="314"/>
      <c r="BR177" s="314" t="s">
        <v>633</v>
      </c>
      <c r="BS177" s="314"/>
      <c r="BT177" s="314"/>
      <c r="BU177" s="314"/>
      <c r="BV177" s="314" t="s">
        <v>633</v>
      </c>
      <c r="BW177" s="314"/>
      <c r="BX177" s="314"/>
      <c r="BY177" s="314"/>
    </row>
    <row r="178" spans="1:77" ht="15">
      <c r="A178" s="312" t="s">
        <v>880</v>
      </c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134">
        <f t="shared" si="2"/>
        <v>168</v>
      </c>
      <c r="P178" s="314" t="s">
        <v>633</v>
      </c>
      <c r="Q178" s="314"/>
      <c r="R178" s="314"/>
      <c r="S178" s="314"/>
      <c r="T178" s="314" t="s">
        <v>633</v>
      </c>
      <c r="U178" s="314"/>
      <c r="V178" s="314"/>
      <c r="W178" s="314"/>
      <c r="X178" s="314"/>
      <c r="Y178" s="314" t="s">
        <v>633</v>
      </c>
      <c r="Z178" s="314"/>
      <c r="AA178" s="314"/>
      <c r="AB178" s="314"/>
      <c r="AC178" s="314" t="s">
        <v>633</v>
      </c>
      <c r="AD178" s="314"/>
      <c r="AE178" s="314"/>
      <c r="AF178" s="314"/>
      <c r="AG178" s="314" t="s">
        <v>633</v>
      </c>
      <c r="AH178" s="314"/>
      <c r="AI178" s="314"/>
      <c r="AJ178" s="314"/>
      <c r="AK178" s="314" t="s">
        <v>633</v>
      </c>
      <c r="AL178" s="314"/>
      <c r="AM178" s="314"/>
      <c r="AN178" s="314"/>
      <c r="AO178" s="314" t="s">
        <v>633</v>
      </c>
      <c r="AP178" s="314"/>
      <c r="AQ178" s="314"/>
      <c r="AR178" s="314"/>
      <c r="AS178" s="314" t="s">
        <v>633</v>
      </c>
      <c r="AT178" s="314"/>
      <c r="AU178" s="314"/>
      <c r="AV178" s="314"/>
      <c r="AW178" s="315" t="s">
        <v>633</v>
      </c>
      <c r="AX178" s="315"/>
      <c r="AY178" s="315"/>
      <c r="AZ178" s="315"/>
      <c r="BA178" s="314" t="s">
        <v>633</v>
      </c>
      <c r="BB178" s="314"/>
      <c r="BC178" s="314"/>
      <c r="BD178" s="314"/>
      <c r="BE178" s="314" t="s">
        <v>633</v>
      </c>
      <c r="BF178" s="314"/>
      <c r="BG178" s="314"/>
      <c r="BH178" s="314"/>
      <c r="BI178" s="314"/>
      <c r="BJ178" s="314" t="s">
        <v>633</v>
      </c>
      <c r="BK178" s="314"/>
      <c r="BL178" s="314"/>
      <c r="BM178" s="314"/>
      <c r="BN178" s="314" t="s">
        <v>633</v>
      </c>
      <c r="BO178" s="314"/>
      <c r="BP178" s="314"/>
      <c r="BQ178" s="314"/>
      <c r="BR178" s="314" t="s">
        <v>633</v>
      </c>
      <c r="BS178" s="314"/>
      <c r="BT178" s="314"/>
      <c r="BU178" s="314"/>
      <c r="BV178" s="314" t="s">
        <v>633</v>
      </c>
      <c r="BW178" s="314"/>
      <c r="BX178" s="314"/>
      <c r="BY178" s="314"/>
    </row>
    <row r="179" spans="1:77" ht="15">
      <c r="A179" s="312" t="s">
        <v>881</v>
      </c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134">
        <f t="shared" si="2"/>
        <v>169</v>
      </c>
      <c r="P179" s="314" t="s">
        <v>633</v>
      </c>
      <c r="Q179" s="314"/>
      <c r="R179" s="314"/>
      <c r="S179" s="314"/>
      <c r="T179" s="314" t="s">
        <v>633</v>
      </c>
      <c r="U179" s="314"/>
      <c r="V179" s="314"/>
      <c r="W179" s="314"/>
      <c r="X179" s="314"/>
      <c r="Y179" s="314" t="s">
        <v>633</v>
      </c>
      <c r="Z179" s="314"/>
      <c r="AA179" s="314"/>
      <c r="AB179" s="314"/>
      <c r="AC179" s="314" t="s">
        <v>633</v>
      </c>
      <c r="AD179" s="314"/>
      <c r="AE179" s="314"/>
      <c r="AF179" s="314"/>
      <c r="AG179" s="314" t="s">
        <v>633</v>
      </c>
      <c r="AH179" s="314"/>
      <c r="AI179" s="314"/>
      <c r="AJ179" s="314"/>
      <c r="AK179" s="314" t="s">
        <v>633</v>
      </c>
      <c r="AL179" s="314"/>
      <c r="AM179" s="314"/>
      <c r="AN179" s="314"/>
      <c r="AO179" s="314" t="s">
        <v>633</v>
      </c>
      <c r="AP179" s="314"/>
      <c r="AQ179" s="314"/>
      <c r="AR179" s="314"/>
      <c r="AS179" s="314" t="s">
        <v>633</v>
      </c>
      <c r="AT179" s="314"/>
      <c r="AU179" s="314"/>
      <c r="AV179" s="314"/>
      <c r="AW179" s="315" t="s">
        <v>633</v>
      </c>
      <c r="AX179" s="315"/>
      <c r="AY179" s="315"/>
      <c r="AZ179" s="315"/>
      <c r="BA179" s="314" t="s">
        <v>633</v>
      </c>
      <c r="BB179" s="314"/>
      <c r="BC179" s="314"/>
      <c r="BD179" s="314"/>
      <c r="BE179" s="314" t="s">
        <v>633</v>
      </c>
      <c r="BF179" s="314"/>
      <c r="BG179" s="314"/>
      <c r="BH179" s="314"/>
      <c r="BI179" s="314"/>
      <c r="BJ179" s="314" t="s">
        <v>633</v>
      </c>
      <c r="BK179" s="314"/>
      <c r="BL179" s="314"/>
      <c r="BM179" s="314"/>
      <c r="BN179" s="314" t="s">
        <v>633</v>
      </c>
      <c r="BO179" s="314"/>
      <c r="BP179" s="314"/>
      <c r="BQ179" s="314"/>
      <c r="BR179" s="314" t="s">
        <v>633</v>
      </c>
      <c r="BS179" s="314"/>
      <c r="BT179" s="314"/>
      <c r="BU179" s="314"/>
      <c r="BV179" s="314" t="s">
        <v>633</v>
      </c>
      <c r="BW179" s="314"/>
      <c r="BX179" s="314"/>
      <c r="BY179" s="314"/>
    </row>
    <row r="180" spans="1:77" ht="15">
      <c r="A180" s="312" t="s">
        <v>882</v>
      </c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134">
        <f t="shared" si="2"/>
        <v>170</v>
      </c>
      <c r="P180" s="314" t="s">
        <v>633</v>
      </c>
      <c r="Q180" s="314"/>
      <c r="R180" s="314"/>
      <c r="S180" s="314"/>
      <c r="T180" s="314" t="s">
        <v>633</v>
      </c>
      <c r="U180" s="314"/>
      <c r="V180" s="314"/>
      <c r="W180" s="314"/>
      <c r="X180" s="314"/>
      <c r="Y180" s="314" t="s">
        <v>633</v>
      </c>
      <c r="Z180" s="314"/>
      <c r="AA180" s="314"/>
      <c r="AB180" s="314"/>
      <c r="AC180" s="314" t="s">
        <v>633</v>
      </c>
      <c r="AD180" s="314"/>
      <c r="AE180" s="314"/>
      <c r="AF180" s="314"/>
      <c r="AG180" s="314" t="s">
        <v>633</v>
      </c>
      <c r="AH180" s="314"/>
      <c r="AI180" s="314"/>
      <c r="AJ180" s="314"/>
      <c r="AK180" s="314" t="s">
        <v>633</v>
      </c>
      <c r="AL180" s="314"/>
      <c r="AM180" s="314"/>
      <c r="AN180" s="314"/>
      <c r="AO180" s="314" t="s">
        <v>633</v>
      </c>
      <c r="AP180" s="314"/>
      <c r="AQ180" s="314"/>
      <c r="AR180" s="314"/>
      <c r="AS180" s="314" t="s">
        <v>633</v>
      </c>
      <c r="AT180" s="314"/>
      <c r="AU180" s="314"/>
      <c r="AV180" s="314"/>
      <c r="AW180" s="315" t="s">
        <v>633</v>
      </c>
      <c r="AX180" s="315"/>
      <c r="AY180" s="315"/>
      <c r="AZ180" s="315"/>
      <c r="BA180" s="314" t="s">
        <v>633</v>
      </c>
      <c r="BB180" s="314"/>
      <c r="BC180" s="314"/>
      <c r="BD180" s="314"/>
      <c r="BE180" s="314" t="s">
        <v>633</v>
      </c>
      <c r="BF180" s="314"/>
      <c r="BG180" s="314"/>
      <c r="BH180" s="314"/>
      <c r="BI180" s="314"/>
      <c r="BJ180" s="314" t="s">
        <v>633</v>
      </c>
      <c r="BK180" s="314"/>
      <c r="BL180" s="314"/>
      <c r="BM180" s="314"/>
      <c r="BN180" s="314" t="s">
        <v>633</v>
      </c>
      <c r="BO180" s="314"/>
      <c r="BP180" s="314"/>
      <c r="BQ180" s="314"/>
      <c r="BR180" s="314" t="s">
        <v>633</v>
      </c>
      <c r="BS180" s="314"/>
      <c r="BT180" s="314"/>
      <c r="BU180" s="314"/>
      <c r="BV180" s="314" t="s">
        <v>633</v>
      </c>
      <c r="BW180" s="314"/>
      <c r="BX180" s="314"/>
      <c r="BY180" s="314"/>
    </row>
    <row r="181" spans="1:77" ht="15">
      <c r="A181" s="312" t="s">
        <v>883</v>
      </c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134">
        <f t="shared" si="2"/>
        <v>171</v>
      </c>
      <c r="P181" s="314" t="s">
        <v>633</v>
      </c>
      <c r="Q181" s="314"/>
      <c r="R181" s="314"/>
      <c r="S181" s="314"/>
      <c r="T181" s="314" t="s">
        <v>633</v>
      </c>
      <c r="U181" s="314"/>
      <c r="V181" s="314"/>
      <c r="W181" s="314"/>
      <c r="X181" s="314"/>
      <c r="Y181" s="314" t="s">
        <v>633</v>
      </c>
      <c r="Z181" s="314"/>
      <c r="AA181" s="314"/>
      <c r="AB181" s="314"/>
      <c r="AC181" s="314" t="s">
        <v>633</v>
      </c>
      <c r="AD181" s="314"/>
      <c r="AE181" s="314"/>
      <c r="AF181" s="314"/>
      <c r="AG181" s="314" t="s">
        <v>633</v>
      </c>
      <c r="AH181" s="314"/>
      <c r="AI181" s="314"/>
      <c r="AJ181" s="314"/>
      <c r="AK181" s="314" t="s">
        <v>633</v>
      </c>
      <c r="AL181" s="314"/>
      <c r="AM181" s="314"/>
      <c r="AN181" s="314"/>
      <c r="AO181" s="314" t="s">
        <v>633</v>
      </c>
      <c r="AP181" s="314"/>
      <c r="AQ181" s="314"/>
      <c r="AR181" s="314"/>
      <c r="AS181" s="314" t="s">
        <v>633</v>
      </c>
      <c r="AT181" s="314"/>
      <c r="AU181" s="314"/>
      <c r="AV181" s="314"/>
      <c r="AW181" s="315" t="s">
        <v>633</v>
      </c>
      <c r="AX181" s="315"/>
      <c r="AY181" s="315"/>
      <c r="AZ181" s="315"/>
      <c r="BA181" s="314" t="s">
        <v>633</v>
      </c>
      <c r="BB181" s="314"/>
      <c r="BC181" s="314"/>
      <c r="BD181" s="314"/>
      <c r="BE181" s="314" t="s">
        <v>633</v>
      </c>
      <c r="BF181" s="314"/>
      <c r="BG181" s="314"/>
      <c r="BH181" s="314"/>
      <c r="BI181" s="314"/>
      <c r="BJ181" s="314" t="s">
        <v>633</v>
      </c>
      <c r="BK181" s="314"/>
      <c r="BL181" s="314"/>
      <c r="BM181" s="314"/>
      <c r="BN181" s="314" t="s">
        <v>633</v>
      </c>
      <c r="BO181" s="314"/>
      <c r="BP181" s="314"/>
      <c r="BQ181" s="314"/>
      <c r="BR181" s="314" t="s">
        <v>633</v>
      </c>
      <c r="BS181" s="314"/>
      <c r="BT181" s="314"/>
      <c r="BU181" s="314"/>
      <c r="BV181" s="314" t="s">
        <v>633</v>
      </c>
      <c r="BW181" s="314"/>
      <c r="BX181" s="314"/>
      <c r="BY181" s="314"/>
    </row>
    <row r="182" spans="1:77" ht="15">
      <c r="A182" s="312" t="s">
        <v>884</v>
      </c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134">
        <f t="shared" si="2"/>
        <v>172</v>
      </c>
      <c r="P182" s="314" t="s">
        <v>633</v>
      </c>
      <c r="Q182" s="314"/>
      <c r="R182" s="314"/>
      <c r="S182" s="314"/>
      <c r="T182" s="314" t="s">
        <v>633</v>
      </c>
      <c r="U182" s="314"/>
      <c r="V182" s="314"/>
      <c r="W182" s="314"/>
      <c r="X182" s="314"/>
      <c r="Y182" s="314" t="s">
        <v>633</v>
      </c>
      <c r="Z182" s="314"/>
      <c r="AA182" s="314"/>
      <c r="AB182" s="314"/>
      <c r="AC182" s="314" t="s">
        <v>633</v>
      </c>
      <c r="AD182" s="314"/>
      <c r="AE182" s="314"/>
      <c r="AF182" s="314"/>
      <c r="AG182" s="314" t="s">
        <v>633</v>
      </c>
      <c r="AH182" s="314"/>
      <c r="AI182" s="314"/>
      <c r="AJ182" s="314"/>
      <c r="AK182" s="314" t="s">
        <v>633</v>
      </c>
      <c r="AL182" s="314"/>
      <c r="AM182" s="314"/>
      <c r="AN182" s="314"/>
      <c r="AO182" s="314" t="s">
        <v>633</v>
      </c>
      <c r="AP182" s="314"/>
      <c r="AQ182" s="314"/>
      <c r="AR182" s="314"/>
      <c r="AS182" s="314" t="s">
        <v>633</v>
      </c>
      <c r="AT182" s="314"/>
      <c r="AU182" s="314"/>
      <c r="AV182" s="314"/>
      <c r="AW182" s="315" t="s">
        <v>633</v>
      </c>
      <c r="AX182" s="315"/>
      <c r="AY182" s="315"/>
      <c r="AZ182" s="315"/>
      <c r="BA182" s="314" t="s">
        <v>633</v>
      </c>
      <c r="BB182" s="314"/>
      <c r="BC182" s="314"/>
      <c r="BD182" s="314"/>
      <c r="BE182" s="314" t="s">
        <v>633</v>
      </c>
      <c r="BF182" s="314"/>
      <c r="BG182" s="314"/>
      <c r="BH182" s="314"/>
      <c r="BI182" s="314"/>
      <c r="BJ182" s="314" t="s">
        <v>633</v>
      </c>
      <c r="BK182" s="314"/>
      <c r="BL182" s="314"/>
      <c r="BM182" s="314"/>
      <c r="BN182" s="314" t="s">
        <v>633</v>
      </c>
      <c r="BO182" s="314"/>
      <c r="BP182" s="314"/>
      <c r="BQ182" s="314"/>
      <c r="BR182" s="314" t="s">
        <v>633</v>
      </c>
      <c r="BS182" s="314"/>
      <c r="BT182" s="314"/>
      <c r="BU182" s="314"/>
      <c r="BV182" s="314" t="s">
        <v>633</v>
      </c>
      <c r="BW182" s="314"/>
      <c r="BX182" s="314"/>
      <c r="BY182" s="314"/>
    </row>
    <row r="183" spans="1:77" ht="15">
      <c r="A183" s="312" t="s">
        <v>885</v>
      </c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134">
        <f t="shared" si="2"/>
        <v>173</v>
      </c>
      <c r="P183" s="314" t="s">
        <v>633</v>
      </c>
      <c r="Q183" s="314"/>
      <c r="R183" s="314"/>
      <c r="S183" s="314"/>
      <c r="T183" s="314" t="s">
        <v>633</v>
      </c>
      <c r="U183" s="314"/>
      <c r="V183" s="314"/>
      <c r="W183" s="314"/>
      <c r="X183" s="314"/>
      <c r="Y183" s="314" t="s">
        <v>633</v>
      </c>
      <c r="Z183" s="314"/>
      <c r="AA183" s="314"/>
      <c r="AB183" s="314"/>
      <c r="AC183" s="314" t="s">
        <v>633</v>
      </c>
      <c r="AD183" s="314"/>
      <c r="AE183" s="314"/>
      <c r="AF183" s="314"/>
      <c r="AG183" s="314" t="s">
        <v>633</v>
      </c>
      <c r="AH183" s="314"/>
      <c r="AI183" s="314"/>
      <c r="AJ183" s="314"/>
      <c r="AK183" s="314" t="s">
        <v>633</v>
      </c>
      <c r="AL183" s="314"/>
      <c r="AM183" s="314"/>
      <c r="AN183" s="314"/>
      <c r="AO183" s="314" t="s">
        <v>633</v>
      </c>
      <c r="AP183" s="314"/>
      <c r="AQ183" s="314"/>
      <c r="AR183" s="314"/>
      <c r="AS183" s="314" t="s">
        <v>633</v>
      </c>
      <c r="AT183" s="314"/>
      <c r="AU183" s="314"/>
      <c r="AV183" s="314"/>
      <c r="AW183" s="315" t="s">
        <v>633</v>
      </c>
      <c r="AX183" s="315"/>
      <c r="AY183" s="315"/>
      <c r="AZ183" s="315"/>
      <c r="BA183" s="314" t="s">
        <v>633</v>
      </c>
      <c r="BB183" s="314"/>
      <c r="BC183" s="314"/>
      <c r="BD183" s="314"/>
      <c r="BE183" s="314" t="s">
        <v>633</v>
      </c>
      <c r="BF183" s="314"/>
      <c r="BG183" s="314"/>
      <c r="BH183" s="314"/>
      <c r="BI183" s="314"/>
      <c r="BJ183" s="314" t="s">
        <v>633</v>
      </c>
      <c r="BK183" s="314"/>
      <c r="BL183" s="314"/>
      <c r="BM183" s="314"/>
      <c r="BN183" s="314" t="s">
        <v>633</v>
      </c>
      <c r="BO183" s="314"/>
      <c r="BP183" s="314"/>
      <c r="BQ183" s="314"/>
      <c r="BR183" s="314" t="s">
        <v>633</v>
      </c>
      <c r="BS183" s="314"/>
      <c r="BT183" s="314"/>
      <c r="BU183" s="314"/>
      <c r="BV183" s="314" t="s">
        <v>633</v>
      </c>
      <c r="BW183" s="314"/>
      <c r="BX183" s="314"/>
      <c r="BY183" s="314"/>
    </row>
    <row r="184" spans="1:77" ht="15">
      <c r="A184" s="312" t="s">
        <v>886</v>
      </c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134">
        <f t="shared" si="2"/>
        <v>174</v>
      </c>
      <c r="P184" s="314" t="s">
        <v>633</v>
      </c>
      <c r="Q184" s="314"/>
      <c r="R184" s="314"/>
      <c r="S184" s="314"/>
      <c r="T184" s="314" t="s">
        <v>633</v>
      </c>
      <c r="U184" s="314"/>
      <c r="V184" s="314"/>
      <c r="W184" s="314"/>
      <c r="X184" s="314"/>
      <c r="Y184" s="314" t="s">
        <v>633</v>
      </c>
      <c r="Z184" s="314"/>
      <c r="AA184" s="314"/>
      <c r="AB184" s="314"/>
      <c r="AC184" s="314" t="s">
        <v>633</v>
      </c>
      <c r="AD184" s="314"/>
      <c r="AE184" s="314"/>
      <c r="AF184" s="314"/>
      <c r="AG184" s="314" t="s">
        <v>633</v>
      </c>
      <c r="AH184" s="314"/>
      <c r="AI184" s="314"/>
      <c r="AJ184" s="314"/>
      <c r="AK184" s="314" t="s">
        <v>633</v>
      </c>
      <c r="AL184" s="314"/>
      <c r="AM184" s="314"/>
      <c r="AN184" s="314"/>
      <c r="AO184" s="314" t="s">
        <v>633</v>
      </c>
      <c r="AP184" s="314"/>
      <c r="AQ184" s="314"/>
      <c r="AR184" s="314"/>
      <c r="AS184" s="314" t="s">
        <v>633</v>
      </c>
      <c r="AT184" s="314"/>
      <c r="AU184" s="314"/>
      <c r="AV184" s="314"/>
      <c r="AW184" s="315" t="s">
        <v>633</v>
      </c>
      <c r="AX184" s="315"/>
      <c r="AY184" s="315"/>
      <c r="AZ184" s="315"/>
      <c r="BA184" s="314" t="s">
        <v>633</v>
      </c>
      <c r="BB184" s="314"/>
      <c r="BC184" s="314"/>
      <c r="BD184" s="314"/>
      <c r="BE184" s="314" t="s">
        <v>633</v>
      </c>
      <c r="BF184" s="314"/>
      <c r="BG184" s="314"/>
      <c r="BH184" s="314"/>
      <c r="BI184" s="314"/>
      <c r="BJ184" s="314" t="s">
        <v>633</v>
      </c>
      <c r="BK184" s="314"/>
      <c r="BL184" s="314"/>
      <c r="BM184" s="314"/>
      <c r="BN184" s="314" t="s">
        <v>633</v>
      </c>
      <c r="BO184" s="314"/>
      <c r="BP184" s="314"/>
      <c r="BQ184" s="314"/>
      <c r="BR184" s="314" t="s">
        <v>633</v>
      </c>
      <c r="BS184" s="314"/>
      <c r="BT184" s="314"/>
      <c r="BU184" s="314"/>
      <c r="BV184" s="314" t="s">
        <v>633</v>
      </c>
      <c r="BW184" s="314"/>
      <c r="BX184" s="314"/>
      <c r="BY184" s="314"/>
    </row>
    <row r="185" spans="1:77" ht="15">
      <c r="A185" s="312" t="s">
        <v>887</v>
      </c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134">
        <f t="shared" si="2"/>
        <v>175</v>
      </c>
      <c r="P185" s="314" t="s">
        <v>633</v>
      </c>
      <c r="Q185" s="314"/>
      <c r="R185" s="314"/>
      <c r="S185" s="314"/>
      <c r="T185" s="314" t="s">
        <v>633</v>
      </c>
      <c r="U185" s="314"/>
      <c r="V185" s="314"/>
      <c r="W185" s="314"/>
      <c r="X185" s="314"/>
      <c r="Y185" s="314" t="s">
        <v>633</v>
      </c>
      <c r="Z185" s="314"/>
      <c r="AA185" s="314"/>
      <c r="AB185" s="314"/>
      <c r="AC185" s="314" t="s">
        <v>633</v>
      </c>
      <c r="AD185" s="314"/>
      <c r="AE185" s="314"/>
      <c r="AF185" s="314"/>
      <c r="AG185" s="314" t="s">
        <v>633</v>
      </c>
      <c r="AH185" s="314"/>
      <c r="AI185" s="314"/>
      <c r="AJ185" s="314"/>
      <c r="AK185" s="314" t="s">
        <v>633</v>
      </c>
      <c r="AL185" s="314"/>
      <c r="AM185" s="314"/>
      <c r="AN185" s="314"/>
      <c r="AO185" s="314" t="s">
        <v>633</v>
      </c>
      <c r="AP185" s="314"/>
      <c r="AQ185" s="314"/>
      <c r="AR185" s="314"/>
      <c r="AS185" s="314" t="s">
        <v>633</v>
      </c>
      <c r="AT185" s="314"/>
      <c r="AU185" s="314"/>
      <c r="AV185" s="314"/>
      <c r="AW185" s="315" t="s">
        <v>633</v>
      </c>
      <c r="AX185" s="315"/>
      <c r="AY185" s="315"/>
      <c r="AZ185" s="315"/>
      <c r="BA185" s="314" t="s">
        <v>633</v>
      </c>
      <c r="BB185" s="314"/>
      <c r="BC185" s="314"/>
      <c r="BD185" s="314"/>
      <c r="BE185" s="314" t="s">
        <v>633</v>
      </c>
      <c r="BF185" s="314"/>
      <c r="BG185" s="314"/>
      <c r="BH185" s="314"/>
      <c r="BI185" s="314"/>
      <c r="BJ185" s="314" t="s">
        <v>633</v>
      </c>
      <c r="BK185" s="314"/>
      <c r="BL185" s="314"/>
      <c r="BM185" s="314"/>
      <c r="BN185" s="314" t="s">
        <v>633</v>
      </c>
      <c r="BO185" s="314"/>
      <c r="BP185" s="314"/>
      <c r="BQ185" s="314"/>
      <c r="BR185" s="314" t="s">
        <v>633</v>
      </c>
      <c r="BS185" s="314"/>
      <c r="BT185" s="314"/>
      <c r="BU185" s="314"/>
      <c r="BV185" s="314" t="s">
        <v>633</v>
      </c>
      <c r="BW185" s="314"/>
      <c r="BX185" s="314"/>
      <c r="BY185" s="314"/>
    </row>
    <row r="186" spans="1:77" ht="15">
      <c r="A186" s="319" t="s">
        <v>888</v>
      </c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  <c r="L186" s="319"/>
      <c r="M186" s="319"/>
      <c r="N186" s="319"/>
      <c r="O186" s="135">
        <f t="shared" si="2"/>
        <v>176</v>
      </c>
      <c r="P186" s="324" t="s">
        <v>889</v>
      </c>
      <c r="Q186" s="324"/>
      <c r="R186" s="324"/>
      <c r="S186" s="324"/>
      <c r="T186" s="324" t="s">
        <v>633</v>
      </c>
      <c r="U186" s="324"/>
      <c r="V186" s="324"/>
      <c r="W186" s="324"/>
      <c r="X186" s="324"/>
      <c r="Y186" s="324" t="s">
        <v>633</v>
      </c>
      <c r="Z186" s="324"/>
      <c r="AA186" s="324"/>
      <c r="AB186" s="324"/>
      <c r="AC186" s="324" t="s">
        <v>633</v>
      </c>
      <c r="AD186" s="324"/>
      <c r="AE186" s="324"/>
      <c r="AF186" s="324"/>
      <c r="AG186" s="324" t="s">
        <v>633</v>
      </c>
      <c r="AH186" s="324"/>
      <c r="AI186" s="324"/>
      <c r="AJ186" s="324"/>
      <c r="AK186" s="324" t="s">
        <v>633</v>
      </c>
      <c r="AL186" s="324"/>
      <c r="AM186" s="324"/>
      <c r="AN186" s="324"/>
      <c r="AO186" s="324" t="s">
        <v>633</v>
      </c>
      <c r="AP186" s="324"/>
      <c r="AQ186" s="324"/>
      <c r="AR186" s="324"/>
      <c r="AS186" s="324" t="s">
        <v>633</v>
      </c>
      <c r="AT186" s="324"/>
      <c r="AU186" s="324"/>
      <c r="AV186" s="324"/>
      <c r="AW186" s="325" t="s">
        <v>633</v>
      </c>
      <c r="AX186" s="325"/>
      <c r="AY186" s="325"/>
      <c r="AZ186" s="325"/>
      <c r="BA186" s="324" t="s">
        <v>633</v>
      </c>
      <c r="BB186" s="324"/>
      <c r="BC186" s="324"/>
      <c r="BD186" s="324"/>
      <c r="BE186" s="324" t="s">
        <v>633</v>
      </c>
      <c r="BF186" s="324"/>
      <c r="BG186" s="324"/>
      <c r="BH186" s="324"/>
      <c r="BI186" s="324"/>
      <c r="BJ186" s="324" t="s">
        <v>633</v>
      </c>
      <c r="BK186" s="324"/>
      <c r="BL186" s="324"/>
      <c r="BM186" s="324"/>
      <c r="BN186" s="324" t="s">
        <v>633</v>
      </c>
      <c r="BO186" s="324"/>
      <c r="BP186" s="324"/>
      <c r="BQ186" s="324"/>
      <c r="BR186" s="324" t="s">
        <v>633</v>
      </c>
      <c r="BS186" s="324"/>
      <c r="BT186" s="324"/>
      <c r="BU186" s="324"/>
      <c r="BV186" s="324" t="s">
        <v>889</v>
      </c>
      <c r="BW186" s="324"/>
      <c r="BX186" s="324"/>
      <c r="BY186" s="324"/>
    </row>
    <row r="187" spans="1:77" ht="15">
      <c r="A187" s="312" t="s">
        <v>890</v>
      </c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134">
        <f t="shared" si="2"/>
        <v>177</v>
      </c>
      <c r="P187" s="314" t="s">
        <v>633</v>
      </c>
      <c r="Q187" s="314"/>
      <c r="R187" s="314"/>
      <c r="S187" s="314"/>
      <c r="T187" s="314" t="s">
        <v>633</v>
      </c>
      <c r="U187" s="314"/>
      <c r="V187" s="314"/>
      <c r="W187" s="314"/>
      <c r="X187" s="314"/>
      <c r="Y187" s="314" t="s">
        <v>633</v>
      </c>
      <c r="Z187" s="314"/>
      <c r="AA187" s="314"/>
      <c r="AB187" s="314"/>
      <c r="AC187" s="314" t="s">
        <v>633</v>
      </c>
      <c r="AD187" s="314"/>
      <c r="AE187" s="314"/>
      <c r="AF187" s="314"/>
      <c r="AG187" s="314" t="s">
        <v>633</v>
      </c>
      <c r="AH187" s="314"/>
      <c r="AI187" s="314"/>
      <c r="AJ187" s="314"/>
      <c r="AK187" s="314" t="s">
        <v>633</v>
      </c>
      <c r="AL187" s="314"/>
      <c r="AM187" s="314"/>
      <c r="AN187" s="314"/>
      <c r="AO187" s="314" t="s">
        <v>633</v>
      </c>
      <c r="AP187" s="314"/>
      <c r="AQ187" s="314"/>
      <c r="AR187" s="314"/>
      <c r="AS187" s="314" t="s">
        <v>633</v>
      </c>
      <c r="AT187" s="314"/>
      <c r="AU187" s="314"/>
      <c r="AV187" s="314"/>
      <c r="AW187" s="315" t="s">
        <v>633</v>
      </c>
      <c r="AX187" s="315"/>
      <c r="AY187" s="315"/>
      <c r="AZ187" s="315"/>
      <c r="BA187" s="314" t="s">
        <v>633</v>
      </c>
      <c r="BB187" s="314"/>
      <c r="BC187" s="314"/>
      <c r="BD187" s="314"/>
      <c r="BE187" s="314" t="s">
        <v>633</v>
      </c>
      <c r="BF187" s="314"/>
      <c r="BG187" s="314"/>
      <c r="BH187" s="314"/>
      <c r="BI187" s="314"/>
      <c r="BJ187" s="314" t="s">
        <v>633</v>
      </c>
      <c r="BK187" s="314"/>
      <c r="BL187" s="314"/>
      <c r="BM187" s="314"/>
      <c r="BN187" s="314" t="s">
        <v>633</v>
      </c>
      <c r="BO187" s="314"/>
      <c r="BP187" s="314"/>
      <c r="BQ187" s="314"/>
      <c r="BR187" s="314" t="s">
        <v>633</v>
      </c>
      <c r="BS187" s="314"/>
      <c r="BT187" s="314"/>
      <c r="BU187" s="314"/>
      <c r="BV187" s="314" t="s">
        <v>633</v>
      </c>
      <c r="BW187" s="314"/>
      <c r="BX187" s="314"/>
      <c r="BY187" s="314"/>
    </row>
    <row r="188" spans="1:77" ht="15">
      <c r="A188" s="312" t="s">
        <v>891</v>
      </c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134">
        <f t="shared" si="2"/>
        <v>178</v>
      </c>
      <c r="P188" s="314" t="s">
        <v>889</v>
      </c>
      <c r="Q188" s="314"/>
      <c r="R188" s="314"/>
      <c r="S188" s="314"/>
      <c r="T188" s="314" t="s">
        <v>633</v>
      </c>
      <c r="U188" s="314"/>
      <c r="V188" s="314"/>
      <c r="W188" s="314"/>
      <c r="X188" s="314"/>
      <c r="Y188" s="314" t="s">
        <v>633</v>
      </c>
      <c r="Z188" s="314"/>
      <c r="AA188" s="314"/>
      <c r="AB188" s="314"/>
      <c r="AC188" s="314" t="s">
        <v>633</v>
      </c>
      <c r="AD188" s="314"/>
      <c r="AE188" s="314"/>
      <c r="AF188" s="314"/>
      <c r="AG188" s="314" t="s">
        <v>633</v>
      </c>
      <c r="AH188" s="314"/>
      <c r="AI188" s="314"/>
      <c r="AJ188" s="314"/>
      <c r="AK188" s="314" t="s">
        <v>633</v>
      </c>
      <c r="AL188" s="314"/>
      <c r="AM188" s="314"/>
      <c r="AN188" s="314"/>
      <c r="AO188" s="314" t="s">
        <v>633</v>
      </c>
      <c r="AP188" s="314"/>
      <c r="AQ188" s="314"/>
      <c r="AR188" s="314"/>
      <c r="AS188" s="314" t="s">
        <v>633</v>
      </c>
      <c r="AT188" s="314"/>
      <c r="AU188" s="314"/>
      <c r="AV188" s="314"/>
      <c r="AW188" s="315" t="s">
        <v>633</v>
      </c>
      <c r="AX188" s="315"/>
      <c r="AY188" s="315"/>
      <c r="AZ188" s="315"/>
      <c r="BA188" s="314" t="s">
        <v>633</v>
      </c>
      <c r="BB188" s="314"/>
      <c r="BC188" s="314"/>
      <c r="BD188" s="314"/>
      <c r="BE188" s="314" t="s">
        <v>633</v>
      </c>
      <c r="BF188" s="314"/>
      <c r="BG188" s="314"/>
      <c r="BH188" s="314"/>
      <c r="BI188" s="314"/>
      <c r="BJ188" s="314" t="s">
        <v>633</v>
      </c>
      <c r="BK188" s="314"/>
      <c r="BL188" s="314"/>
      <c r="BM188" s="314"/>
      <c r="BN188" s="314" t="s">
        <v>633</v>
      </c>
      <c r="BO188" s="314"/>
      <c r="BP188" s="314"/>
      <c r="BQ188" s="314"/>
      <c r="BR188" s="314" t="s">
        <v>633</v>
      </c>
      <c r="BS188" s="314"/>
      <c r="BT188" s="314"/>
      <c r="BU188" s="314"/>
      <c r="BV188" s="314" t="s">
        <v>889</v>
      </c>
      <c r="BW188" s="314"/>
      <c r="BX188" s="314"/>
      <c r="BY188" s="314"/>
    </row>
    <row r="189" spans="1:77" ht="15">
      <c r="A189" s="312" t="s">
        <v>892</v>
      </c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134">
        <f t="shared" si="2"/>
        <v>179</v>
      </c>
      <c r="P189" s="314" t="s">
        <v>633</v>
      </c>
      <c r="Q189" s="314"/>
      <c r="R189" s="314"/>
      <c r="S189" s="314"/>
      <c r="T189" s="314" t="s">
        <v>633</v>
      </c>
      <c r="U189" s="314"/>
      <c r="V189" s="314"/>
      <c r="W189" s="314"/>
      <c r="X189" s="314"/>
      <c r="Y189" s="314" t="s">
        <v>633</v>
      </c>
      <c r="Z189" s="314"/>
      <c r="AA189" s="314"/>
      <c r="AB189" s="314"/>
      <c r="AC189" s="314" t="s">
        <v>633</v>
      </c>
      <c r="AD189" s="314"/>
      <c r="AE189" s="314"/>
      <c r="AF189" s="314"/>
      <c r="AG189" s="314" t="s">
        <v>633</v>
      </c>
      <c r="AH189" s="314"/>
      <c r="AI189" s="314"/>
      <c r="AJ189" s="314"/>
      <c r="AK189" s="314" t="s">
        <v>633</v>
      </c>
      <c r="AL189" s="314"/>
      <c r="AM189" s="314"/>
      <c r="AN189" s="314"/>
      <c r="AO189" s="314" t="s">
        <v>633</v>
      </c>
      <c r="AP189" s="314"/>
      <c r="AQ189" s="314"/>
      <c r="AR189" s="314"/>
      <c r="AS189" s="314" t="s">
        <v>633</v>
      </c>
      <c r="AT189" s="314"/>
      <c r="AU189" s="314"/>
      <c r="AV189" s="314"/>
      <c r="AW189" s="315" t="s">
        <v>633</v>
      </c>
      <c r="AX189" s="315"/>
      <c r="AY189" s="315"/>
      <c r="AZ189" s="315"/>
      <c r="BA189" s="314" t="s">
        <v>633</v>
      </c>
      <c r="BB189" s="314"/>
      <c r="BC189" s="314"/>
      <c r="BD189" s="314"/>
      <c r="BE189" s="314" t="s">
        <v>633</v>
      </c>
      <c r="BF189" s="314"/>
      <c r="BG189" s="314"/>
      <c r="BH189" s="314"/>
      <c r="BI189" s="314"/>
      <c r="BJ189" s="314" t="s">
        <v>633</v>
      </c>
      <c r="BK189" s="314"/>
      <c r="BL189" s="314"/>
      <c r="BM189" s="314"/>
      <c r="BN189" s="314" t="s">
        <v>633</v>
      </c>
      <c r="BO189" s="314"/>
      <c r="BP189" s="314"/>
      <c r="BQ189" s="314"/>
      <c r="BR189" s="314" t="s">
        <v>633</v>
      </c>
      <c r="BS189" s="314"/>
      <c r="BT189" s="314"/>
      <c r="BU189" s="314"/>
      <c r="BV189" s="314" t="s">
        <v>633</v>
      </c>
      <c r="BW189" s="314"/>
      <c r="BX189" s="314"/>
      <c r="BY189" s="314"/>
    </row>
    <row r="190" spans="1:77" ht="15">
      <c r="A190" s="312" t="s">
        <v>893</v>
      </c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134">
        <f t="shared" si="2"/>
        <v>180</v>
      </c>
      <c r="P190" s="314" t="s">
        <v>633</v>
      </c>
      <c r="Q190" s="314"/>
      <c r="R190" s="314"/>
      <c r="S190" s="314"/>
      <c r="T190" s="314" t="s">
        <v>633</v>
      </c>
      <c r="U190" s="314"/>
      <c r="V190" s="314"/>
      <c r="W190" s="314"/>
      <c r="X190" s="314"/>
      <c r="Y190" s="314" t="s">
        <v>633</v>
      </c>
      <c r="Z190" s="314"/>
      <c r="AA190" s="314"/>
      <c r="AB190" s="314"/>
      <c r="AC190" s="314" t="s">
        <v>633</v>
      </c>
      <c r="AD190" s="314"/>
      <c r="AE190" s="314"/>
      <c r="AF190" s="314"/>
      <c r="AG190" s="314" t="s">
        <v>633</v>
      </c>
      <c r="AH190" s="314"/>
      <c r="AI190" s="314"/>
      <c r="AJ190" s="314"/>
      <c r="AK190" s="314" t="s">
        <v>633</v>
      </c>
      <c r="AL190" s="314"/>
      <c r="AM190" s="314"/>
      <c r="AN190" s="314"/>
      <c r="AO190" s="314" t="s">
        <v>633</v>
      </c>
      <c r="AP190" s="314"/>
      <c r="AQ190" s="314"/>
      <c r="AR190" s="314"/>
      <c r="AS190" s="314" t="s">
        <v>633</v>
      </c>
      <c r="AT190" s="314"/>
      <c r="AU190" s="314"/>
      <c r="AV190" s="314"/>
      <c r="AW190" s="315" t="s">
        <v>633</v>
      </c>
      <c r="AX190" s="315"/>
      <c r="AY190" s="315"/>
      <c r="AZ190" s="315"/>
      <c r="BA190" s="314" t="s">
        <v>633</v>
      </c>
      <c r="BB190" s="314"/>
      <c r="BC190" s="314"/>
      <c r="BD190" s="314"/>
      <c r="BE190" s="314" t="s">
        <v>633</v>
      </c>
      <c r="BF190" s="314"/>
      <c r="BG190" s="314"/>
      <c r="BH190" s="314"/>
      <c r="BI190" s="314"/>
      <c r="BJ190" s="314" t="s">
        <v>633</v>
      </c>
      <c r="BK190" s="314"/>
      <c r="BL190" s="314"/>
      <c r="BM190" s="314"/>
      <c r="BN190" s="314" t="s">
        <v>633</v>
      </c>
      <c r="BO190" s="314"/>
      <c r="BP190" s="314"/>
      <c r="BQ190" s="314"/>
      <c r="BR190" s="314" t="s">
        <v>633</v>
      </c>
      <c r="BS190" s="314"/>
      <c r="BT190" s="314"/>
      <c r="BU190" s="314"/>
      <c r="BV190" s="314" t="s">
        <v>633</v>
      </c>
      <c r="BW190" s="314"/>
      <c r="BX190" s="314"/>
      <c r="BY190" s="314"/>
    </row>
    <row r="191" spans="1:77" ht="15">
      <c r="A191" s="312" t="s">
        <v>894</v>
      </c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134">
        <f t="shared" si="2"/>
        <v>181</v>
      </c>
      <c r="P191" s="314" t="s">
        <v>633</v>
      </c>
      <c r="Q191" s="314"/>
      <c r="R191" s="314"/>
      <c r="S191" s="314"/>
      <c r="T191" s="314" t="s">
        <v>633</v>
      </c>
      <c r="U191" s="314"/>
      <c r="V191" s="314"/>
      <c r="W191" s="314"/>
      <c r="X191" s="314"/>
      <c r="Y191" s="314" t="s">
        <v>633</v>
      </c>
      <c r="Z191" s="314"/>
      <c r="AA191" s="314"/>
      <c r="AB191" s="314"/>
      <c r="AC191" s="314" t="s">
        <v>633</v>
      </c>
      <c r="AD191" s="314"/>
      <c r="AE191" s="314"/>
      <c r="AF191" s="314"/>
      <c r="AG191" s="314" t="s">
        <v>633</v>
      </c>
      <c r="AH191" s="314"/>
      <c r="AI191" s="314"/>
      <c r="AJ191" s="314"/>
      <c r="AK191" s="314" t="s">
        <v>633</v>
      </c>
      <c r="AL191" s="314"/>
      <c r="AM191" s="314"/>
      <c r="AN191" s="314"/>
      <c r="AO191" s="314" t="s">
        <v>633</v>
      </c>
      <c r="AP191" s="314"/>
      <c r="AQ191" s="314"/>
      <c r="AR191" s="314"/>
      <c r="AS191" s="314" t="s">
        <v>633</v>
      </c>
      <c r="AT191" s="314"/>
      <c r="AU191" s="314"/>
      <c r="AV191" s="314"/>
      <c r="AW191" s="315" t="s">
        <v>633</v>
      </c>
      <c r="AX191" s="315"/>
      <c r="AY191" s="315"/>
      <c r="AZ191" s="315"/>
      <c r="BA191" s="314" t="s">
        <v>633</v>
      </c>
      <c r="BB191" s="314"/>
      <c r="BC191" s="314"/>
      <c r="BD191" s="314"/>
      <c r="BE191" s="314" t="s">
        <v>633</v>
      </c>
      <c r="BF191" s="314"/>
      <c r="BG191" s="314"/>
      <c r="BH191" s="314"/>
      <c r="BI191" s="314"/>
      <c r="BJ191" s="314" t="s">
        <v>633</v>
      </c>
      <c r="BK191" s="314"/>
      <c r="BL191" s="314"/>
      <c r="BM191" s="314"/>
      <c r="BN191" s="314" t="s">
        <v>633</v>
      </c>
      <c r="BO191" s="314"/>
      <c r="BP191" s="314"/>
      <c r="BQ191" s="314"/>
      <c r="BR191" s="314" t="s">
        <v>633</v>
      </c>
      <c r="BS191" s="314"/>
      <c r="BT191" s="314"/>
      <c r="BU191" s="314"/>
      <c r="BV191" s="314" t="s">
        <v>633</v>
      </c>
      <c r="BW191" s="314"/>
      <c r="BX191" s="314"/>
      <c r="BY191" s="314"/>
    </row>
    <row r="192" spans="1:77" ht="15">
      <c r="A192" s="312" t="s">
        <v>895</v>
      </c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134">
        <f t="shared" si="2"/>
        <v>182</v>
      </c>
      <c r="P192" s="314" t="s">
        <v>633</v>
      </c>
      <c r="Q192" s="314"/>
      <c r="R192" s="314"/>
      <c r="S192" s="314"/>
      <c r="T192" s="314" t="s">
        <v>633</v>
      </c>
      <c r="U192" s="314"/>
      <c r="V192" s="314"/>
      <c r="W192" s="314"/>
      <c r="X192" s="314"/>
      <c r="Y192" s="314" t="s">
        <v>633</v>
      </c>
      <c r="Z192" s="314"/>
      <c r="AA192" s="314"/>
      <c r="AB192" s="314"/>
      <c r="AC192" s="314" t="s">
        <v>633</v>
      </c>
      <c r="AD192" s="314"/>
      <c r="AE192" s="314"/>
      <c r="AF192" s="314"/>
      <c r="AG192" s="314" t="s">
        <v>633</v>
      </c>
      <c r="AH192" s="314"/>
      <c r="AI192" s="314"/>
      <c r="AJ192" s="314"/>
      <c r="AK192" s="314" t="s">
        <v>633</v>
      </c>
      <c r="AL192" s="314"/>
      <c r="AM192" s="314"/>
      <c r="AN192" s="314"/>
      <c r="AO192" s="314" t="s">
        <v>633</v>
      </c>
      <c r="AP192" s="314"/>
      <c r="AQ192" s="314"/>
      <c r="AR192" s="314"/>
      <c r="AS192" s="314" t="s">
        <v>633</v>
      </c>
      <c r="AT192" s="314"/>
      <c r="AU192" s="314"/>
      <c r="AV192" s="314"/>
      <c r="AW192" s="315" t="s">
        <v>633</v>
      </c>
      <c r="AX192" s="315"/>
      <c r="AY192" s="315"/>
      <c r="AZ192" s="315"/>
      <c r="BA192" s="314" t="s">
        <v>633</v>
      </c>
      <c r="BB192" s="314"/>
      <c r="BC192" s="314"/>
      <c r="BD192" s="314"/>
      <c r="BE192" s="314" t="s">
        <v>633</v>
      </c>
      <c r="BF192" s="314"/>
      <c r="BG192" s="314"/>
      <c r="BH192" s="314"/>
      <c r="BI192" s="314"/>
      <c r="BJ192" s="314" t="s">
        <v>633</v>
      </c>
      <c r="BK192" s="314"/>
      <c r="BL192" s="314"/>
      <c r="BM192" s="314"/>
      <c r="BN192" s="314" t="s">
        <v>633</v>
      </c>
      <c r="BO192" s="314"/>
      <c r="BP192" s="314"/>
      <c r="BQ192" s="314"/>
      <c r="BR192" s="314" t="s">
        <v>633</v>
      </c>
      <c r="BS192" s="314"/>
      <c r="BT192" s="314"/>
      <c r="BU192" s="314"/>
      <c r="BV192" s="314" t="s">
        <v>633</v>
      </c>
      <c r="BW192" s="314"/>
      <c r="BX192" s="314"/>
      <c r="BY192" s="314"/>
    </row>
    <row r="193" spans="1:77" ht="15">
      <c r="A193" s="312" t="s">
        <v>896</v>
      </c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134">
        <f t="shared" si="2"/>
        <v>183</v>
      </c>
      <c r="P193" s="314" t="s">
        <v>633</v>
      </c>
      <c r="Q193" s="314"/>
      <c r="R193" s="314"/>
      <c r="S193" s="314"/>
      <c r="T193" s="314" t="s">
        <v>633</v>
      </c>
      <c r="U193" s="314"/>
      <c r="V193" s="314"/>
      <c r="W193" s="314"/>
      <c r="X193" s="314"/>
      <c r="Y193" s="314" t="s">
        <v>633</v>
      </c>
      <c r="Z193" s="314"/>
      <c r="AA193" s="314"/>
      <c r="AB193" s="314"/>
      <c r="AC193" s="314" t="s">
        <v>633</v>
      </c>
      <c r="AD193" s="314"/>
      <c r="AE193" s="314"/>
      <c r="AF193" s="314"/>
      <c r="AG193" s="314" t="s">
        <v>633</v>
      </c>
      <c r="AH193" s="314"/>
      <c r="AI193" s="314"/>
      <c r="AJ193" s="314"/>
      <c r="AK193" s="314" t="s">
        <v>633</v>
      </c>
      <c r="AL193" s="314"/>
      <c r="AM193" s="314"/>
      <c r="AN193" s="314"/>
      <c r="AO193" s="314" t="s">
        <v>633</v>
      </c>
      <c r="AP193" s="314"/>
      <c r="AQ193" s="314"/>
      <c r="AR193" s="314"/>
      <c r="AS193" s="314" t="s">
        <v>633</v>
      </c>
      <c r="AT193" s="314"/>
      <c r="AU193" s="314"/>
      <c r="AV193" s="314"/>
      <c r="AW193" s="315" t="s">
        <v>633</v>
      </c>
      <c r="AX193" s="315"/>
      <c r="AY193" s="315"/>
      <c r="AZ193" s="315"/>
      <c r="BA193" s="314" t="s">
        <v>633</v>
      </c>
      <c r="BB193" s="314"/>
      <c r="BC193" s="314"/>
      <c r="BD193" s="314"/>
      <c r="BE193" s="314" t="s">
        <v>633</v>
      </c>
      <c r="BF193" s="314"/>
      <c r="BG193" s="314"/>
      <c r="BH193" s="314"/>
      <c r="BI193" s="314"/>
      <c r="BJ193" s="314" t="s">
        <v>633</v>
      </c>
      <c r="BK193" s="314"/>
      <c r="BL193" s="314"/>
      <c r="BM193" s="314"/>
      <c r="BN193" s="314" t="s">
        <v>633</v>
      </c>
      <c r="BO193" s="314"/>
      <c r="BP193" s="314"/>
      <c r="BQ193" s="314"/>
      <c r="BR193" s="314" t="s">
        <v>633</v>
      </c>
      <c r="BS193" s="314"/>
      <c r="BT193" s="314"/>
      <c r="BU193" s="314"/>
      <c r="BV193" s="314" t="s">
        <v>633</v>
      </c>
      <c r="BW193" s="314"/>
      <c r="BX193" s="314"/>
      <c r="BY193" s="314"/>
    </row>
    <row r="194" spans="1:77" ht="15">
      <c r="A194" s="312" t="s">
        <v>897</v>
      </c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134">
        <f t="shared" si="2"/>
        <v>184</v>
      </c>
      <c r="P194" s="314" t="s">
        <v>633</v>
      </c>
      <c r="Q194" s="314"/>
      <c r="R194" s="314"/>
      <c r="S194" s="314"/>
      <c r="T194" s="314" t="s">
        <v>633</v>
      </c>
      <c r="U194" s="314"/>
      <c r="V194" s="314"/>
      <c r="W194" s="314"/>
      <c r="X194" s="314"/>
      <c r="Y194" s="314" t="s">
        <v>633</v>
      </c>
      <c r="Z194" s="314"/>
      <c r="AA194" s="314"/>
      <c r="AB194" s="314"/>
      <c r="AC194" s="314" t="s">
        <v>633</v>
      </c>
      <c r="AD194" s="314"/>
      <c r="AE194" s="314"/>
      <c r="AF194" s="314"/>
      <c r="AG194" s="314" t="s">
        <v>633</v>
      </c>
      <c r="AH194" s="314"/>
      <c r="AI194" s="314"/>
      <c r="AJ194" s="314"/>
      <c r="AK194" s="314" t="s">
        <v>633</v>
      </c>
      <c r="AL194" s="314"/>
      <c r="AM194" s="314"/>
      <c r="AN194" s="314"/>
      <c r="AO194" s="314" t="s">
        <v>633</v>
      </c>
      <c r="AP194" s="314"/>
      <c r="AQ194" s="314"/>
      <c r="AR194" s="314"/>
      <c r="AS194" s="314" t="s">
        <v>633</v>
      </c>
      <c r="AT194" s="314"/>
      <c r="AU194" s="314"/>
      <c r="AV194" s="314"/>
      <c r="AW194" s="315" t="s">
        <v>633</v>
      </c>
      <c r="AX194" s="315"/>
      <c r="AY194" s="315"/>
      <c r="AZ194" s="315"/>
      <c r="BA194" s="314" t="s">
        <v>633</v>
      </c>
      <c r="BB194" s="314"/>
      <c r="BC194" s="314"/>
      <c r="BD194" s="314"/>
      <c r="BE194" s="314" t="s">
        <v>633</v>
      </c>
      <c r="BF194" s="314"/>
      <c r="BG194" s="314"/>
      <c r="BH194" s="314"/>
      <c r="BI194" s="314"/>
      <c r="BJ194" s="314" t="s">
        <v>633</v>
      </c>
      <c r="BK194" s="314"/>
      <c r="BL194" s="314"/>
      <c r="BM194" s="314"/>
      <c r="BN194" s="314" t="s">
        <v>633</v>
      </c>
      <c r="BO194" s="314"/>
      <c r="BP194" s="314"/>
      <c r="BQ194" s="314"/>
      <c r="BR194" s="314" t="s">
        <v>633</v>
      </c>
      <c r="BS194" s="314"/>
      <c r="BT194" s="314"/>
      <c r="BU194" s="314"/>
      <c r="BV194" s="314" t="s">
        <v>633</v>
      </c>
      <c r="BW194" s="314"/>
      <c r="BX194" s="314"/>
      <c r="BY194" s="314"/>
    </row>
    <row r="195" spans="1:77" ht="15">
      <c r="A195" s="312" t="s">
        <v>898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134">
        <f t="shared" si="2"/>
        <v>185</v>
      </c>
      <c r="P195" s="314" t="s">
        <v>633</v>
      </c>
      <c r="Q195" s="314"/>
      <c r="R195" s="314"/>
      <c r="S195" s="314"/>
      <c r="T195" s="314" t="s">
        <v>633</v>
      </c>
      <c r="U195" s="314"/>
      <c r="V195" s="314"/>
      <c r="W195" s="314"/>
      <c r="X195" s="314"/>
      <c r="Y195" s="314" t="s">
        <v>633</v>
      </c>
      <c r="Z195" s="314"/>
      <c r="AA195" s="314"/>
      <c r="AB195" s="314"/>
      <c r="AC195" s="314" t="s">
        <v>633</v>
      </c>
      <c r="AD195" s="314"/>
      <c r="AE195" s="314"/>
      <c r="AF195" s="314"/>
      <c r="AG195" s="314" t="s">
        <v>633</v>
      </c>
      <c r="AH195" s="314"/>
      <c r="AI195" s="314"/>
      <c r="AJ195" s="314"/>
      <c r="AK195" s="314" t="s">
        <v>633</v>
      </c>
      <c r="AL195" s="314"/>
      <c r="AM195" s="314"/>
      <c r="AN195" s="314"/>
      <c r="AO195" s="314" t="s">
        <v>633</v>
      </c>
      <c r="AP195" s="314"/>
      <c r="AQ195" s="314"/>
      <c r="AR195" s="314"/>
      <c r="AS195" s="314" t="s">
        <v>633</v>
      </c>
      <c r="AT195" s="314"/>
      <c r="AU195" s="314"/>
      <c r="AV195" s="314"/>
      <c r="AW195" s="315" t="s">
        <v>633</v>
      </c>
      <c r="AX195" s="315"/>
      <c r="AY195" s="315"/>
      <c r="AZ195" s="315"/>
      <c r="BA195" s="314" t="s">
        <v>633</v>
      </c>
      <c r="BB195" s="314"/>
      <c r="BC195" s="314"/>
      <c r="BD195" s="314"/>
      <c r="BE195" s="314" t="s">
        <v>633</v>
      </c>
      <c r="BF195" s="314"/>
      <c r="BG195" s="314"/>
      <c r="BH195" s="314"/>
      <c r="BI195" s="314"/>
      <c r="BJ195" s="314" t="s">
        <v>633</v>
      </c>
      <c r="BK195" s="314"/>
      <c r="BL195" s="314"/>
      <c r="BM195" s="314"/>
      <c r="BN195" s="314" t="s">
        <v>633</v>
      </c>
      <c r="BO195" s="314"/>
      <c r="BP195" s="314"/>
      <c r="BQ195" s="314"/>
      <c r="BR195" s="314" t="s">
        <v>633</v>
      </c>
      <c r="BS195" s="314"/>
      <c r="BT195" s="314"/>
      <c r="BU195" s="314"/>
      <c r="BV195" s="314" t="s">
        <v>633</v>
      </c>
      <c r="BW195" s="314"/>
      <c r="BX195" s="314"/>
      <c r="BY195" s="314"/>
    </row>
    <row r="196" spans="1:77" ht="15">
      <c r="A196" s="312" t="s">
        <v>899</v>
      </c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134">
        <f t="shared" si="2"/>
        <v>186</v>
      </c>
      <c r="P196" s="314" t="s">
        <v>633</v>
      </c>
      <c r="Q196" s="314"/>
      <c r="R196" s="314"/>
      <c r="S196" s="314"/>
      <c r="T196" s="314" t="s">
        <v>633</v>
      </c>
      <c r="U196" s="314"/>
      <c r="V196" s="314"/>
      <c r="W196" s="314"/>
      <c r="X196" s="314"/>
      <c r="Y196" s="314" t="s">
        <v>633</v>
      </c>
      <c r="Z196" s="314"/>
      <c r="AA196" s="314"/>
      <c r="AB196" s="314"/>
      <c r="AC196" s="314" t="s">
        <v>633</v>
      </c>
      <c r="AD196" s="314"/>
      <c r="AE196" s="314"/>
      <c r="AF196" s="314"/>
      <c r="AG196" s="314" t="s">
        <v>633</v>
      </c>
      <c r="AH196" s="314"/>
      <c r="AI196" s="314"/>
      <c r="AJ196" s="314"/>
      <c r="AK196" s="314" t="s">
        <v>633</v>
      </c>
      <c r="AL196" s="314"/>
      <c r="AM196" s="314"/>
      <c r="AN196" s="314"/>
      <c r="AO196" s="314" t="s">
        <v>633</v>
      </c>
      <c r="AP196" s="314"/>
      <c r="AQ196" s="314"/>
      <c r="AR196" s="314"/>
      <c r="AS196" s="314" t="s">
        <v>633</v>
      </c>
      <c r="AT196" s="314"/>
      <c r="AU196" s="314"/>
      <c r="AV196" s="314"/>
      <c r="AW196" s="315" t="s">
        <v>633</v>
      </c>
      <c r="AX196" s="315"/>
      <c r="AY196" s="315"/>
      <c r="AZ196" s="315"/>
      <c r="BA196" s="314" t="s">
        <v>633</v>
      </c>
      <c r="BB196" s="314"/>
      <c r="BC196" s="314"/>
      <c r="BD196" s="314"/>
      <c r="BE196" s="314" t="s">
        <v>633</v>
      </c>
      <c r="BF196" s="314"/>
      <c r="BG196" s="314"/>
      <c r="BH196" s="314"/>
      <c r="BI196" s="314"/>
      <c r="BJ196" s="314" t="s">
        <v>633</v>
      </c>
      <c r="BK196" s="314"/>
      <c r="BL196" s="314"/>
      <c r="BM196" s="314"/>
      <c r="BN196" s="314" t="s">
        <v>633</v>
      </c>
      <c r="BO196" s="314"/>
      <c r="BP196" s="314"/>
      <c r="BQ196" s="314"/>
      <c r="BR196" s="314" t="s">
        <v>633</v>
      </c>
      <c r="BS196" s="314"/>
      <c r="BT196" s="314"/>
      <c r="BU196" s="314"/>
      <c r="BV196" s="314" t="s">
        <v>633</v>
      </c>
      <c r="BW196" s="314"/>
      <c r="BX196" s="314"/>
      <c r="BY196" s="314"/>
    </row>
    <row r="197" spans="1:77" ht="15">
      <c r="A197" s="312" t="s">
        <v>900</v>
      </c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134">
        <f t="shared" si="2"/>
        <v>187</v>
      </c>
      <c r="P197" s="314" t="s">
        <v>633</v>
      </c>
      <c r="Q197" s="314"/>
      <c r="R197" s="314"/>
      <c r="S197" s="314"/>
      <c r="T197" s="314" t="s">
        <v>633</v>
      </c>
      <c r="U197" s="314"/>
      <c r="V197" s="314"/>
      <c r="W197" s="314"/>
      <c r="X197" s="314"/>
      <c r="Y197" s="314" t="s">
        <v>633</v>
      </c>
      <c r="Z197" s="314"/>
      <c r="AA197" s="314"/>
      <c r="AB197" s="314"/>
      <c r="AC197" s="314" t="s">
        <v>633</v>
      </c>
      <c r="AD197" s="314"/>
      <c r="AE197" s="314"/>
      <c r="AF197" s="314"/>
      <c r="AG197" s="314" t="s">
        <v>633</v>
      </c>
      <c r="AH197" s="314"/>
      <c r="AI197" s="314"/>
      <c r="AJ197" s="314"/>
      <c r="AK197" s="314" t="s">
        <v>633</v>
      </c>
      <c r="AL197" s="314"/>
      <c r="AM197" s="314"/>
      <c r="AN197" s="314"/>
      <c r="AO197" s="314" t="s">
        <v>633</v>
      </c>
      <c r="AP197" s="314"/>
      <c r="AQ197" s="314"/>
      <c r="AR197" s="314"/>
      <c r="AS197" s="314" t="s">
        <v>633</v>
      </c>
      <c r="AT197" s="314"/>
      <c r="AU197" s="314"/>
      <c r="AV197" s="314"/>
      <c r="AW197" s="315" t="s">
        <v>633</v>
      </c>
      <c r="AX197" s="315"/>
      <c r="AY197" s="315"/>
      <c r="AZ197" s="315"/>
      <c r="BA197" s="314" t="s">
        <v>633</v>
      </c>
      <c r="BB197" s="314"/>
      <c r="BC197" s="314"/>
      <c r="BD197" s="314"/>
      <c r="BE197" s="314" t="s">
        <v>633</v>
      </c>
      <c r="BF197" s="314"/>
      <c r="BG197" s="314"/>
      <c r="BH197" s="314"/>
      <c r="BI197" s="314"/>
      <c r="BJ197" s="314" t="s">
        <v>633</v>
      </c>
      <c r="BK197" s="314"/>
      <c r="BL197" s="314"/>
      <c r="BM197" s="314"/>
      <c r="BN197" s="314" t="s">
        <v>633</v>
      </c>
      <c r="BO197" s="314"/>
      <c r="BP197" s="314"/>
      <c r="BQ197" s="314"/>
      <c r="BR197" s="314" t="s">
        <v>633</v>
      </c>
      <c r="BS197" s="314"/>
      <c r="BT197" s="314"/>
      <c r="BU197" s="314"/>
      <c r="BV197" s="314" t="s">
        <v>633</v>
      </c>
      <c r="BW197" s="314"/>
      <c r="BX197" s="314"/>
      <c r="BY197" s="314"/>
    </row>
    <row r="198" spans="1:77" ht="15">
      <c r="A198" s="319" t="s">
        <v>901</v>
      </c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135">
        <f t="shared" si="2"/>
        <v>188</v>
      </c>
      <c r="P198" s="324" t="s">
        <v>902</v>
      </c>
      <c r="Q198" s="324"/>
      <c r="R198" s="324"/>
      <c r="S198" s="324"/>
      <c r="T198" s="324" t="s">
        <v>633</v>
      </c>
      <c r="U198" s="324"/>
      <c r="V198" s="324"/>
      <c r="W198" s="324"/>
      <c r="X198" s="324"/>
      <c r="Y198" s="324" t="s">
        <v>831</v>
      </c>
      <c r="Z198" s="324"/>
      <c r="AA198" s="324"/>
      <c r="AB198" s="324"/>
      <c r="AC198" s="324" t="s">
        <v>633</v>
      </c>
      <c r="AD198" s="324"/>
      <c r="AE198" s="324"/>
      <c r="AF198" s="324"/>
      <c r="AG198" s="324" t="s">
        <v>633</v>
      </c>
      <c r="AH198" s="324"/>
      <c r="AI198" s="324"/>
      <c r="AJ198" s="324"/>
      <c r="AK198" s="324" t="s">
        <v>633</v>
      </c>
      <c r="AL198" s="324"/>
      <c r="AM198" s="324"/>
      <c r="AN198" s="324"/>
      <c r="AO198" s="324" t="s">
        <v>633</v>
      </c>
      <c r="AP198" s="324"/>
      <c r="AQ198" s="324"/>
      <c r="AR198" s="324"/>
      <c r="AS198" s="324" t="s">
        <v>860</v>
      </c>
      <c r="AT198" s="324"/>
      <c r="AU198" s="324"/>
      <c r="AV198" s="324"/>
      <c r="AW198" s="325" t="s">
        <v>633</v>
      </c>
      <c r="AX198" s="325"/>
      <c r="AY198" s="325"/>
      <c r="AZ198" s="325"/>
      <c r="BA198" s="324" t="s">
        <v>633</v>
      </c>
      <c r="BB198" s="324"/>
      <c r="BC198" s="324"/>
      <c r="BD198" s="324"/>
      <c r="BE198" s="324" t="s">
        <v>633</v>
      </c>
      <c r="BF198" s="324"/>
      <c r="BG198" s="324"/>
      <c r="BH198" s="324"/>
      <c r="BI198" s="324"/>
      <c r="BJ198" s="324" t="s">
        <v>633</v>
      </c>
      <c r="BK198" s="324"/>
      <c r="BL198" s="324"/>
      <c r="BM198" s="324"/>
      <c r="BN198" s="324" t="s">
        <v>633</v>
      </c>
      <c r="BO198" s="324"/>
      <c r="BP198" s="324"/>
      <c r="BQ198" s="324"/>
      <c r="BR198" s="324" t="s">
        <v>1079</v>
      </c>
      <c r="BS198" s="324"/>
      <c r="BT198" s="324"/>
      <c r="BU198" s="324"/>
      <c r="BV198" s="324" t="s">
        <v>1082</v>
      </c>
      <c r="BW198" s="324"/>
      <c r="BX198" s="324"/>
      <c r="BY198" s="324"/>
    </row>
    <row r="199" spans="1:77" ht="15">
      <c r="A199" s="312" t="s">
        <v>903</v>
      </c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134">
        <f t="shared" si="2"/>
        <v>189</v>
      </c>
      <c r="P199" s="314" t="s">
        <v>633</v>
      </c>
      <c r="Q199" s="314"/>
      <c r="R199" s="314"/>
      <c r="S199" s="314"/>
      <c r="T199" s="314" t="s">
        <v>633</v>
      </c>
      <c r="U199" s="314"/>
      <c r="V199" s="314"/>
      <c r="W199" s="314"/>
      <c r="X199" s="314"/>
      <c r="Y199" s="314" t="s">
        <v>633</v>
      </c>
      <c r="Z199" s="314"/>
      <c r="AA199" s="314"/>
      <c r="AB199" s="314"/>
      <c r="AC199" s="314" t="s">
        <v>633</v>
      </c>
      <c r="AD199" s="314"/>
      <c r="AE199" s="314"/>
      <c r="AF199" s="314"/>
      <c r="AG199" s="314" t="s">
        <v>633</v>
      </c>
      <c r="AH199" s="314"/>
      <c r="AI199" s="314"/>
      <c r="AJ199" s="314"/>
      <c r="AK199" s="314" t="s">
        <v>633</v>
      </c>
      <c r="AL199" s="314"/>
      <c r="AM199" s="314"/>
      <c r="AN199" s="314"/>
      <c r="AO199" s="314" t="s">
        <v>633</v>
      </c>
      <c r="AP199" s="314"/>
      <c r="AQ199" s="314"/>
      <c r="AR199" s="314"/>
      <c r="AS199" s="314" t="s">
        <v>633</v>
      </c>
      <c r="AT199" s="314"/>
      <c r="AU199" s="314"/>
      <c r="AV199" s="314"/>
      <c r="AW199" s="315" t="s">
        <v>633</v>
      </c>
      <c r="AX199" s="315"/>
      <c r="AY199" s="315"/>
      <c r="AZ199" s="315"/>
      <c r="BA199" s="314" t="s">
        <v>633</v>
      </c>
      <c r="BB199" s="314"/>
      <c r="BC199" s="314"/>
      <c r="BD199" s="314"/>
      <c r="BE199" s="314" t="s">
        <v>633</v>
      </c>
      <c r="BF199" s="314"/>
      <c r="BG199" s="314"/>
      <c r="BH199" s="314"/>
      <c r="BI199" s="314"/>
      <c r="BJ199" s="314" t="s">
        <v>633</v>
      </c>
      <c r="BK199" s="314"/>
      <c r="BL199" s="314"/>
      <c r="BM199" s="314"/>
      <c r="BN199" s="314" t="s">
        <v>633</v>
      </c>
      <c r="BO199" s="314"/>
      <c r="BP199" s="314"/>
      <c r="BQ199" s="314"/>
      <c r="BR199" s="314" t="s">
        <v>633</v>
      </c>
      <c r="BS199" s="314"/>
      <c r="BT199" s="314"/>
      <c r="BU199" s="314"/>
      <c r="BV199" s="314" t="s">
        <v>633</v>
      </c>
      <c r="BW199" s="314"/>
      <c r="BX199" s="314"/>
      <c r="BY199" s="314"/>
    </row>
    <row r="200" spans="1:77" ht="15">
      <c r="A200" s="312" t="s">
        <v>904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134">
        <f t="shared" si="2"/>
        <v>190</v>
      </c>
      <c r="P200" s="314" t="s">
        <v>633</v>
      </c>
      <c r="Q200" s="314"/>
      <c r="R200" s="314"/>
      <c r="S200" s="314"/>
      <c r="T200" s="314" t="s">
        <v>633</v>
      </c>
      <c r="U200" s="314"/>
      <c r="V200" s="314"/>
      <c r="W200" s="314"/>
      <c r="X200" s="314"/>
      <c r="Y200" s="314" t="s">
        <v>633</v>
      </c>
      <c r="Z200" s="314"/>
      <c r="AA200" s="314"/>
      <c r="AB200" s="314"/>
      <c r="AC200" s="314" t="s">
        <v>633</v>
      </c>
      <c r="AD200" s="314"/>
      <c r="AE200" s="314"/>
      <c r="AF200" s="314"/>
      <c r="AG200" s="314" t="s">
        <v>633</v>
      </c>
      <c r="AH200" s="314"/>
      <c r="AI200" s="314"/>
      <c r="AJ200" s="314"/>
      <c r="AK200" s="314" t="s">
        <v>633</v>
      </c>
      <c r="AL200" s="314"/>
      <c r="AM200" s="314"/>
      <c r="AN200" s="314"/>
      <c r="AO200" s="314" t="s">
        <v>633</v>
      </c>
      <c r="AP200" s="314"/>
      <c r="AQ200" s="314"/>
      <c r="AR200" s="314"/>
      <c r="AS200" s="314" t="s">
        <v>633</v>
      </c>
      <c r="AT200" s="314"/>
      <c r="AU200" s="314"/>
      <c r="AV200" s="314"/>
      <c r="AW200" s="315" t="s">
        <v>633</v>
      </c>
      <c r="AX200" s="315"/>
      <c r="AY200" s="315"/>
      <c r="AZ200" s="315"/>
      <c r="BA200" s="314" t="s">
        <v>633</v>
      </c>
      <c r="BB200" s="314"/>
      <c r="BC200" s="314"/>
      <c r="BD200" s="314"/>
      <c r="BE200" s="314" t="s">
        <v>633</v>
      </c>
      <c r="BF200" s="314"/>
      <c r="BG200" s="314"/>
      <c r="BH200" s="314"/>
      <c r="BI200" s="314"/>
      <c r="BJ200" s="314" t="s">
        <v>633</v>
      </c>
      <c r="BK200" s="314"/>
      <c r="BL200" s="314"/>
      <c r="BM200" s="314"/>
      <c r="BN200" s="314" t="s">
        <v>633</v>
      </c>
      <c r="BO200" s="314"/>
      <c r="BP200" s="314"/>
      <c r="BQ200" s="314"/>
      <c r="BR200" s="314" t="s">
        <v>633</v>
      </c>
      <c r="BS200" s="314"/>
      <c r="BT200" s="314"/>
      <c r="BU200" s="314"/>
      <c r="BV200" s="314" t="s">
        <v>633</v>
      </c>
      <c r="BW200" s="314"/>
      <c r="BX200" s="314"/>
      <c r="BY200" s="314"/>
    </row>
    <row r="201" spans="1:77" ht="15">
      <c r="A201" s="312" t="s">
        <v>905</v>
      </c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134">
        <f t="shared" si="2"/>
        <v>191</v>
      </c>
      <c r="P201" s="314" t="s">
        <v>633</v>
      </c>
      <c r="Q201" s="314"/>
      <c r="R201" s="314"/>
      <c r="S201" s="314"/>
      <c r="T201" s="314" t="s">
        <v>633</v>
      </c>
      <c r="U201" s="314"/>
      <c r="V201" s="314"/>
      <c r="W201" s="314"/>
      <c r="X201" s="314"/>
      <c r="Y201" s="314" t="s">
        <v>633</v>
      </c>
      <c r="Z201" s="314"/>
      <c r="AA201" s="314"/>
      <c r="AB201" s="314"/>
      <c r="AC201" s="314" t="s">
        <v>633</v>
      </c>
      <c r="AD201" s="314"/>
      <c r="AE201" s="314"/>
      <c r="AF201" s="314"/>
      <c r="AG201" s="314" t="s">
        <v>633</v>
      </c>
      <c r="AH201" s="314"/>
      <c r="AI201" s="314"/>
      <c r="AJ201" s="314"/>
      <c r="AK201" s="314" t="s">
        <v>633</v>
      </c>
      <c r="AL201" s="314"/>
      <c r="AM201" s="314"/>
      <c r="AN201" s="314"/>
      <c r="AO201" s="314" t="s">
        <v>633</v>
      </c>
      <c r="AP201" s="314"/>
      <c r="AQ201" s="314"/>
      <c r="AR201" s="314"/>
      <c r="AS201" s="314" t="s">
        <v>633</v>
      </c>
      <c r="AT201" s="314"/>
      <c r="AU201" s="314"/>
      <c r="AV201" s="314"/>
      <c r="AW201" s="315" t="s">
        <v>633</v>
      </c>
      <c r="AX201" s="315"/>
      <c r="AY201" s="315"/>
      <c r="AZ201" s="315"/>
      <c r="BA201" s="314" t="s">
        <v>633</v>
      </c>
      <c r="BB201" s="314"/>
      <c r="BC201" s="314"/>
      <c r="BD201" s="314"/>
      <c r="BE201" s="314" t="s">
        <v>633</v>
      </c>
      <c r="BF201" s="314"/>
      <c r="BG201" s="314"/>
      <c r="BH201" s="314"/>
      <c r="BI201" s="314"/>
      <c r="BJ201" s="314" t="s">
        <v>633</v>
      </c>
      <c r="BK201" s="314"/>
      <c r="BL201" s="314"/>
      <c r="BM201" s="314"/>
      <c r="BN201" s="314" t="s">
        <v>633</v>
      </c>
      <c r="BO201" s="314"/>
      <c r="BP201" s="314"/>
      <c r="BQ201" s="314"/>
      <c r="BR201" s="314" t="s">
        <v>633</v>
      </c>
      <c r="BS201" s="314"/>
      <c r="BT201" s="314"/>
      <c r="BU201" s="314"/>
      <c r="BV201" s="314" t="s">
        <v>633</v>
      </c>
      <c r="BW201" s="314"/>
      <c r="BX201" s="314"/>
      <c r="BY201" s="314"/>
    </row>
    <row r="202" spans="1:77" ht="15">
      <c r="A202" s="312" t="s">
        <v>906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134">
        <f t="shared" si="2"/>
        <v>192</v>
      </c>
      <c r="P202" s="314" t="s">
        <v>633</v>
      </c>
      <c r="Q202" s="314"/>
      <c r="R202" s="314"/>
      <c r="S202" s="314"/>
      <c r="T202" s="314" t="s">
        <v>633</v>
      </c>
      <c r="U202" s="314"/>
      <c r="V202" s="314"/>
      <c r="W202" s="314"/>
      <c r="X202" s="314"/>
      <c r="Y202" s="314" t="s">
        <v>633</v>
      </c>
      <c r="Z202" s="314"/>
      <c r="AA202" s="314"/>
      <c r="AB202" s="314"/>
      <c r="AC202" s="314" t="s">
        <v>633</v>
      </c>
      <c r="AD202" s="314"/>
      <c r="AE202" s="314"/>
      <c r="AF202" s="314"/>
      <c r="AG202" s="314" t="s">
        <v>633</v>
      </c>
      <c r="AH202" s="314"/>
      <c r="AI202" s="314"/>
      <c r="AJ202" s="314"/>
      <c r="AK202" s="314" t="s">
        <v>633</v>
      </c>
      <c r="AL202" s="314"/>
      <c r="AM202" s="314"/>
      <c r="AN202" s="314"/>
      <c r="AO202" s="314" t="s">
        <v>633</v>
      </c>
      <c r="AP202" s="314"/>
      <c r="AQ202" s="314"/>
      <c r="AR202" s="314"/>
      <c r="AS202" s="314" t="s">
        <v>633</v>
      </c>
      <c r="AT202" s="314"/>
      <c r="AU202" s="314"/>
      <c r="AV202" s="314"/>
      <c r="AW202" s="315" t="s">
        <v>633</v>
      </c>
      <c r="AX202" s="315"/>
      <c r="AY202" s="315"/>
      <c r="AZ202" s="315"/>
      <c r="BA202" s="314" t="s">
        <v>633</v>
      </c>
      <c r="BB202" s="314"/>
      <c r="BC202" s="314"/>
      <c r="BD202" s="314"/>
      <c r="BE202" s="314" t="s">
        <v>633</v>
      </c>
      <c r="BF202" s="314"/>
      <c r="BG202" s="314"/>
      <c r="BH202" s="314"/>
      <c r="BI202" s="314"/>
      <c r="BJ202" s="314" t="s">
        <v>633</v>
      </c>
      <c r="BK202" s="314"/>
      <c r="BL202" s="314"/>
      <c r="BM202" s="314"/>
      <c r="BN202" s="314" t="s">
        <v>633</v>
      </c>
      <c r="BO202" s="314"/>
      <c r="BP202" s="314"/>
      <c r="BQ202" s="314"/>
      <c r="BR202" s="314" t="s">
        <v>633</v>
      </c>
      <c r="BS202" s="314"/>
      <c r="BT202" s="314"/>
      <c r="BU202" s="314"/>
      <c r="BV202" s="314" t="s">
        <v>633</v>
      </c>
      <c r="BW202" s="314"/>
      <c r="BX202" s="314"/>
      <c r="BY202" s="314"/>
    </row>
    <row r="203" spans="1:77" ht="15">
      <c r="A203" s="312" t="s">
        <v>907</v>
      </c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134">
        <f t="shared" si="2"/>
        <v>193</v>
      </c>
      <c r="P203" s="314" t="s">
        <v>633</v>
      </c>
      <c r="Q203" s="314"/>
      <c r="R203" s="314"/>
      <c r="S203" s="314"/>
      <c r="T203" s="314" t="s">
        <v>633</v>
      </c>
      <c r="U203" s="314"/>
      <c r="V203" s="314"/>
      <c r="W203" s="314"/>
      <c r="X203" s="314"/>
      <c r="Y203" s="314" t="s">
        <v>633</v>
      </c>
      <c r="Z203" s="314"/>
      <c r="AA203" s="314"/>
      <c r="AB203" s="314"/>
      <c r="AC203" s="314" t="s">
        <v>633</v>
      </c>
      <c r="AD203" s="314"/>
      <c r="AE203" s="314"/>
      <c r="AF203" s="314"/>
      <c r="AG203" s="314" t="s">
        <v>633</v>
      </c>
      <c r="AH203" s="314"/>
      <c r="AI203" s="314"/>
      <c r="AJ203" s="314"/>
      <c r="AK203" s="314" t="s">
        <v>633</v>
      </c>
      <c r="AL203" s="314"/>
      <c r="AM203" s="314"/>
      <c r="AN203" s="314"/>
      <c r="AO203" s="314" t="s">
        <v>633</v>
      </c>
      <c r="AP203" s="314"/>
      <c r="AQ203" s="314"/>
      <c r="AR203" s="314"/>
      <c r="AS203" s="314" t="s">
        <v>633</v>
      </c>
      <c r="AT203" s="314"/>
      <c r="AU203" s="314"/>
      <c r="AV203" s="314"/>
      <c r="AW203" s="315" t="s">
        <v>633</v>
      </c>
      <c r="AX203" s="315"/>
      <c r="AY203" s="315"/>
      <c r="AZ203" s="315"/>
      <c r="BA203" s="314" t="s">
        <v>633</v>
      </c>
      <c r="BB203" s="314"/>
      <c r="BC203" s="314"/>
      <c r="BD203" s="314"/>
      <c r="BE203" s="314" t="s">
        <v>1083</v>
      </c>
      <c r="BF203" s="314"/>
      <c r="BG203" s="314"/>
      <c r="BH203" s="314"/>
      <c r="BI203" s="314"/>
      <c r="BJ203" s="314" t="s">
        <v>633</v>
      </c>
      <c r="BK203" s="314"/>
      <c r="BL203" s="314"/>
      <c r="BM203" s="314"/>
      <c r="BN203" s="314" t="s">
        <v>633</v>
      </c>
      <c r="BO203" s="314"/>
      <c r="BP203" s="314"/>
      <c r="BQ203" s="314"/>
      <c r="BR203" s="314" t="s">
        <v>633</v>
      </c>
      <c r="BS203" s="314"/>
      <c r="BT203" s="314"/>
      <c r="BU203" s="314"/>
      <c r="BV203" s="314" t="s">
        <v>1083</v>
      </c>
      <c r="BW203" s="314"/>
      <c r="BX203" s="314"/>
      <c r="BY203" s="314"/>
    </row>
    <row r="204" spans="1:77" ht="15">
      <c r="A204" s="312" t="s">
        <v>908</v>
      </c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134">
        <f aca="true" t="shared" si="3" ref="O204:O267">O203+1</f>
        <v>194</v>
      </c>
      <c r="P204" s="314" t="s">
        <v>633</v>
      </c>
      <c r="Q204" s="314"/>
      <c r="R204" s="314"/>
      <c r="S204" s="314"/>
      <c r="T204" s="314" t="s">
        <v>633</v>
      </c>
      <c r="U204" s="314"/>
      <c r="V204" s="314"/>
      <c r="W204" s="314"/>
      <c r="X204" s="314"/>
      <c r="Y204" s="314" t="s">
        <v>633</v>
      </c>
      <c r="Z204" s="314"/>
      <c r="AA204" s="314"/>
      <c r="AB204" s="314"/>
      <c r="AC204" s="314" t="s">
        <v>633</v>
      </c>
      <c r="AD204" s="314"/>
      <c r="AE204" s="314"/>
      <c r="AF204" s="314"/>
      <c r="AG204" s="314" t="s">
        <v>633</v>
      </c>
      <c r="AH204" s="314"/>
      <c r="AI204" s="314"/>
      <c r="AJ204" s="314"/>
      <c r="AK204" s="314" t="s">
        <v>633</v>
      </c>
      <c r="AL204" s="314"/>
      <c r="AM204" s="314"/>
      <c r="AN204" s="314"/>
      <c r="AO204" s="314" t="s">
        <v>633</v>
      </c>
      <c r="AP204" s="314"/>
      <c r="AQ204" s="314"/>
      <c r="AR204" s="314"/>
      <c r="AS204" s="314" t="s">
        <v>633</v>
      </c>
      <c r="AT204" s="314"/>
      <c r="AU204" s="314"/>
      <c r="AV204" s="314"/>
      <c r="AW204" s="315" t="s">
        <v>633</v>
      </c>
      <c r="AX204" s="315"/>
      <c r="AY204" s="315"/>
      <c r="AZ204" s="315"/>
      <c r="BA204" s="314" t="s">
        <v>633</v>
      </c>
      <c r="BB204" s="314"/>
      <c r="BC204" s="314"/>
      <c r="BD204" s="314"/>
      <c r="BE204" s="314" t="s">
        <v>633</v>
      </c>
      <c r="BF204" s="314"/>
      <c r="BG204" s="314"/>
      <c r="BH204" s="314"/>
      <c r="BI204" s="314"/>
      <c r="BJ204" s="314" t="s">
        <v>633</v>
      </c>
      <c r="BK204" s="314"/>
      <c r="BL204" s="314"/>
      <c r="BM204" s="314"/>
      <c r="BN204" s="314" t="s">
        <v>633</v>
      </c>
      <c r="BO204" s="314"/>
      <c r="BP204" s="314"/>
      <c r="BQ204" s="314"/>
      <c r="BR204" s="314" t="s">
        <v>633</v>
      </c>
      <c r="BS204" s="314"/>
      <c r="BT204" s="314"/>
      <c r="BU204" s="314"/>
      <c r="BV204" s="314" t="s">
        <v>633</v>
      </c>
      <c r="BW204" s="314"/>
      <c r="BX204" s="314"/>
      <c r="BY204" s="314"/>
    </row>
    <row r="205" spans="1:77" ht="15">
      <c r="A205" s="312" t="s">
        <v>909</v>
      </c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134">
        <f t="shared" si="3"/>
        <v>195</v>
      </c>
      <c r="P205" s="314" t="s">
        <v>633</v>
      </c>
      <c r="Q205" s="314"/>
      <c r="R205" s="314"/>
      <c r="S205" s="314"/>
      <c r="T205" s="314" t="s">
        <v>633</v>
      </c>
      <c r="U205" s="314"/>
      <c r="V205" s="314"/>
      <c r="W205" s="314"/>
      <c r="X205" s="314"/>
      <c r="Y205" s="314" t="s">
        <v>633</v>
      </c>
      <c r="Z205" s="314"/>
      <c r="AA205" s="314"/>
      <c r="AB205" s="314"/>
      <c r="AC205" s="314" t="s">
        <v>633</v>
      </c>
      <c r="AD205" s="314"/>
      <c r="AE205" s="314"/>
      <c r="AF205" s="314"/>
      <c r="AG205" s="314" t="s">
        <v>633</v>
      </c>
      <c r="AH205" s="314"/>
      <c r="AI205" s="314"/>
      <c r="AJ205" s="314"/>
      <c r="AK205" s="314" t="s">
        <v>633</v>
      </c>
      <c r="AL205" s="314"/>
      <c r="AM205" s="314"/>
      <c r="AN205" s="314"/>
      <c r="AO205" s="314" t="s">
        <v>633</v>
      </c>
      <c r="AP205" s="314"/>
      <c r="AQ205" s="314"/>
      <c r="AR205" s="314"/>
      <c r="AS205" s="314" t="s">
        <v>633</v>
      </c>
      <c r="AT205" s="314"/>
      <c r="AU205" s="314"/>
      <c r="AV205" s="314"/>
      <c r="AW205" s="315" t="s">
        <v>633</v>
      </c>
      <c r="AX205" s="315"/>
      <c r="AY205" s="315"/>
      <c r="AZ205" s="315"/>
      <c r="BA205" s="314" t="s">
        <v>633</v>
      </c>
      <c r="BB205" s="314"/>
      <c r="BC205" s="314"/>
      <c r="BD205" s="314"/>
      <c r="BE205" s="314" t="s">
        <v>633</v>
      </c>
      <c r="BF205" s="314"/>
      <c r="BG205" s="314"/>
      <c r="BH205" s="314"/>
      <c r="BI205" s="314"/>
      <c r="BJ205" s="314" t="s">
        <v>633</v>
      </c>
      <c r="BK205" s="314"/>
      <c r="BL205" s="314"/>
      <c r="BM205" s="314"/>
      <c r="BN205" s="314" t="s">
        <v>633</v>
      </c>
      <c r="BO205" s="314"/>
      <c r="BP205" s="314"/>
      <c r="BQ205" s="314"/>
      <c r="BR205" s="314" t="s">
        <v>633</v>
      </c>
      <c r="BS205" s="314"/>
      <c r="BT205" s="314"/>
      <c r="BU205" s="314"/>
      <c r="BV205" s="314" t="s">
        <v>633</v>
      </c>
      <c r="BW205" s="314"/>
      <c r="BX205" s="314"/>
      <c r="BY205" s="314"/>
    </row>
    <row r="206" spans="1:77" ht="15">
      <c r="A206" s="312" t="s">
        <v>910</v>
      </c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134">
        <f t="shared" si="3"/>
        <v>196</v>
      </c>
      <c r="P206" s="314" t="s">
        <v>633</v>
      </c>
      <c r="Q206" s="314"/>
      <c r="R206" s="314"/>
      <c r="S206" s="314"/>
      <c r="T206" s="314" t="s">
        <v>633</v>
      </c>
      <c r="U206" s="314"/>
      <c r="V206" s="314"/>
      <c r="W206" s="314"/>
      <c r="X206" s="314"/>
      <c r="Y206" s="314" t="s">
        <v>633</v>
      </c>
      <c r="Z206" s="314"/>
      <c r="AA206" s="314"/>
      <c r="AB206" s="314"/>
      <c r="AC206" s="314" t="s">
        <v>633</v>
      </c>
      <c r="AD206" s="314"/>
      <c r="AE206" s="314"/>
      <c r="AF206" s="314"/>
      <c r="AG206" s="314" t="s">
        <v>633</v>
      </c>
      <c r="AH206" s="314"/>
      <c r="AI206" s="314"/>
      <c r="AJ206" s="314"/>
      <c r="AK206" s="314" t="s">
        <v>633</v>
      </c>
      <c r="AL206" s="314"/>
      <c r="AM206" s="314"/>
      <c r="AN206" s="314"/>
      <c r="AO206" s="314" t="s">
        <v>633</v>
      </c>
      <c r="AP206" s="314"/>
      <c r="AQ206" s="314"/>
      <c r="AR206" s="314"/>
      <c r="AS206" s="314" t="s">
        <v>633</v>
      </c>
      <c r="AT206" s="314"/>
      <c r="AU206" s="314"/>
      <c r="AV206" s="314"/>
      <c r="AW206" s="315" t="s">
        <v>633</v>
      </c>
      <c r="AX206" s="315"/>
      <c r="AY206" s="315"/>
      <c r="AZ206" s="315"/>
      <c r="BA206" s="314" t="s">
        <v>633</v>
      </c>
      <c r="BB206" s="314"/>
      <c r="BC206" s="314"/>
      <c r="BD206" s="314"/>
      <c r="BE206" s="314" t="s">
        <v>1084</v>
      </c>
      <c r="BF206" s="314"/>
      <c r="BG206" s="314"/>
      <c r="BH206" s="314"/>
      <c r="BI206" s="314"/>
      <c r="BJ206" s="314" t="s">
        <v>633</v>
      </c>
      <c r="BK206" s="314"/>
      <c r="BL206" s="314"/>
      <c r="BM206" s="314"/>
      <c r="BN206" s="314" t="s">
        <v>633</v>
      </c>
      <c r="BO206" s="314"/>
      <c r="BP206" s="314"/>
      <c r="BQ206" s="314"/>
      <c r="BR206" s="314" t="s">
        <v>633</v>
      </c>
      <c r="BS206" s="314"/>
      <c r="BT206" s="314"/>
      <c r="BU206" s="314"/>
      <c r="BV206" s="314" t="s">
        <v>1084</v>
      </c>
      <c r="BW206" s="314"/>
      <c r="BX206" s="314"/>
      <c r="BY206" s="314"/>
    </row>
    <row r="207" spans="1:77" ht="15">
      <c r="A207" s="319" t="s">
        <v>911</v>
      </c>
      <c r="B207" s="319"/>
      <c r="C207" s="319"/>
      <c r="D207" s="319"/>
      <c r="E207" s="319"/>
      <c r="F207" s="319"/>
      <c r="G207" s="319"/>
      <c r="H207" s="319"/>
      <c r="I207" s="319"/>
      <c r="J207" s="319"/>
      <c r="K207" s="319"/>
      <c r="L207" s="319"/>
      <c r="M207" s="319"/>
      <c r="N207" s="319"/>
      <c r="O207" s="135">
        <f t="shared" si="3"/>
        <v>197</v>
      </c>
      <c r="P207" s="324" t="s">
        <v>633</v>
      </c>
      <c r="Q207" s="324"/>
      <c r="R207" s="324"/>
      <c r="S207" s="324"/>
      <c r="T207" s="324" t="s">
        <v>633</v>
      </c>
      <c r="U207" s="324"/>
      <c r="V207" s="324"/>
      <c r="W207" s="324"/>
      <c r="X207" s="324"/>
      <c r="Y207" s="324" t="s">
        <v>633</v>
      </c>
      <c r="Z207" s="324"/>
      <c r="AA207" s="324"/>
      <c r="AB207" s="324"/>
      <c r="AC207" s="324" t="s">
        <v>633</v>
      </c>
      <c r="AD207" s="324"/>
      <c r="AE207" s="324"/>
      <c r="AF207" s="324"/>
      <c r="AG207" s="324" t="s">
        <v>633</v>
      </c>
      <c r="AH207" s="324"/>
      <c r="AI207" s="324"/>
      <c r="AJ207" s="324"/>
      <c r="AK207" s="324" t="s">
        <v>633</v>
      </c>
      <c r="AL207" s="324"/>
      <c r="AM207" s="324"/>
      <c r="AN207" s="324"/>
      <c r="AO207" s="324" t="s">
        <v>633</v>
      </c>
      <c r="AP207" s="324"/>
      <c r="AQ207" s="324"/>
      <c r="AR207" s="324"/>
      <c r="AS207" s="324" t="s">
        <v>633</v>
      </c>
      <c r="AT207" s="324"/>
      <c r="AU207" s="324"/>
      <c r="AV207" s="324"/>
      <c r="AW207" s="325" t="s">
        <v>633</v>
      </c>
      <c r="AX207" s="325"/>
      <c r="AY207" s="325"/>
      <c r="AZ207" s="325"/>
      <c r="BA207" s="324" t="s">
        <v>633</v>
      </c>
      <c r="BB207" s="324"/>
      <c r="BC207" s="324"/>
      <c r="BD207" s="324"/>
      <c r="BE207" s="324" t="s">
        <v>1085</v>
      </c>
      <c r="BF207" s="324"/>
      <c r="BG207" s="324"/>
      <c r="BH207" s="324"/>
      <c r="BI207" s="324"/>
      <c r="BJ207" s="324" t="s">
        <v>633</v>
      </c>
      <c r="BK207" s="324"/>
      <c r="BL207" s="324"/>
      <c r="BM207" s="324"/>
      <c r="BN207" s="324" t="s">
        <v>633</v>
      </c>
      <c r="BO207" s="324"/>
      <c r="BP207" s="324"/>
      <c r="BQ207" s="324"/>
      <c r="BR207" s="324" t="s">
        <v>633</v>
      </c>
      <c r="BS207" s="324"/>
      <c r="BT207" s="324"/>
      <c r="BU207" s="324"/>
      <c r="BV207" s="324" t="s">
        <v>1085</v>
      </c>
      <c r="BW207" s="324"/>
      <c r="BX207" s="324"/>
      <c r="BY207" s="324"/>
    </row>
    <row r="208" spans="1:77" ht="15">
      <c r="A208" s="312" t="s">
        <v>912</v>
      </c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134">
        <f t="shared" si="3"/>
        <v>198</v>
      </c>
      <c r="P208" s="314" t="s">
        <v>633</v>
      </c>
      <c r="Q208" s="314"/>
      <c r="R208" s="314"/>
      <c r="S208" s="314"/>
      <c r="T208" s="314" t="s">
        <v>913</v>
      </c>
      <c r="U208" s="314"/>
      <c r="V208" s="314"/>
      <c r="W208" s="314"/>
      <c r="X208" s="314"/>
      <c r="Y208" s="314" t="s">
        <v>633</v>
      </c>
      <c r="Z208" s="314"/>
      <c r="AA208" s="314"/>
      <c r="AB208" s="314"/>
      <c r="AC208" s="314" t="s">
        <v>633</v>
      </c>
      <c r="AD208" s="314"/>
      <c r="AE208" s="314"/>
      <c r="AF208" s="314"/>
      <c r="AG208" s="314" t="s">
        <v>633</v>
      </c>
      <c r="AH208" s="314"/>
      <c r="AI208" s="314"/>
      <c r="AJ208" s="314"/>
      <c r="AK208" s="314" t="s">
        <v>633</v>
      </c>
      <c r="AL208" s="314"/>
      <c r="AM208" s="314"/>
      <c r="AN208" s="314"/>
      <c r="AO208" s="314" t="s">
        <v>633</v>
      </c>
      <c r="AP208" s="314"/>
      <c r="AQ208" s="314"/>
      <c r="AR208" s="314"/>
      <c r="AS208" s="314" t="s">
        <v>914</v>
      </c>
      <c r="AT208" s="314"/>
      <c r="AU208" s="314"/>
      <c r="AV208" s="314"/>
      <c r="AW208" s="315" t="s">
        <v>633</v>
      </c>
      <c r="AX208" s="315"/>
      <c r="AY208" s="315"/>
      <c r="AZ208" s="315"/>
      <c r="BA208" s="314" t="s">
        <v>633</v>
      </c>
      <c r="BB208" s="314"/>
      <c r="BC208" s="314"/>
      <c r="BD208" s="314"/>
      <c r="BE208" s="314" t="s">
        <v>633</v>
      </c>
      <c r="BF208" s="314"/>
      <c r="BG208" s="314"/>
      <c r="BH208" s="314"/>
      <c r="BI208" s="314"/>
      <c r="BJ208" s="314" t="s">
        <v>633</v>
      </c>
      <c r="BK208" s="314"/>
      <c r="BL208" s="314"/>
      <c r="BM208" s="314"/>
      <c r="BN208" s="314" t="s">
        <v>633</v>
      </c>
      <c r="BO208" s="314"/>
      <c r="BP208" s="314"/>
      <c r="BQ208" s="314"/>
      <c r="BR208" s="314" t="s">
        <v>633</v>
      </c>
      <c r="BS208" s="314"/>
      <c r="BT208" s="314"/>
      <c r="BU208" s="314"/>
      <c r="BV208" s="314" t="s">
        <v>1086</v>
      </c>
      <c r="BW208" s="314"/>
      <c r="BX208" s="314"/>
      <c r="BY208" s="314"/>
    </row>
    <row r="209" spans="1:77" ht="15">
      <c r="A209" s="312" t="s">
        <v>915</v>
      </c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134">
        <f t="shared" si="3"/>
        <v>199</v>
      </c>
      <c r="P209" s="314" t="s">
        <v>633</v>
      </c>
      <c r="Q209" s="314"/>
      <c r="R209" s="314"/>
      <c r="S209" s="314"/>
      <c r="T209" s="314" t="s">
        <v>633</v>
      </c>
      <c r="U209" s="314"/>
      <c r="V209" s="314"/>
      <c r="W209" s="314"/>
      <c r="X209" s="314"/>
      <c r="Y209" s="314" t="s">
        <v>633</v>
      </c>
      <c r="Z209" s="314"/>
      <c r="AA209" s="314"/>
      <c r="AB209" s="314"/>
      <c r="AC209" s="314" t="s">
        <v>633</v>
      </c>
      <c r="AD209" s="314"/>
      <c r="AE209" s="314"/>
      <c r="AF209" s="314"/>
      <c r="AG209" s="314" t="s">
        <v>633</v>
      </c>
      <c r="AH209" s="314"/>
      <c r="AI209" s="314"/>
      <c r="AJ209" s="314"/>
      <c r="AK209" s="314" t="s">
        <v>633</v>
      </c>
      <c r="AL209" s="314"/>
      <c r="AM209" s="314"/>
      <c r="AN209" s="314"/>
      <c r="AO209" s="314" t="s">
        <v>633</v>
      </c>
      <c r="AP209" s="314"/>
      <c r="AQ209" s="314"/>
      <c r="AR209" s="314"/>
      <c r="AS209" s="314" t="s">
        <v>633</v>
      </c>
      <c r="AT209" s="314"/>
      <c r="AU209" s="314"/>
      <c r="AV209" s="314"/>
      <c r="AW209" s="315" t="s">
        <v>633</v>
      </c>
      <c r="AX209" s="315"/>
      <c r="AY209" s="315"/>
      <c r="AZ209" s="315"/>
      <c r="BA209" s="314" t="s">
        <v>633</v>
      </c>
      <c r="BB209" s="314"/>
      <c r="BC209" s="314"/>
      <c r="BD209" s="314"/>
      <c r="BE209" s="314" t="s">
        <v>633</v>
      </c>
      <c r="BF209" s="314"/>
      <c r="BG209" s="314"/>
      <c r="BH209" s="314"/>
      <c r="BI209" s="314"/>
      <c r="BJ209" s="314" t="s">
        <v>633</v>
      </c>
      <c r="BK209" s="314"/>
      <c r="BL209" s="314"/>
      <c r="BM209" s="314"/>
      <c r="BN209" s="314" t="s">
        <v>633</v>
      </c>
      <c r="BO209" s="314"/>
      <c r="BP209" s="314"/>
      <c r="BQ209" s="314"/>
      <c r="BR209" s="314" t="s">
        <v>633</v>
      </c>
      <c r="BS209" s="314"/>
      <c r="BT209" s="314"/>
      <c r="BU209" s="314"/>
      <c r="BV209" s="314" t="s">
        <v>633</v>
      </c>
      <c r="BW209" s="314"/>
      <c r="BX209" s="314"/>
      <c r="BY209" s="314"/>
    </row>
    <row r="210" spans="1:77" ht="15">
      <c r="A210" s="312" t="s">
        <v>916</v>
      </c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134">
        <f t="shared" si="3"/>
        <v>200</v>
      </c>
      <c r="P210" s="314" t="s">
        <v>633</v>
      </c>
      <c r="Q210" s="314"/>
      <c r="R210" s="314"/>
      <c r="S210" s="314"/>
      <c r="T210" s="314" t="s">
        <v>633</v>
      </c>
      <c r="U210" s="314"/>
      <c r="V210" s="314"/>
      <c r="W210" s="314"/>
      <c r="X210" s="314"/>
      <c r="Y210" s="314" t="s">
        <v>633</v>
      </c>
      <c r="Z210" s="314"/>
      <c r="AA210" s="314"/>
      <c r="AB210" s="314"/>
      <c r="AC210" s="314" t="s">
        <v>633</v>
      </c>
      <c r="AD210" s="314"/>
      <c r="AE210" s="314"/>
      <c r="AF210" s="314"/>
      <c r="AG210" s="314" t="s">
        <v>633</v>
      </c>
      <c r="AH210" s="314"/>
      <c r="AI210" s="314"/>
      <c r="AJ210" s="314"/>
      <c r="AK210" s="314" t="s">
        <v>633</v>
      </c>
      <c r="AL210" s="314"/>
      <c r="AM210" s="314"/>
      <c r="AN210" s="314"/>
      <c r="AO210" s="314" t="s">
        <v>633</v>
      </c>
      <c r="AP210" s="314"/>
      <c r="AQ210" s="314"/>
      <c r="AR210" s="314"/>
      <c r="AS210" s="314" t="s">
        <v>633</v>
      </c>
      <c r="AT210" s="314"/>
      <c r="AU210" s="314"/>
      <c r="AV210" s="314"/>
      <c r="AW210" s="315" t="s">
        <v>633</v>
      </c>
      <c r="AX210" s="315"/>
      <c r="AY210" s="315"/>
      <c r="AZ210" s="315"/>
      <c r="BA210" s="314" t="s">
        <v>633</v>
      </c>
      <c r="BB210" s="314"/>
      <c r="BC210" s="314"/>
      <c r="BD210" s="314"/>
      <c r="BE210" s="314" t="s">
        <v>633</v>
      </c>
      <c r="BF210" s="314"/>
      <c r="BG210" s="314"/>
      <c r="BH210" s="314"/>
      <c r="BI210" s="314"/>
      <c r="BJ210" s="314" t="s">
        <v>633</v>
      </c>
      <c r="BK210" s="314"/>
      <c r="BL210" s="314"/>
      <c r="BM210" s="314"/>
      <c r="BN210" s="314" t="s">
        <v>633</v>
      </c>
      <c r="BO210" s="314"/>
      <c r="BP210" s="314"/>
      <c r="BQ210" s="314"/>
      <c r="BR210" s="314" t="s">
        <v>633</v>
      </c>
      <c r="BS210" s="314"/>
      <c r="BT210" s="314"/>
      <c r="BU210" s="314"/>
      <c r="BV210" s="314" t="s">
        <v>633</v>
      </c>
      <c r="BW210" s="314"/>
      <c r="BX210" s="314"/>
      <c r="BY210" s="314"/>
    </row>
    <row r="211" spans="1:77" ht="15">
      <c r="A211" s="312" t="s">
        <v>917</v>
      </c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134">
        <f t="shared" si="3"/>
        <v>201</v>
      </c>
      <c r="P211" s="314" t="s">
        <v>633</v>
      </c>
      <c r="Q211" s="314"/>
      <c r="R211" s="314"/>
      <c r="S211" s="314"/>
      <c r="T211" s="314" t="s">
        <v>918</v>
      </c>
      <c r="U211" s="314"/>
      <c r="V211" s="314"/>
      <c r="W211" s="314"/>
      <c r="X211" s="314"/>
      <c r="Y211" s="314" t="s">
        <v>633</v>
      </c>
      <c r="Z211" s="314"/>
      <c r="AA211" s="314"/>
      <c r="AB211" s="314"/>
      <c r="AC211" s="314" t="s">
        <v>633</v>
      </c>
      <c r="AD211" s="314"/>
      <c r="AE211" s="314"/>
      <c r="AF211" s="314"/>
      <c r="AG211" s="314" t="s">
        <v>633</v>
      </c>
      <c r="AH211" s="314"/>
      <c r="AI211" s="314"/>
      <c r="AJ211" s="314"/>
      <c r="AK211" s="314" t="s">
        <v>633</v>
      </c>
      <c r="AL211" s="314"/>
      <c r="AM211" s="314"/>
      <c r="AN211" s="314"/>
      <c r="AO211" s="314" t="s">
        <v>633</v>
      </c>
      <c r="AP211" s="314"/>
      <c r="AQ211" s="314"/>
      <c r="AR211" s="314"/>
      <c r="AS211" s="314" t="s">
        <v>919</v>
      </c>
      <c r="AT211" s="314"/>
      <c r="AU211" s="314"/>
      <c r="AV211" s="314"/>
      <c r="AW211" s="315" t="s">
        <v>633</v>
      </c>
      <c r="AX211" s="315"/>
      <c r="AY211" s="315"/>
      <c r="AZ211" s="315"/>
      <c r="BA211" s="314" t="s">
        <v>633</v>
      </c>
      <c r="BB211" s="314"/>
      <c r="BC211" s="314"/>
      <c r="BD211" s="314"/>
      <c r="BE211" s="314" t="s">
        <v>633</v>
      </c>
      <c r="BF211" s="314"/>
      <c r="BG211" s="314"/>
      <c r="BH211" s="314"/>
      <c r="BI211" s="314"/>
      <c r="BJ211" s="314" t="s">
        <v>633</v>
      </c>
      <c r="BK211" s="314"/>
      <c r="BL211" s="314"/>
      <c r="BM211" s="314"/>
      <c r="BN211" s="314" t="s">
        <v>633</v>
      </c>
      <c r="BO211" s="314"/>
      <c r="BP211" s="314"/>
      <c r="BQ211" s="314"/>
      <c r="BR211" s="314" t="s">
        <v>633</v>
      </c>
      <c r="BS211" s="314"/>
      <c r="BT211" s="314"/>
      <c r="BU211" s="314"/>
      <c r="BV211" s="314" t="s">
        <v>1087</v>
      </c>
      <c r="BW211" s="314"/>
      <c r="BX211" s="314"/>
      <c r="BY211" s="314"/>
    </row>
    <row r="212" spans="1:77" ht="15">
      <c r="A212" s="319" t="s">
        <v>920</v>
      </c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135">
        <f t="shared" si="3"/>
        <v>202</v>
      </c>
      <c r="P212" s="324" t="s">
        <v>633</v>
      </c>
      <c r="Q212" s="324"/>
      <c r="R212" s="324"/>
      <c r="S212" s="324"/>
      <c r="T212" s="324" t="s">
        <v>921</v>
      </c>
      <c r="U212" s="324"/>
      <c r="V212" s="324"/>
      <c r="W212" s="324"/>
      <c r="X212" s="324"/>
      <c r="Y212" s="324" t="s">
        <v>633</v>
      </c>
      <c r="Z212" s="324"/>
      <c r="AA212" s="324"/>
      <c r="AB212" s="324"/>
      <c r="AC212" s="324" t="s">
        <v>633</v>
      </c>
      <c r="AD212" s="324"/>
      <c r="AE212" s="324"/>
      <c r="AF212" s="324"/>
      <c r="AG212" s="324" t="s">
        <v>633</v>
      </c>
      <c r="AH212" s="324"/>
      <c r="AI212" s="324"/>
      <c r="AJ212" s="324"/>
      <c r="AK212" s="324" t="s">
        <v>633</v>
      </c>
      <c r="AL212" s="324"/>
      <c r="AM212" s="324"/>
      <c r="AN212" s="324"/>
      <c r="AO212" s="324" t="s">
        <v>633</v>
      </c>
      <c r="AP212" s="324"/>
      <c r="AQ212" s="324"/>
      <c r="AR212" s="324"/>
      <c r="AS212" s="324" t="s">
        <v>922</v>
      </c>
      <c r="AT212" s="324"/>
      <c r="AU212" s="324"/>
      <c r="AV212" s="324"/>
      <c r="AW212" s="325" t="s">
        <v>633</v>
      </c>
      <c r="AX212" s="325"/>
      <c r="AY212" s="325"/>
      <c r="AZ212" s="325"/>
      <c r="BA212" s="324" t="s">
        <v>633</v>
      </c>
      <c r="BB212" s="324"/>
      <c r="BC212" s="324"/>
      <c r="BD212" s="324"/>
      <c r="BE212" s="324" t="s">
        <v>633</v>
      </c>
      <c r="BF212" s="324"/>
      <c r="BG212" s="324"/>
      <c r="BH212" s="324"/>
      <c r="BI212" s="324"/>
      <c r="BJ212" s="324" t="s">
        <v>633</v>
      </c>
      <c r="BK212" s="324"/>
      <c r="BL212" s="324"/>
      <c r="BM212" s="324"/>
      <c r="BN212" s="324" t="s">
        <v>633</v>
      </c>
      <c r="BO212" s="324"/>
      <c r="BP212" s="324"/>
      <c r="BQ212" s="324"/>
      <c r="BR212" s="324" t="s">
        <v>633</v>
      </c>
      <c r="BS212" s="324"/>
      <c r="BT212" s="324"/>
      <c r="BU212" s="324"/>
      <c r="BV212" s="324" t="s">
        <v>1088</v>
      </c>
      <c r="BW212" s="324"/>
      <c r="BX212" s="324"/>
      <c r="BY212" s="324"/>
    </row>
    <row r="213" spans="1:77" ht="15">
      <c r="A213" s="312" t="s">
        <v>923</v>
      </c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134">
        <f t="shared" si="3"/>
        <v>203</v>
      </c>
      <c r="P213" s="314" t="s">
        <v>633</v>
      </c>
      <c r="Q213" s="314"/>
      <c r="R213" s="314"/>
      <c r="S213" s="314"/>
      <c r="T213" s="314" t="s">
        <v>633</v>
      </c>
      <c r="U213" s="314"/>
      <c r="V213" s="314"/>
      <c r="W213" s="314"/>
      <c r="X213" s="314"/>
      <c r="Y213" s="314" t="s">
        <v>633</v>
      </c>
      <c r="Z213" s="314"/>
      <c r="AA213" s="314"/>
      <c r="AB213" s="314"/>
      <c r="AC213" s="314" t="s">
        <v>633</v>
      </c>
      <c r="AD213" s="314"/>
      <c r="AE213" s="314"/>
      <c r="AF213" s="314"/>
      <c r="AG213" s="314" t="s">
        <v>633</v>
      </c>
      <c r="AH213" s="314"/>
      <c r="AI213" s="314"/>
      <c r="AJ213" s="314"/>
      <c r="AK213" s="314" t="s">
        <v>633</v>
      </c>
      <c r="AL213" s="314"/>
      <c r="AM213" s="314"/>
      <c r="AN213" s="314"/>
      <c r="AO213" s="314" t="s">
        <v>633</v>
      </c>
      <c r="AP213" s="314"/>
      <c r="AQ213" s="314"/>
      <c r="AR213" s="314"/>
      <c r="AS213" s="314" t="s">
        <v>633</v>
      </c>
      <c r="AT213" s="314"/>
      <c r="AU213" s="314"/>
      <c r="AV213" s="314"/>
      <c r="AW213" s="315" t="s">
        <v>633</v>
      </c>
      <c r="AX213" s="315"/>
      <c r="AY213" s="315"/>
      <c r="AZ213" s="315"/>
      <c r="BA213" s="314" t="s">
        <v>633</v>
      </c>
      <c r="BB213" s="314"/>
      <c r="BC213" s="314"/>
      <c r="BD213" s="314"/>
      <c r="BE213" s="314" t="s">
        <v>633</v>
      </c>
      <c r="BF213" s="314"/>
      <c r="BG213" s="314"/>
      <c r="BH213" s="314"/>
      <c r="BI213" s="314"/>
      <c r="BJ213" s="314" t="s">
        <v>633</v>
      </c>
      <c r="BK213" s="314"/>
      <c r="BL213" s="314"/>
      <c r="BM213" s="314"/>
      <c r="BN213" s="314" t="s">
        <v>633</v>
      </c>
      <c r="BO213" s="314"/>
      <c r="BP213" s="314"/>
      <c r="BQ213" s="314"/>
      <c r="BR213" s="314" t="s">
        <v>633</v>
      </c>
      <c r="BS213" s="314"/>
      <c r="BT213" s="314"/>
      <c r="BU213" s="314"/>
      <c r="BV213" s="314" t="s">
        <v>633</v>
      </c>
      <c r="BW213" s="314"/>
      <c r="BX213" s="314"/>
      <c r="BY213" s="314"/>
    </row>
    <row r="214" spans="1:77" ht="15">
      <c r="A214" s="319" t="s">
        <v>924</v>
      </c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  <c r="L214" s="319"/>
      <c r="M214" s="319"/>
      <c r="N214" s="319"/>
      <c r="O214" s="135">
        <f t="shared" si="3"/>
        <v>204</v>
      </c>
      <c r="P214" s="324" t="s">
        <v>633</v>
      </c>
      <c r="Q214" s="324"/>
      <c r="R214" s="324"/>
      <c r="S214" s="324"/>
      <c r="T214" s="324" t="s">
        <v>633</v>
      </c>
      <c r="U214" s="324"/>
      <c r="V214" s="324"/>
      <c r="W214" s="324"/>
      <c r="X214" s="324"/>
      <c r="Y214" s="324" t="s">
        <v>633</v>
      </c>
      <c r="Z214" s="324"/>
      <c r="AA214" s="324"/>
      <c r="AB214" s="324"/>
      <c r="AC214" s="324" t="s">
        <v>633</v>
      </c>
      <c r="AD214" s="324"/>
      <c r="AE214" s="324"/>
      <c r="AF214" s="324"/>
      <c r="AG214" s="324" t="s">
        <v>633</v>
      </c>
      <c r="AH214" s="324"/>
      <c r="AI214" s="324"/>
      <c r="AJ214" s="324"/>
      <c r="AK214" s="324" t="s">
        <v>633</v>
      </c>
      <c r="AL214" s="324"/>
      <c r="AM214" s="324"/>
      <c r="AN214" s="324"/>
      <c r="AO214" s="324" t="s">
        <v>633</v>
      </c>
      <c r="AP214" s="324"/>
      <c r="AQ214" s="324"/>
      <c r="AR214" s="324"/>
      <c r="AS214" s="324" t="s">
        <v>633</v>
      </c>
      <c r="AT214" s="324"/>
      <c r="AU214" s="324"/>
      <c r="AV214" s="324"/>
      <c r="AW214" s="325" t="s">
        <v>633</v>
      </c>
      <c r="AX214" s="325"/>
      <c r="AY214" s="325"/>
      <c r="AZ214" s="325"/>
      <c r="BA214" s="324" t="s">
        <v>633</v>
      </c>
      <c r="BB214" s="324"/>
      <c r="BC214" s="324"/>
      <c r="BD214" s="324"/>
      <c r="BE214" s="324" t="s">
        <v>633</v>
      </c>
      <c r="BF214" s="324"/>
      <c r="BG214" s="324"/>
      <c r="BH214" s="324"/>
      <c r="BI214" s="324"/>
      <c r="BJ214" s="324" t="s">
        <v>633</v>
      </c>
      <c r="BK214" s="324"/>
      <c r="BL214" s="324"/>
      <c r="BM214" s="324"/>
      <c r="BN214" s="324" t="s">
        <v>633</v>
      </c>
      <c r="BO214" s="324"/>
      <c r="BP214" s="324"/>
      <c r="BQ214" s="324"/>
      <c r="BR214" s="324" t="s">
        <v>633</v>
      </c>
      <c r="BS214" s="324"/>
      <c r="BT214" s="324"/>
      <c r="BU214" s="324"/>
      <c r="BV214" s="324" t="s">
        <v>633</v>
      </c>
      <c r="BW214" s="324"/>
      <c r="BX214" s="324"/>
      <c r="BY214" s="324"/>
    </row>
    <row r="215" spans="1:77" ht="15">
      <c r="A215" s="312" t="s">
        <v>925</v>
      </c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134">
        <f t="shared" si="3"/>
        <v>205</v>
      </c>
      <c r="P215" s="314" t="s">
        <v>633</v>
      </c>
      <c r="Q215" s="314"/>
      <c r="R215" s="314"/>
      <c r="S215" s="314"/>
      <c r="T215" s="314" t="s">
        <v>633</v>
      </c>
      <c r="U215" s="314"/>
      <c r="V215" s="314"/>
      <c r="W215" s="314"/>
      <c r="X215" s="314"/>
      <c r="Y215" s="314" t="s">
        <v>633</v>
      </c>
      <c r="Z215" s="314"/>
      <c r="AA215" s="314"/>
      <c r="AB215" s="314"/>
      <c r="AC215" s="314" t="s">
        <v>633</v>
      </c>
      <c r="AD215" s="314"/>
      <c r="AE215" s="314"/>
      <c r="AF215" s="314"/>
      <c r="AG215" s="314" t="s">
        <v>633</v>
      </c>
      <c r="AH215" s="314"/>
      <c r="AI215" s="314"/>
      <c r="AJ215" s="314"/>
      <c r="AK215" s="314" t="s">
        <v>633</v>
      </c>
      <c r="AL215" s="314"/>
      <c r="AM215" s="314"/>
      <c r="AN215" s="314"/>
      <c r="AO215" s="314" t="s">
        <v>633</v>
      </c>
      <c r="AP215" s="314"/>
      <c r="AQ215" s="314"/>
      <c r="AR215" s="314"/>
      <c r="AS215" s="314" t="s">
        <v>633</v>
      </c>
      <c r="AT215" s="314"/>
      <c r="AU215" s="314"/>
      <c r="AV215" s="314"/>
      <c r="AW215" s="315" t="s">
        <v>633</v>
      </c>
      <c r="AX215" s="315"/>
      <c r="AY215" s="315"/>
      <c r="AZ215" s="315"/>
      <c r="BA215" s="314" t="s">
        <v>633</v>
      </c>
      <c r="BB215" s="314"/>
      <c r="BC215" s="314"/>
      <c r="BD215" s="314"/>
      <c r="BE215" s="314" t="s">
        <v>633</v>
      </c>
      <c r="BF215" s="314"/>
      <c r="BG215" s="314"/>
      <c r="BH215" s="314"/>
      <c r="BI215" s="314"/>
      <c r="BJ215" s="314" t="s">
        <v>633</v>
      </c>
      <c r="BK215" s="314"/>
      <c r="BL215" s="314"/>
      <c r="BM215" s="314"/>
      <c r="BN215" s="314" t="s">
        <v>633</v>
      </c>
      <c r="BO215" s="314"/>
      <c r="BP215" s="314"/>
      <c r="BQ215" s="314"/>
      <c r="BR215" s="314" t="s">
        <v>633</v>
      </c>
      <c r="BS215" s="314"/>
      <c r="BT215" s="314"/>
      <c r="BU215" s="314"/>
      <c r="BV215" s="314" t="s">
        <v>633</v>
      </c>
      <c r="BW215" s="314"/>
      <c r="BX215" s="314"/>
      <c r="BY215" s="314"/>
    </row>
    <row r="216" spans="1:77" ht="15">
      <c r="A216" s="312" t="s">
        <v>926</v>
      </c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134">
        <f t="shared" si="3"/>
        <v>206</v>
      </c>
      <c r="P216" s="314" t="s">
        <v>633</v>
      </c>
      <c r="Q216" s="314"/>
      <c r="R216" s="314"/>
      <c r="S216" s="314"/>
      <c r="T216" s="314" t="s">
        <v>633</v>
      </c>
      <c r="U216" s="314"/>
      <c r="V216" s="314"/>
      <c r="W216" s="314"/>
      <c r="X216" s="314"/>
      <c r="Y216" s="314" t="s">
        <v>633</v>
      </c>
      <c r="Z216" s="314"/>
      <c r="AA216" s="314"/>
      <c r="AB216" s="314"/>
      <c r="AC216" s="314" t="s">
        <v>633</v>
      </c>
      <c r="AD216" s="314"/>
      <c r="AE216" s="314"/>
      <c r="AF216" s="314"/>
      <c r="AG216" s="314" t="s">
        <v>633</v>
      </c>
      <c r="AH216" s="314"/>
      <c r="AI216" s="314"/>
      <c r="AJ216" s="314"/>
      <c r="AK216" s="314" t="s">
        <v>633</v>
      </c>
      <c r="AL216" s="314"/>
      <c r="AM216" s="314"/>
      <c r="AN216" s="314"/>
      <c r="AO216" s="314" t="s">
        <v>633</v>
      </c>
      <c r="AP216" s="314"/>
      <c r="AQ216" s="314"/>
      <c r="AR216" s="314"/>
      <c r="AS216" s="314" t="s">
        <v>633</v>
      </c>
      <c r="AT216" s="314"/>
      <c r="AU216" s="314"/>
      <c r="AV216" s="314"/>
      <c r="AW216" s="315" t="s">
        <v>633</v>
      </c>
      <c r="AX216" s="315"/>
      <c r="AY216" s="315"/>
      <c r="AZ216" s="315"/>
      <c r="BA216" s="314" t="s">
        <v>633</v>
      </c>
      <c r="BB216" s="314"/>
      <c r="BC216" s="314"/>
      <c r="BD216" s="314"/>
      <c r="BE216" s="314" t="s">
        <v>633</v>
      </c>
      <c r="BF216" s="314"/>
      <c r="BG216" s="314"/>
      <c r="BH216" s="314"/>
      <c r="BI216" s="314"/>
      <c r="BJ216" s="314" t="s">
        <v>633</v>
      </c>
      <c r="BK216" s="314"/>
      <c r="BL216" s="314"/>
      <c r="BM216" s="314"/>
      <c r="BN216" s="314" t="s">
        <v>633</v>
      </c>
      <c r="BO216" s="314"/>
      <c r="BP216" s="314"/>
      <c r="BQ216" s="314"/>
      <c r="BR216" s="314" t="s">
        <v>633</v>
      </c>
      <c r="BS216" s="314"/>
      <c r="BT216" s="314"/>
      <c r="BU216" s="314"/>
      <c r="BV216" s="314" t="s">
        <v>633</v>
      </c>
      <c r="BW216" s="314"/>
      <c r="BX216" s="314"/>
      <c r="BY216" s="314"/>
    </row>
    <row r="217" spans="1:77" ht="15">
      <c r="A217" s="312" t="s">
        <v>927</v>
      </c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134">
        <f t="shared" si="3"/>
        <v>207</v>
      </c>
      <c r="P217" s="314" t="s">
        <v>633</v>
      </c>
      <c r="Q217" s="314"/>
      <c r="R217" s="314"/>
      <c r="S217" s="314"/>
      <c r="T217" s="314" t="s">
        <v>633</v>
      </c>
      <c r="U217" s="314"/>
      <c r="V217" s="314"/>
      <c r="W217" s="314"/>
      <c r="X217" s="314"/>
      <c r="Y217" s="314" t="s">
        <v>633</v>
      </c>
      <c r="Z217" s="314"/>
      <c r="AA217" s="314"/>
      <c r="AB217" s="314"/>
      <c r="AC217" s="314" t="s">
        <v>633</v>
      </c>
      <c r="AD217" s="314"/>
      <c r="AE217" s="314"/>
      <c r="AF217" s="314"/>
      <c r="AG217" s="314" t="s">
        <v>633</v>
      </c>
      <c r="AH217" s="314"/>
      <c r="AI217" s="314"/>
      <c r="AJ217" s="314"/>
      <c r="AK217" s="314" t="s">
        <v>633</v>
      </c>
      <c r="AL217" s="314"/>
      <c r="AM217" s="314"/>
      <c r="AN217" s="314"/>
      <c r="AO217" s="314" t="s">
        <v>633</v>
      </c>
      <c r="AP217" s="314"/>
      <c r="AQ217" s="314"/>
      <c r="AR217" s="314"/>
      <c r="AS217" s="314" t="s">
        <v>633</v>
      </c>
      <c r="AT217" s="314"/>
      <c r="AU217" s="314"/>
      <c r="AV217" s="314"/>
      <c r="AW217" s="315" t="s">
        <v>633</v>
      </c>
      <c r="AX217" s="315"/>
      <c r="AY217" s="315"/>
      <c r="AZ217" s="315"/>
      <c r="BA217" s="314" t="s">
        <v>633</v>
      </c>
      <c r="BB217" s="314"/>
      <c r="BC217" s="314"/>
      <c r="BD217" s="314"/>
      <c r="BE217" s="314" t="s">
        <v>633</v>
      </c>
      <c r="BF217" s="314"/>
      <c r="BG217" s="314"/>
      <c r="BH217" s="314"/>
      <c r="BI217" s="314"/>
      <c r="BJ217" s="314" t="s">
        <v>633</v>
      </c>
      <c r="BK217" s="314"/>
      <c r="BL217" s="314"/>
      <c r="BM217" s="314"/>
      <c r="BN217" s="314" t="s">
        <v>633</v>
      </c>
      <c r="BO217" s="314"/>
      <c r="BP217" s="314"/>
      <c r="BQ217" s="314"/>
      <c r="BR217" s="314" t="s">
        <v>633</v>
      </c>
      <c r="BS217" s="314"/>
      <c r="BT217" s="314"/>
      <c r="BU217" s="314"/>
      <c r="BV217" s="314" t="s">
        <v>633</v>
      </c>
      <c r="BW217" s="314"/>
      <c r="BX217" s="314"/>
      <c r="BY217" s="314"/>
    </row>
    <row r="218" spans="1:77" ht="15">
      <c r="A218" s="312" t="s">
        <v>928</v>
      </c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134">
        <f t="shared" si="3"/>
        <v>208</v>
      </c>
      <c r="P218" s="314" t="s">
        <v>633</v>
      </c>
      <c r="Q218" s="314"/>
      <c r="R218" s="314"/>
      <c r="S218" s="314"/>
      <c r="T218" s="314" t="s">
        <v>633</v>
      </c>
      <c r="U218" s="314"/>
      <c r="V218" s="314"/>
      <c r="W218" s="314"/>
      <c r="X218" s="314"/>
      <c r="Y218" s="314" t="s">
        <v>633</v>
      </c>
      <c r="Z218" s="314"/>
      <c r="AA218" s="314"/>
      <c r="AB218" s="314"/>
      <c r="AC218" s="314" t="s">
        <v>633</v>
      </c>
      <c r="AD218" s="314"/>
      <c r="AE218" s="314"/>
      <c r="AF218" s="314"/>
      <c r="AG218" s="314" t="s">
        <v>633</v>
      </c>
      <c r="AH218" s="314"/>
      <c r="AI218" s="314"/>
      <c r="AJ218" s="314"/>
      <c r="AK218" s="314" t="s">
        <v>633</v>
      </c>
      <c r="AL218" s="314"/>
      <c r="AM218" s="314"/>
      <c r="AN218" s="314"/>
      <c r="AO218" s="314" t="s">
        <v>633</v>
      </c>
      <c r="AP218" s="314"/>
      <c r="AQ218" s="314"/>
      <c r="AR218" s="314"/>
      <c r="AS218" s="314" t="s">
        <v>633</v>
      </c>
      <c r="AT218" s="314"/>
      <c r="AU218" s="314"/>
      <c r="AV218" s="314"/>
      <c r="AW218" s="315" t="s">
        <v>633</v>
      </c>
      <c r="AX218" s="315"/>
      <c r="AY218" s="315"/>
      <c r="AZ218" s="315"/>
      <c r="BA218" s="314" t="s">
        <v>633</v>
      </c>
      <c r="BB218" s="314"/>
      <c r="BC218" s="314"/>
      <c r="BD218" s="314"/>
      <c r="BE218" s="314" t="s">
        <v>633</v>
      </c>
      <c r="BF218" s="314"/>
      <c r="BG218" s="314"/>
      <c r="BH218" s="314"/>
      <c r="BI218" s="314"/>
      <c r="BJ218" s="314" t="s">
        <v>633</v>
      </c>
      <c r="BK218" s="314"/>
      <c r="BL218" s="314"/>
      <c r="BM218" s="314"/>
      <c r="BN218" s="314" t="s">
        <v>633</v>
      </c>
      <c r="BO218" s="314"/>
      <c r="BP218" s="314"/>
      <c r="BQ218" s="314"/>
      <c r="BR218" s="314" t="s">
        <v>633</v>
      </c>
      <c r="BS218" s="314"/>
      <c r="BT218" s="314"/>
      <c r="BU218" s="314"/>
      <c r="BV218" s="314" t="s">
        <v>633</v>
      </c>
      <c r="BW218" s="314"/>
      <c r="BX218" s="314"/>
      <c r="BY218" s="314"/>
    </row>
    <row r="219" spans="1:77" ht="15">
      <c r="A219" s="312" t="s">
        <v>929</v>
      </c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134">
        <f t="shared" si="3"/>
        <v>209</v>
      </c>
      <c r="P219" s="314" t="s">
        <v>633</v>
      </c>
      <c r="Q219" s="314"/>
      <c r="R219" s="314"/>
      <c r="S219" s="314"/>
      <c r="T219" s="314" t="s">
        <v>633</v>
      </c>
      <c r="U219" s="314"/>
      <c r="V219" s="314"/>
      <c r="W219" s="314"/>
      <c r="X219" s="314"/>
      <c r="Y219" s="314" t="s">
        <v>633</v>
      </c>
      <c r="Z219" s="314"/>
      <c r="AA219" s="314"/>
      <c r="AB219" s="314"/>
      <c r="AC219" s="314" t="s">
        <v>633</v>
      </c>
      <c r="AD219" s="314"/>
      <c r="AE219" s="314"/>
      <c r="AF219" s="314"/>
      <c r="AG219" s="314" t="s">
        <v>633</v>
      </c>
      <c r="AH219" s="314"/>
      <c r="AI219" s="314"/>
      <c r="AJ219" s="314"/>
      <c r="AK219" s="314" t="s">
        <v>633</v>
      </c>
      <c r="AL219" s="314"/>
      <c r="AM219" s="314"/>
      <c r="AN219" s="314"/>
      <c r="AO219" s="314" t="s">
        <v>633</v>
      </c>
      <c r="AP219" s="314"/>
      <c r="AQ219" s="314"/>
      <c r="AR219" s="314"/>
      <c r="AS219" s="314" t="s">
        <v>633</v>
      </c>
      <c r="AT219" s="314"/>
      <c r="AU219" s="314"/>
      <c r="AV219" s="314"/>
      <c r="AW219" s="315" t="s">
        <v>633</v>
      </c>
      <c r="AX219" s="315"/>
      <c r="AY219" s="315"/>
      <c r="AZ219" s="315"/>
      <c r="BA219" s="314" t="s">
        <v>633</v>
      </c>
      <c r="BB219" s="314"/>
      <c r="BC219" s="314"/>
      <c r="BD219" s="314"/>
      <c r="BE219" s="314" t="s">
        <v>633</v>
      </c>
      <c r="BF219" s="314"/>
      <c r="BG219" s="314"/>
      <c r="BH219" s="314"/>
      <c r="BI219" s="314"/>
      <c r="BJ219" s="314" t="s">
        <v>633</v>
      </c>
      <c r="BK219" s="314"/>
      <c r="BL219" s="314"/>
      <c r="BM219" s="314"/>
      <c r="BN219" s="314" t="s">
        <v>633</v>
      </c>
      <c r="BO219" s="314"/>
      <c r="BP219" s="314"/>
      <c r="BQ219" s="314"/>
      <c r="BR219" s="314" t="s">
        <v>633</v>
      </c>
      <c r="BS219" s="314"/>
      <c r="BT219" s="314"/>
      <c r="BU219" s="314"/>
      <c r="BV219" s="314" t="s">
        <v>633</v>
      </c>
      <c r="BW219" s="314"/>
      <c r="BX219" s="314"/>
      <c r="BY219" s="314"/>
    </row>
    <row r="220" spans="1:77" ht="15">
      <c r="A220" s="312" t="s">
        <v>930</v>
      </c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134">
        <f t="shared" si="3"/>
        <v>210</v>
      </c>
      <c r="P220" s="314" t="s">
        <v>633</v>
      </c>
      <c r="Q220" s="314"/>
      <c r="R220" s="314"/>
      <c r="S220" s="314"/>
      <c r="T220" s="314" t="s">
        <v>633</v>
      </c>
      <c r="U220" s="314"/>
      <c r="V220" s="314"/>
      <c r="W220" s="314"/>
      <c r="X220" s="314"/>
      <c r="Y220" s="314" t="s">
        <v>633</v>
      </c>
      <c r="Z220" s="314"/>
      <c r="AA220" s="314"/>
      <c r="AB220" s="314"/>
      <c r="AC220" s="314" t="s">
        <v>633</v>
      </c>
      <c r="AD220" s="314"/>
      <c r="AE220" s="314"/>
      <c r="AF220" s="314"/>
      <c r="AG220" s="314" t="s">
        <v>633</v>
      </c>
      <c r="AH220" s="314"/>
      <c r="AI220" s="314"/>
      <c r="AJ220" s="314"/>
      <c r="AK220" s="314" t="s">
        <v>633</v>
      </c>
      <c r="AL220" s="314"/>
      <c r="AM220" s="314"/>
      <c r="AN220" s="314"/>
      <c r="AO220" s="314" t="s">
        <v>633</v>
      </c>
      <c r="AP220" s="314"/>
      <c r="AQ220" s="314"/>
      <c r="AR220" s="314"/>
      <c r="AS220" s="314" t="s">
        <v>633</v>
      </c>
      <c r="AT220" s="314"/>
      <c r="AU220" s="314"/>
      <c r="AV220" s="314"/>
      <c r="AW220" s="315" t="s">
        <v>633</v>
      </c>
      <c r="AX220" s="315"/>
      <c r="AY220" s="315"/>
      <c r="AZ220" s="315"/>
      <c r="BA220" s="314" t="s">
        <v>633</v>
      </c>
      <c r="BB220" s="314"/>
      <c r="BC220" s="314"/>
      <c r="BD220" s="314"/>
      <c r="BE220" s="314" t="s">
        <v>633</v>
      </c>
      <c r="BF220" s="314"/>
      <c r="BG220" s="314"/>
      <c r="BH220" s="314"/>
      <c r="BI220" s="314"/>
      <c r="BJ220" s="314" t="s">
        <v>633</v>
      </c>
      <c r="BK220" s="314"/>
      <c r="BL220" s="314"/>
      <c r="BM220" s="314"/>
      <c r="BN220" s="314" t="s">
        <v>633</v>
      </c>
      <c r="BO220" s="314"/>
      <c r="BP220" s="314"/>
      <c r="BQ220" s="314"/>
      <c r="BR220" s="314" t="s">
        <v>633</v>
      </c>
      <c r="BS220" s="314"/>
      <c r="BT220" s="314"/>
      <c r="BU220" s="314"/>
      <c r="BV220" s="314" t="s">
        <v>633</v>
      </c>
      <c r="BW220" s="314"/>
      <c r="BX220" s="314"/>
      <c r="BY220" s="314"/>
    </row>
    <row r="221" spans="1:77" ht="15">
      <c r="A221" s="312" t="s">
        <v>931</v>
      </c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134">
        <f t="shared" si="3"/>
        <v>211</v>
      </c>
      <c r="P221" s="314" t="s">
        <v>633</v>
      </c>
      <c r="Q221" s="314"/>
      <c r="R221" s="314"/>
      <c r="S221" s="314"/>
      <c r="T221" s="314" t="s">
        <v>633</v>
      </c>
      <c r="U221" s="314"/>
      <c r="V221" s="314"/>
      <c r="W221" s="314"/>
      <c r="X221" s="314"/>
      <c r="Y221" s="314" t="s">
        <v>633</v>
      </c>
      <c r="Z221" s="314"/>
      <c r="AA221" s="314"/>
      <c r="AB221" s="314"/>
      <c r="AC221" s="314" t="s">
        <v>633</v>
      </c>
      <c r="AD221" s="314"/>
      <c r="AE221" s="314"/>
      <c r="AF221" s="314"/>
      <c r="AG221" s="314" t="s">
        <v>633</v>
      </c>
      <c r="AH221" s="314"/>
      <c r="AI221" s="314"/>
      <c r="AJ221" s="314"/>
      <c r="AK221" s="314" t="s">
        <v>633</v>
      </c>
      <c r="AL221" s="314"/>
      <c r="AM221" s="314"/>
      <c r="AN221" s="314"/>
      <c r="AO221" s="314" t="s">
        <v>633</v>
      </c>
      <c r="AP221" s="314"/>
      <c r="AQ221" s="314"/>
      <c r="AR221" s="314"/>
      <c r="AS221" s="314" t="s">
        <v>633</v>
      </c>
      <c r="AT221" s="314"/>
      <c r="AU221" s="314"/>
      <c r="AV221" s="314"/>
      <c r="AW221" s="315" t="s">
        <v>633</v>
      </c>
      <c r="AX221" s="315"/>
      <c r="AY221" s="315"/>
      <c r="AZ221" s="315"/>
      <c r="BA221" s="314" t="s">
        <v>633</v>
      </c>
      <c r="BB221" s="314"/>
      <c r="BC221" s="314"/>
      <c r="BD221" s="314"/>
      <c r="BE221" s="314" t="s">
        <v>633</v>
      </c>
      <c r="BF221" s="314"/>
      <c r="BG221" s="314"/>
      <c r="BH221" s="314"/>
      <c r="BI221" s="314"/>
      <c r="BJ221" s="314" t="s">
        <v>633</v>
      </c>
      <c r="BK221" s="314"/>
      <c r="BL221" s="314"/>
      <c r="BM221" s="314"/>
      <c r="BN221" s="314" t="s">
        <v>633</v>
      </c>
      <c r="BO221" s="314"/>
      <c r="BP221" s="314"/>
      <c r="BQ221" s="314"/>
      <c r="BR221" s="314" t="s">
        <v>633</v>
      </c>
      <c r="BS221" s="314"/>
      <c r="BT221" s="314"/>
      <c r="BU221" s="314"/>
      <c r="BV221" s="314" t="s">
        <v>633</v>
      </c>
      <c r="BW221" s="314"/>
      <c r="BX221" s="314"/>
      <c r="BY221" s="314"/>
    </row>
    <row r="222" spans="1:77" ht="15">
      <c r="A222" s="312" t="s">
        <v>932</v>
      </c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134">
        <f t="shared" si="3"/>
        <v>212</v>
      </c>
      <c r="P222" s="314" t="s">
        <v>633</v>
      </c>
      <c r="Q222" s="314"/>
      <c r="R222" s="314"/>
      <c r="S222" s="314"/>
      <c r="T222" s="314" t="s">
        <v>633</v>
      </c>
      <c r="U222" s="314"/>
      <c r="V222" s="314"/>
      <c r="W222" s="314"/>
      <c r="X222" s="314"/>
      <c r="Y222" s="314" t="s">
        <v>633</v>
      </c>
      <c r="Z222" s="314"/>
      <c r="AA222" s="314"/>
      <c r="AB222" s="314"/>
      <c r="AC222" s="314" t="s">
        <v>633</v>
      </c>
      <c r="AD222" s="314"/>
      <c r="AE222" s="314"/>
      <c r="AF222" s="314"/>
      <c r="AG222" s="314" t="s">
        <v>633</v>
      </c>
      <c r="AH222" s="314"/>
      <c r="AI222" s="314"/>
      <c r="AJ222" s="314"/>
      <c r="AK222" s="314" t="s">
        <v>633</v>
      </c>
      <c r="AL222" s="314"/>
      <c r="AM222" s="314"/>
      <c r="AN222" s="314"/>
      <c r="AO222" s="314" t="s">
        <v>633</v>
      </c>
      <c r="AP222" s="314"/>
      <c r="AQ222" s="314"/>
      <c r="AR222" s="314"/>
      <c r="AS222" s="314" t="s">
        <v>633</v>
      </c>
      <c r="AT222" s="314"/>
      <c r="AU222" s="314"/>
      <c r="AV222" s="314"/>
      <c r="AW222" s="315" t="s">
        <v>633</v>
      </c>
      <c r="AX222" s="315"/>
      <c r="AY222" s="315"/>
      <c r="AZ222" s="315"/>
      <c r="BA222" s="314" t="s">
        <v>633</v>
      </c>
      <c r="BB222" s="314"/>
      <c r="BC222" s="314"/>
      <c r="BD222" s="314"/>
      <c r="BE222" s="314" t="s">
        <v>633</v>
      </c>
      <c r="BF222" s="314"/>
      <c r="BG222" s="314"/>
      <c r="BH222" s="314"/>
      <c r="BI222" s="314"/>
      <c r="BJ222" s="314" t="s">
        <v>633</v>
      </c>
      <c r="BK222" s="314"/>
      <c r="BL222" s="314"/>
      <c r="BM222" s="314"/>
      <c r="BN222" s="314" t="s">
        <v>633</v>
      </c>
      <c r="BO222" s="314"/>
      <c r="BP222" s="314"/>
      <c r="BQ222" s="314"/>
      <c r="BR222" s="314" t="s">
        <v>633</v>
      </c>
      <c r="BS222" s="314"/>
      <c r="BT222" s="314"/>
      <c r="BU222" s="314"/>
      <c r="BV222" s="314" t="s">
        <v>633</v>
      </c>
      <c r="BW222" s="314"/>
      <c r="BX222" s="314"/>
      <c r="BY222" s="314"/>
    </row>
    <row r="223" spans="1:77" ht="15">
      <c r="A223" s="312" t="s">
        <v>933</v>
      </c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134">
        <f t="shared" si="3"/>
        <v>213</v>
      </c>
      <c r="P223" s="314" t="s">
        <v>633</v>
      </c>
      <c r="Q223" s="314"/>
      <c r="R223" s="314"/>
      <c r="S223" s="314"/>
      <c r="T223" s="314" t="s">
        <v>633</v>
      </c>
      <c r="U223" s="314"/>
      <c r="V223" s="314"/>
      <c r="W223" s="314"/>
      <c r="X223" s="314"/>
      <c r="Y223" s="314" t="s">
        <v>633</v>
      </c>
      <c r="Z223" s="314"/>
      <c r="AA223" s="314"/>
      <c r="AB223" s="314"/>
      <c r="AC223" s="314" t="s">
        <v>633</v>
      </c>
      <c r="AD223" s="314"/>
      <c r="AE223" s="314"/>
      <c r="AF223" s="314"/>
      <c r="AG223" s="314" t="s">
        <v>633</v>
      </c>
      <c r="AH223" s="314"/>
      <c r="AI223" s="314"/>
      <c r="AJ223" s="314"/>
      <c r="AK223" s="314" t="s">
        <v>633</v>
      </c>
      <c r="AL223" s="314"/>
      <c r="AM223" s="314"/>
      <c r="AN223" s="314"/>
      <c r="AO223" s="314" t="s">
        <v>633</v>
      </c>
      <c r="AP223" s="314"/>
      <c r="AQ223" s="314"/>
      <c r="AR223" s="314"/>
      <c r="AS223" s="314" t="s">
        <v>633</v>
      </c>
      <c r="AT223" s="314"/>
      <c r="AU223" s="314"/>
      <c r="AV223" s="314"/>
      <c r="AW223" s="315" t="s">
        <v>633</v>
      </c>
      <c r="AX223" s="315"/>
      <c r="AY223" s="315"/>
      <c r="AZ223" s="315"/>
      <c r="BA223" s="314" t="s">
        <v>633</v>
      </c>
      <c r="BB223" s="314"/>
      <c r="BC223" s="314"/>
      <c r="BD223" s="314"/>
      <c r="BE223" s="314" t="s">
        <v>633</v>
      </c>
      <c r="BF223" s="314"/>
      <c r="BG223" s="314"/>
      <c r="BH223" s="314"/>
      <c r="BI223" s="314"/>
      <c r="BJ223" s="314" t="s">
        <v>633</v>
      </c>
      <c r="BK223" s="314"/>
      <c r="BL223" s="314"/>
      <c r="BM223" s="314"/>
      <c r="BN223" s="314" t="s">
        <v>633</v>
      </c>
      <c r="BO223" s="314"/>
      <c r="BP223" s="314"/>
      <c r="BQ223" s="314"/>
      <c r="BR223" s="314" t="s">
        <v>633</v>
      </c>
      <c r="BS223" s="314"/>
      <c r="BT223" s="314"/>
      <c r="BU223" s="314"/>
      <c r="BV223" s="314" t="s">
        <v>633</v>
      </c>
      <c r="BW223" s="314"/>
      <c r="BX223" s="314"/>
      <c r="BY223" s="314"/>
    </row>
    <row r="224" spans="1:77" ht="15">
      <c r="A224" s="312" t="s">
        <v>934</v>
      </c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134">
        <f t="shared" si="3"/>
        <v>214</v>
      </c>
      <c r="P224" s="314" t="s">
        <v>633</v>
      </c>
      <c r="Q224" s="314"/>
      <c r="R224" s="314"/>
      <c r="S224" s="314"/>
      <c r="T224" s="314" t="s">
        <v>633</v>
      </c>
      <c r="U224" s="314"/>
      <c r="V224" s="314"/>
      <c r="W224" s="314"/>
      <c r="X224" s="314"/>
      <c r="Y224" s="314" t="s">
        <v>633</v>
      </c>
      <c r="Z224" s="314"/>
      <c r="AA224" s="314"/>
      <c r="AB224" s="314"/>
      <c r="AC224" s="314" t="s">
        <v>633</v>
      </c>
      <c r="AD224" s="314"/>
      <c r="AE224" s="314"/>
      <c r="AF224" s="314"/>
      <c r="AG224" s="314" t="s">
        <v>633</v>
      </c>
      <c r="AH224" s="314"/>
      <c r="AI224" s="314"/>
      <c r="AJ224" s="314"/>
      <c r="AK224" s="314" t="s">
        <v>633</v>
      </c>
      <c r="AL224" s="314"/>
      <c r="AM224" s="314"/>
      <c r="AN224" s="314"/>
      <c r="AO224" s="314" t="s">
        <v>633</v>
      </c>
      <c r="AP224" s="314"/>
      <c r="AQ224" s="314"/>
      <c r="AR224" s="314"/>
      <c r="AS224" s="314" t="s">
        <v>633</v>
      </c>
      <c r="AT224" s="314"/>
      <c r="AU224" s="314"/>
      <c r="AV224" s="314"/>
      <c r="AW224" s="315" t="s">
        <v>633</v>
      </c>
      <c r="AX224" s="315"/>
      <c r="AY224" s="315"/>
      <c r="AZ224" s="315"/>
      <c r="BA224" s="314" t="s">
        <v>633</v>
      </c>
      <c r="BB224" s="314"/>
      <c r="BC224" s="314"/>
      <c r="BD224" s="314"/>
      <c r="BE224" s="314" t="s">
        <v>633</v>
      </c>
      <c r="BF224" s="314"/>
      <c r="BG224" s="314"/>
      <c r="BH224" s="314"/>
      <c r="BI224" s="314"/>
      <c r="BJ224" s="314" t="s">
        <v>633</v>
      </c>
      <c r="BK224" s="314"/>
      <c r="BL224" s="314"/>
      <c r="BM224" s="314"/>
      <c r="BN224" s="314" t="s">
        <v>633</v>
      </c>
      <c r="BO224" s="314"/>
      <c r="BP224" s="314"/>
      <c r="BQ224" s="314"/>
      <c r="BR224" s="314" t="s">
        <v>633</v>
      </c>
      <c r="BS224" s="314"/>
      <c r="BT224" s="314"/>
      <c r="BU224" s="314"/>
      <c r="BV224" s="314" t="s">
        <v>633</v>
      </c>
      <c r="BW224" s="314"/>
      <c r="BX224" s="314"/>
      <c r="BY224" s="314"/>
    </row>
    <row r="225" spans="1:77" ht="15">
      <c r="A225" s="319" t="s">
        <v>935</v>
      </c>
      <c r="B225" s="319"/>
      <c r="C225" s="319"/>
      <c r="D225" s="319"/>
      <c r="E225" s="319"/>
      <c r="F225" s="319"/>
      <c r="G225" s="319"/>
      <c r="H225" s="319"/>
      <c r="I225" s="319"/>
      <c r="J225" s="319"/>
      <c r="K225" s="319"/>
      <c r="L225" s="319"/>
      <c r="M225" s="319"/>
      <c r="N225" s="319"/>
      <c r="O225" s="135">
        <f t="shared" si="3"/>
        <v>215</v>
      </c>
      <c r="P225" s="324" t="s">
        <v>633</v>
      </c>
      <c r="Q225" s="324"/>
      <c r="R225" s="324"/>
      <c r="S225" s="324"/>
      <c r="T225" s="324" t="s">
        <v>633</v>
      </c>
      <c r="U225" s="324"/>
      <c r="V225" s="324"/>
      <c r="W225" s="324"/>
      <c r="X225" s="324"/>
      <c r="Y225" s="324" t="s">
        <v>633</v>
      </c>
      <c r="Z225" s="324"/>
      <c r="AA225" s="324"/>
      <c r="AB225" s="324"/>
      <c r="AC225" s="324" t="s">
        <v>633</v>
      </c>
      <c r="AD225" s="324"/>
      <c r="AE225" s="324"/>
      <c r="AF225" s="324"/>
      <c r="AG225" s="324" t="s">
        <v>633</v>
      </c>
      <c r="AH225" s="324"/>
      <c r="AI225" s="324"/>
      <c r="AJ225" s="324"/>
      <c r="AK225" s="324" t="s">
        <v>633</v>
      </c>
      <c r="AL225" s="324"/>
      <c r="AM225" s="324"/>
      <c r="AN225" s="324"/>
      <c r="AO225" s="324" t="s">
        <v>633</v>
      </c>
      <c r="AP225" s="324"/>
      <c r="AQ225" s="324"/>
      <c r="AR225" s="324"/>
      <c r="AS225" s="324" t="s">
        <v>633</v>
      </c>
      <c r="AT225" s="324"/>
      <c r="AU225" s="324"/>
      <c r="AV225" s="324"/>
      <c r="AW225" s="325" t="s">
        <v>633</v>
      </c>
      <c r="AX225" s="325"/>
      <c r="AY225" s="325"/>
      <c r="AZ225" s="325"/>
      <c r="BA225" s="324" t="s">
        <v>633</v>
      </c>
      <c r="BB225" s="324"/>
      <c r="BC225" s="324"/>
      <c r="BD225" s="324"/>
      <c r="BE225" s="324" t="s">
        <v>633</v>
      </c>
      <c r="BF225" s="324"/>
      <c r="BG225" s="324"/>
      <c r="BH225" s="324"/>
      <c r="BI225" s="324"/>
      <c r="BJ225" s="324" t="s">
        <v>633</v>
      </c>
      <c r="BK225" s="324"/>
      <c r="BL225" s="324"/>
      <c r="BM225" s="324"/>
      <c r="BN225" s="324" t="s">
        <v>633</v>
      </c>
      <c r="BO225" s="324"/>
      <c r="BP225" s="324"/>
      <c r="BQ225" s="324"/>
      <c r="BR225" s="324" t="s">
        <v>633</v>
      </c>
      <c r="BS225" s="324"/>
      <c r="BT225" s="324"/>
      <c r="BU225" s="324"/>
      <c r="BV225" s="324" t="s">
        <v>633</v>
      </c>
      <c r="BW225" s="324"/>
      <c r="BX225" s="324"/>
      <c r="BY225" s="324"/>
    </row>
    <row r="226" spans="1:77" ht="15">
      <c r="A226" s="312" t="s">
        <v>936</v>
      </c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134">
        <f t="shared" si="3"/>
        <v>216</v>
      </c>
      <c r="P226" s="314" t="s">
        <v>633</v>
      </c>
      <c r="Q226" s="314"/>
      <c r="R226" s="314"/>
      <c r="S226" s="314"/>
      <c r="T226" s="314" t="s">
        <v>633</v>
      </c>
      <c r="U226" s="314"/>
      <c r="V226" s="314"/>
      <c r="W226" s="314"/>
      <c r="X226" s="314"/>
      <c r="Y226" s="314" t="s">
        <v>633</v>
      </c>
      <c r="Z226" s="314"/>
      <c r="AA226" s="314"/>
      <c r="AB226" s="314"/>
      <c r="AC226" s="314" t="s">
        <v>633</v>
      </c>
      <c r="AD226" s="314"/>
      <c r="AE226" s="314"/>
      <c r="AF226" s="314"/>
      <c r="AG226" s="314" t="s">
        <v>633</v>
      </c>
      <c r="AH226" s="314"/>
      <c r="AI226" s="314"/>
      <c r="AJ226" s="314"/>
      <c r="AK226" s="314" t="s">
        <v>633</v>
      </c>
      <c r="AL226" s="314"/>
      <c r="AM226" s="314"/>
      <c r="AN226" s="314"/>
      <c r="AO226" s="314" t="s">
        <v>633</v>
      </c>
      <c r="AP226" s="314"/>
      <c r="AQ226" s="314"/>
      <c r="AR226" s="314"/>
      <c r="AS226" s="314" t="s">
        <v>633</v>
      </c>
      <c r="AT226" s="314"/>
      <c r="AU226" s="314"/>
      <c r="AV226" s="314"/>
      <c r="AW226" s="315" t="s">
        <v>633</v>
      </c>
      <c r="AX226" s="315"/>
      <c r="AY226" s="315"/>
      <c r="AZ226" s="315"/>
      <c r="BA226" s="314" t="s">
        <v>633</v>
      </c>
      <c r="BB226" s="314"/>
      <c r="BC226" s="314"/>
      <c r="BD226" s="314"/>
      <c r="BE226" s="314" t="s">
        <v>633</v>
      </c>
      <c r="BF226" s="314"/>
      <c r="BG226" s="314"/>
      <c r="BH226" s="314"/>
      <c r="BI226" s="314"/>
      <c r="BJ226" s="314" t="s">
        <v>633</v>
      </c>
      <c r="BK226" s="314"/>
      <c r="BL226" s="314"/>
      <c r="BM226" s="314"/>
      <c r="BN226" s="314" t="s">
        <v>633</v>
      </c>
      <c r="BO226" s="314"/>
      <c r="BP226" s="314"/>
      <c r="BQ226" s="314"/>
      <c r="BR226" s="314" t="s">
        <v>633</v>
      </c>
      <c r="BS226" s="314"/>
      <c r="BT226" s="314"/>
      <c r="BU226" s="314"/>
      <c r="BV226" s="314" t="s">
        <v>633</v>
      </c>
      <c r="BW226" s="314"/>
      <c r="BX226" s="314"/>
      <c r="BY226" s="314"/>
    </row>
    <row r="227" spans="1:77" ht="15">
      <c r="A227" s="312" t="s">
        <v>937</v>
      </c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134">
        <f t="shared" si="3"/>
        <v>217</v>
      </c>
      <c r="P227" s="314" t="s">
        <v>633</v>
      </c>
      <c r="Q227" s="314"/>
      <c r="R227" s="314"/>
      <c r="S227" s="314"/>
      <c r="T227" s="314" t="s">
        <v>633</v>
      </c>
      <c r="U227" s="314"/>
      <c r="V227" s="314"/>
      <c r="W227" s="314"/>
      <c r="X227" s="314"/>
      <c r="Y227" s="314" t="s">
        <v>633</v>
      </c>
      <c r="Z227" s="314"/>
      <c r="AA227" s="314"/>
      <c r="AB227" s="314"/>
      <c r="AC227" s="314" t="s">
        <v>633</v>
      </c>
      <c r="AD227" s="314"/>
      <c r="AE227" s="314"/>
      <c r="AF227" s="314"/>
      <c r="AG227" s="314" t="s">
        <v>633</v>
      </c>
      <c r="AH227" s="314"/>
      <c r="AI227" s="314"/>
      <c r="AJ227" s="314"/>
      <c r="AK227" s="314" t="s">
        <v>633</v>
      </c>
      <c r="AL227" s="314"/>
      <c r="AM227" s="314"/>
      <c r="AN227" s="314"/>
      <c r="AO227" s="314" t="s">
        <v>633</v>
      </c>
      <c r="AP227" s="314"/>
      <c r="AQ227" s="314"/>
      <c r="AR227" s="314"/>
      <c r="AS227" s="314" t="s">
        <v>633</v>
      </c>
      <c r="AT227" s="314"/>
      <c r="AU227" s="314"/>
      <c r="AV227" s="314"/>
      <c r="AW227" s="315" t="s">
        <v>633</v>
      </c>
      <c r="AX227" s="315"/>
      <c r="AY227" s="315"/>
      <c r="AZ227" s="315"/>
      <c r="BA227" s="314" t="s">
        <v>633</v>
      </c>
      <c r="BB227" s="314"/>
      <c r="BC227" s="314"/>
      <c r="BD227" s="314"/>
      <c r="BE227" s="314" t="s">
        <v>633</v>
      </c>
      <c r="BF227" s="314"/>
      <c r="BG227" s="314"/>
      <c r="BH227" s="314"/>
      <c r="BI227" s="314"/>
      <c r="BJ227" s="314" t="s">
        <v>633</v>
      </c>
      <c r="BK227" s="314"/>
      <c r="BL227" s="314"/>
      <c r="BM227" s="314"/>
      <c r="BN227" s="314" t="s">
        <v>633</v>
      </c>
      <c r="BO227" s="314"/>
      <c r="BP227" s="314"/>
      <c r="BQ227" s="314"/>
      <c r="BR227" s="314" t="s">
        <v>633</v>
      </c>
      <c r="BS227" s="314"/>
      <c r="BT227" s="314"/>
      <c r="BU227" s="314"/>
      <c r="BV227" s="314" t="s">
        <v>633</v>
      </c>
      <c r="BW227" s="314"/>
      <c r="BX227" s="314"/>
      <c r="BY227" s="314"/>
    </row>
    <row r="228" spans="1:77" ht="15">
      <c r="A228" s="312" t="s">
        <v>938</v>
      </c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134">
        <f t="shared" si="3"/>
        <v>218</v>
      </c>
      <c r="P228" s="314" t="s">
        <v>633</v>
      </c>
      <c r="Q228" s="314"/>
      <c r="R228" s="314"/>
      <c r="S228" s="314"/>
      <c r="T228" s="314" t="s">
        <v>633</v>
      </c>
      <c r="U228" s="314"/>
      <c r="V228" s="314"/>
      <c r="W228" s="314"/>
      <c r="X228" s="314"/>
      <c r="Y228" s="314" t="s">
        <v>633</v>
      </c>
      <c r="Z228" s="314"/>
      <c r="AA228" s="314"/>
      <c r="AB228" s="314"/>
      <c r="AC228" s="314" t="s">
        <v>633</v>
      </c>
      <c r="AD228" s="314"/>
      <c r="AE228" s="314"/>
      <c r="AF228" s="314"/>
      <c r="AG228" s="314" t="s">
        <v>633</v>
      </c>
      <c r="AH228" s="314"/>
      <c r="AI228" s="314"/>
      <c r="AJ228" s="314"/>
      <c r="AK228" s="314" t="s">
        <v>633</v>
      </c>
      <c r="AL228" s="314"/>
      <c r="AM228" s="314"/>
      <c r="AN228" s="314"/>
      <c r="AO228" s="314" t="s">
        <v>633</v>
      </c>
      <c r="AP228" s="314"/>
      <c r="AQ228" s="314"/>
      <c r="AR228" s="314"/>
      <c r="AS228" s="314" t="s">
        <v>633</v>
      </c>
      <c r="AT228" s="314"/>
      <c r="AU228" s="314"/>
      <c r="AV228" s="314"/>
      <c r="AW228" s="315" t="s">
        <v>633</v>
      </c>
      <c r="AX228" s="315"/>
      <c r="AY228" s="315"/>
      <c r="AZ228" s="315"/>
      <c r="BA228" s="314" t="s">
        <v>633</v>
      </c>
      <c r="BB228" s="314"/>
      <c r="BC228" s="314"/>
      <c r="BD228" s="314"/>
      <c r="BE228" s="314" t="s">
        <v>633</v>
      </c>
      <c r="BF228" s="314"/>
      <c r="BG228" s="314"/>
      <c r="BH228" s="314"/>
      <c r="BI228" s="314"/>
      <c r="BJ228" s="314" t="s">
        <v>633</v>
      </c>
      <c r="BK228" s="314"/>
      <c r="BL228" s="314"/>
      <c r="BM228" s="314"/>
      <c r="BN228" s="314" t="s">
        <v>633</v>
      </c>
      <c r="BO228" s="314"/>
      <c r="BP228" s="314"/>
      <c r="BQ228" s="314"/>
      <c r="BR228" s="314" t="s">
        <v>633</v>
      </c>
      <c r="BS228" s="314"/>
      <c r="BT228" s="314"/>
      <c r="BU228" s="314"/>
      <c r="BV228" s="314" t="s">
        <v>633</v>
      </c>
      <c r="BW228" s="314"/>
      <c r="BX228" s="314"/>
      <c r="BY228" s="314"/>
    </row>
    <row r="229" spans="1:77" ht="15">
      <c r="A229" s="312" t="s">
        <v>939</v>
      </c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134">
        <f t="shared" si="3"/>
        <v>219</v>
      </c>
      <c r="P229" s="314" t="s">
        <v>633</v>
      </c>
      <c r="Q229" s="314"/>
      <c r="R229" s="314"/>
      <c r="S229" s="314"/>
      <c r="T229" s="314" t="s">
        <v>633</v>
      </c>
      <c r="U229" s="314"/>
      <c r="V229" s="314"/>
      <c r="W229" s="314"/>
      <c r="X229" s="314"/>
      <c r="Y229" s="314" t="s">
        <v>633</v>
      </c>
      <c r="Z229" s="314"/>
      <c r="AA229" s="314"/>
      <c r="AB229" s="314"/>
      <c r="AC229" s="314" t="s">
        <v>633</v>
      </c>
      <c r="AD229" s="314"/>
      <c r="AE229" s="314"/>
      <c r="AF229" s="314"/>
      <c r="AG229" s="314" t="s">
        <v>633</v>
      </c>
      <c r="AH229" s="314"/>
      <c r="AI229" s="314"/>
      <c r="AJ229" s="314"/>
      <c r="AK229" s="314" t="s">
        <v>633</v>
      </c>
      <c r="AL229" s="314"/>
      <c r="AM229" s="314"/>
      <c r="AN229" s="314"/>
      <c r="AO229" s="314" t="s">
        <v>633</v>
      </c>
      <c r="AP229" s="314"/>
      <c r="AQ229" s="314"/>
      <c r="AR229" s="314"/>
      <c r="AS229" s="314" t="s">
        <v>633</v>
      </c>
      <c r="AT229" s="314"/>
      <c r="AU229" s="314"/>
      <c r="AV229" s="314"/>
      <c r="AW229" s="315" t="s">
        <v>633</v>
      </c>
      <c r="AX229" s="315"/>
      <c r="AY229" s="315"/>
      <c r="AZ229" s="315"/>
      <c r="BA229" s="314" t="s">
        <v>633</v>
      </c>
      <c r="BB229" s="314"/>
      <c r="BC229" s="314"/>
      <c r="BD229" s="314"/>
      <c r="BE229" s="314" t="s">
        <v>633</v>
      </c>
      <c r="BF229" s="314"/>
      <c r="BG229" s="314"/>
      <c r="BH229" s="314"/>
      <c r="BI229" s="314"/>
      <c r="BJ229" s="314" t="s">
        <v>633</v>
      </c>
      <c r="BK229" s="314"/>
      <c r="BL229" s="314"/>
      <c r="BM229" s="314"/>
      <c r="BN229" s="314" t="s">
        <v>633</v>
      </c>
      <c r="BO229" s="314"/>
      <c r="BP229" s="314"/>
      <c r="BQ229" s="314"/>
      <c r="BR229" s="314" t="s">
        <v>633</v>
      </c>
      <c r="BS229" s="314"/>
      <c r="BT229" s="314"/>
      <c r="BU229" s="314"/>
      <c r="BV229" s="314" t="s">
        <v>633</v>
      </c>
      <c r="BW229" s="314"/>
      <c r="BX229" s="314"/>
      <c r="BY229" s="314"/>
    </row>
    <row r="230" spans="1:77" ht="15">
      <c r="A230" s="312" t="s">
        <v>940</v>
      </c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134">
        <f t="shared" si="3"/>
        <v>220</v>
      </c>
      <c r="P230" s="314" t="s">
        <v>633</v>
      </c>
      <c r="Q230" s="314"/>
      <c r="R230" s="314"/>
      <c r="S230" s="314"/>
      <c r="T230" s="314" t="s">
        <v>633</v>
      </c>
      <c r="U230" s="314"/>
      <c r="V230" s="314"/>
      <c r="W230" s="314"/>
      <c r="X230" s="314"/>
      <c r="Y230" s="314" t="s">
        <v>633</v>
      </c>
      <c r="Z230" s="314"/>
      <c r="AA230" s="314"/>
      <c r="AB230" s="314"/>
      <c r="AC230" s="314" t="s">
        <v>633</v>
      </c>
      <c r="AD230" s="314"/>
      <c r="AE230" s="314"/>
      <c r="AF230" s="314"/>
      <c r="AG230" s="314" t="s">
        <v>633</v>
      </c>
      <c r="AH230" s="314"/>
      <c r="AI230" s="314"/>
      <c r="AJ230" s="314"/>
      <c r="AK230" s="314" t="s">
        <v>633</v>
      </c>
      <c r="AL230" s="314"/>
      <c r="AM230" s="314"/>
      <c r="AN230" s="314"/>
      <c r="AO230" s="314" t="s">
        <v>633</v>
      </c>
      <c r="AP230" s="314"/>
      <c r="AQ230" s="314"/>
      <c r="AR230" s="314"/>
      <c r="AS230" s="314" t="s">
        <v>633</v>
      </c>
      <c r="AT230" s="314"/>
      <c r="AU230" s="314"/>
      <c r="AV230" s="314"/>
      <c r="AW230" s="315" t="s">
        <v>633</v>
      </c>
      <c r="AX230" s="315"/>
      <c r="AY230" s="315"/>
      <c r="AZ230" s="315"/>
      <c r="BA230" s="314" t="s">
        <v>633</v>
      </c>
      <c r="BB230" s="314"/>
      <c r="BC230" s="314"/>
      <c r="BD230" s="314"/>
      <c r="BE230" s="314" t="s">
        <v>633</v>
      </c>
      <c r="BF230" s="314"/>
      <c r="BG230" s="314"/>
      <c r="BH230" s="314"/>
      <c r="BI230" s="314"/>
      <c r="BJ230" s="314" t="s">
        <v>633</v>
      </c>
      <c r="BK230" s="314"/>
      <c r="BL230" s="314"/>
      <c r="BM230" s="314"/>
      <c r="BN230" s="314" t="s">
        <v>633</v>
      </c>
      <c r="BO230" s="314"/>
      <c r="BP230" s="314"/>
      <c r="BQ230" s="314"/>
      <c r="BR230" s="314" t="s">
        <v>633</v>
      </c>
      <c r="BS230" s="314"/>
      <c r="BT230" s="314"/>
      <c r="BU230" s="314"/>
      <c r="BV230" s="314" t="s">
        <v>633</v>
      </c>
      <c r="BW230" s="314"/>
      <c r="BX230" s="314"/>
      <c r="BY230" s="314"/>
    </row>
    <row r="231" spans="1:77" ht="15">
      <c r="A231" s="312" t="s">
        <v>941</v>
      </c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134">
        <f t="shared" si="3"/>
        <v>221</v>
      </c>
      <c r="P231" s="314" t="s">
        <v>633</v>
      </c>
      <c r="Q231" s="314"/>
      <c r="R231" s="314"/>
      <c r="S231" s="314"/>
      <c r="T231" s="314" t="s">
        <v>633</v>
      </c>
      <c r="U231" s="314"/>
      <c r="V231" s="314"/>
      <c r="W231" s="314"/>
      <c r="X231" s="314"/>
      <c r="Y231" s="314" t="s">
        <v>633</v>
      </c>
      <c r="Z231" s="314"/>
      <c r="AA231" s="314"/>
      <c r="AB231" s="314"/>
      <c r="AC231" s="314" t="s">
        <v>633</v>
      </c>
      <c r="AD231" s="314"/>
      <c r="AE231" s="314"/>
      <c r="AF231" s="314"/>
      <c r="AG231" s="314" t="s">
        <v>633</v>
      </c>
      <c r="AH231" s="314"/>
      <c r="AI231" s="314"/>
      <c r="AJ231" s="314"/>
      <c r="AK231" s="314" t="s">
        <v>633</v>
      </c>
      <c r="AL231" s="314"/>
      <c r="AM231" s="314"/>
      <c r="AN231" s="314"/>
      <c r="AO231" s="314" t="s">
        <v>633</v>
      </c>
      <c r="AP231" s="314"/>
      <c r="AQ231" s="314"/>
      <c r="AR231" s="314"/>
      <c r="AS231" s="314" t="s">
        <v>633</v>
      </c>
      <c r="AT231" s="314"/>
      <c r="AU231" s="314"/>
      <c r="AV231" s="314"/>
      <c r="AW231" s="315" t="s">
        <v>633</v>
      </c>
      <c r="AX231" s="315"/>
      <c r="AY231" s="315"/>
      <c r="AZ231" s="315"/>
      <c r="BA231" s="314" t="s">
        <v>633</v>
      </c>
      <c r="BB231" s="314"/>
      <c r="BC231" s="314"/>
      <c r="BD231" s="314"/>
      <c r="BE231" s="314" t="s">
        <v>633</v>
      </c>
      <c r="BF231" s="314"/>
      <c r="BG231" s="314"/>
      <c r="BH231" s="314"/>
      <c r="BI231" s="314"/>
      <c r="BJ231" s="314" t="s">
        <v>633</v>
      </c>
      <c r="BK231" s="314"/>
      <c r="BL231" s="314"/>
      <c r="BM231" s="314"/>
      <c r="BN231" s="314" t="s">
        <v>633</v>
      </c>
      <c r="BO231" s="314"/>
      <c r="BP231" s="314"/>
      <c r="BQ231" s="314"/>
      <c r="BR231" s="314" t="s">
        <v>633</v>
      </c>
      <c r="BS231" s="314"/>
      <c r="BT231" s="314"/>
      <c r="BU231" s="314"/>
      <c r="BV231" s="314" t="s">
        <v>633</v>
      </c>
      <c r="BW231" s="314"/>
      <c r="BX231" s="314"/>
      <c r="BY231" s="314"/>
    </row>
    <row r="232" spans="1:77" ht="15">
      <c r="A232" s="312" t="s">
        <v>942</v>
      </c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134">
        <f t="shared" si="3"/>
        <v>222</v>
      </c>
      <c r="P232" s="314" t="s">
        <v>633</v>
      </c>
      <c r="Q232" s="314"/>
      <c r="R232" s="314"/>
      <c r="S232" s="314"/>
      <c r="T232" s="314" t="s">
        <v>633</v>
      </c>
      <c r="U232" s="314"/>
      <c r="V232" s="314"/>
      <c r="W232" s="314"/>
      <c r="X232" s="314"/>
      <c r="Y232" s="314" t="s">
        <v>633</v>
      </c>
      <c r="Z232" s="314"/>
      <c r="AA232" s="314"/>
      <c r="AB232" s="314"/>
      <c r="AC232" s="314" t="s">
        <v>633</v>
      </c>
      <c r="AD232" s="314"/>
      <c r="AE232" s="314"/>
      <c r="AF232" s="314"/>
      <c r="AG232" s="314" t="s">
        <v>633</v>
      </c>
      <c r="AH232" s="314"/>
      <c r="AI232" s="314"/>
      <c r="AJ232" s="314"/>
      <c r="AK232" s="314" t="s">
        <v>633</v>
      </c>
      <c r="AL232" s="314"/>
      <c r="AM232" s="314"/>
      <c r="AN232" s="314"/>
      <c r="AO232" s="314" t="s">
        <v>633</v>
      </c>
      <c r="AP232" s="314"/>
      <c r="AQ232" s="314"/>
      <c r="AR232" s="314"/>
      <c r="AS232" s="314" t="s">
        <v>633</v>
      </c>
      <c r="AT232" s="314"/>
      <c r="AU232" s="314"/>
      <c r="AV232" s="314"/>
      <c r="AW232" s="315" t="s">
        <v>633</v>
      </c>
      <c r="AX232" s="315"/>
      <c r="AY232" s="315"/>
      <c r="AZ232" s="315"/>
      <c r="BA232" s="314" t="s">
        <v>633</v>
      </c>
      <c r="BB232" s="314"/>
      <c r="BC232" s="314"/>
      <c r="BD232" s="314"/>
      <c r="BE232" s="314" t="s">
        <v>633</v>
      </c>
      <c r="BF232" s="314"/>
      <c r="BG232" s="314"/>
      <c r="BH232" s="314"/>
      <c r="BI232" s="314"/>
      <c r="BJ232" s="314" t="s">
        <v>633</v>
      </c>
      <c r="BK232" s="314"/>
      <c r="BL232" s="314"/>
      <c r="BM232" s="314"/>
      <c r="BN232" s="314" t="s">
        <v>633</v>
      </c>
      <c r="BO232" s="314"/>
      <c r="BP232" s="314"/>
      <c r="BQ232" s="314"/>
      <c r="BR232" s="314" t="s">
        <v>633</v>
      </c>
      <c r="BS232" s="314"/>
      <c r="BT232" s="314"/>
      <c r="BU232" s="314"/>
      <c r="BV232" s="314" t="s">
        <v>633</v>
      </c>
      <c r="BW232" s="314"/>
      <c r="BX232" s="314"/>
      <c r="BY232" s="314"/>
    </row>
    <row r="233" spans="1:77" ht="15">
      <c r="A233" s="312" t="s">
        <v>943</v>
      </c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134">
        <f t="shared" si="3"/>
        <v>223</v>
      </c>
      <c r="P233" s="314" t="s">
        <v>633</v>
      </c>
      <c r="Q233" s="314"/>
      <c r="R233" s="314"/>
      <c r="S233" s="314"/>
      <c r="T233" s="314" t="s">
        <v>633</v>
      </c>
      <c r="U233" s="314"/>
      <c r="V233" s="314"/>
      <c r="W233" s="314"/>
      <c r="X233" s="314"/>
      <c r="Y233" s="314" t="s">
        <v>633</v>
      </c>
      <c r="Z233" s="314"/>
      <c r="AA233" s="314"/>
      <c r="AB233" s="314"/>
      <c r="AC233" s="314" t="s">
        <v>633</v>
      </c>
      <c r="AD233" s="314"/>
      <c r="AE233" s="314"/>
      <c r="AF233" s="314"/>
      <c r="AG233" s="314" t="s">
        <v>633</v>
      </c>
      <c r="AH233" s="314"/>
      <c r="AI233" s="314"/>
      <c r="AJ233" s="314"/>
      <c r="AK233" s="314" t="s">
        <v>633</v>
      </c>
      <c r="AL233" s="314"/>
      <c r="AM233" s="314"/>
      <c r="AN233" s="314"/>
      <c r="AO233" s="314" t="s">
        <v>633</v>
      </c>
      <c r="AP233" s="314"/>
      <c r="AQ233" s="314"/>
      <c r="AR233" s="314"/>
      <c r="AS233" s="314" t="s">
        <v>633</v>
      </c>
      <c r="AT233" s="314"/>
      <c r="AU233" s="314"/>
      <c r="AV233" s="314"/>
      <c r="AW233" s="315" t="s">
        <v>633</v>
      </c>
      <c r="AX233" s="315"/>
      <c r="AY233" s="315"/>
      <c r="AZ233" s="315"/>
      <c r="BA233" s="314" t="s">
        <v>633</v>
      </c>
      <c r="BB233" s="314"/>
      <c r="BC233" s="314"/>
      <c r="BD233" s="314"/>
      <c r="BE233" s="314" t="s">
        <v>633</v>
      </c>
      <c r="BF233" s="314"/>
      <c r="BG233" s="314"/>
      <c r="BH233" s="314"/>
      <c r="BI233" s="314"/>
      <c r="BJ233" s="314" t="s">
        <v>633</v>
      </c>
      <c r="BK233" s="314"/>
      <c r="BL233" s="314"/>
      <c r="BM233" s="314"/>
      <c r="BN233" s="314" t="s">
        <v>633</v>
      </c>
      <c r="BO233" s="314"/>
      <c r="BP233" s="314"/>
      <c r="BQ233" s="314"/>
      <c r="BR233" s="314" t="s">
        <v>633</v>
      </c>
      <c r="BS233" s="314"/>
      <c r="BT233" s="314"/>
      <c r="BU233" s="314"/>
      <c r="BV233" s="314" t="s">
        <v>633</v>
      </c>
      <c r="BW233" s="314"/>
      <c r="BX233" s="314"/>
      <c r="BY233" s="314"/>
    </row>
    <row r="234" spans="1:77" ht="15">
      <c r="A234" s="312" t="s">
        <v>944</v>
      </c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134">
        <f t="shared" si="3"/>
        <v>224</v>
      </c>
      <c r="P234" s="314" t="s">
        <v>633</v>
      </c>
      <c r="Q234" s="314"/>
      <c r="R234" s="314"/>
      <c r="S234" s="314"/>
      <c r="T234" s="314" t="s">
        <v>633</v>
      </c>
      <c r="U234" s="314"/>
      <c r="V234" s="314"/>
      <c r="W234" s="314"/>
      <c r="X234" s="314"/>
      <c r="Y234" s="314" t="s">
        <v>633</v>
      </c>
      <c r="Z234" s="314"/>
      <c r="AA234" s="314"/>
      <c r="AB234" s="314"/>
      <c r="AC234" s="314" t="s">
        <v>633</v>
      </c>
      <c r="AD234" s="314"/>
      <c r="AE234" s="314"/>
      <c r="AF234" s="314"/>
      <c r="AG234" s="314" t="s">
        <v>633</v>
      </c>
      <c r="AH234" s="314"/>
      <c r="AI234" s="314"/>
      <c r="AJ234" s="314"/>
      <c r="AK234" s="314" t="s">
        <v>633</v>
      </c>
      <c r="AL234" s="314"/>
      <c r="AM234" s="314"/>
      <c r="AN234" s="314"/>
      <c r="AO234" s="314" t="s">
        <v>633</v>
      </c>
      <c r="AP234" s="314"/>
      <c r="AQ234" s="314"/>
      <c r="AR234" s="314"/>
      <c r="AS234" s="314" t="s">
        <v>633</v>
      </c>
      <c r="AT234" s="314"/>
      <c r="AU234" s="314"/>
      <c r="AV234" s="314"/>
      <c r="AW234" s="315" t="s">
        <v>633</v>
      </c>
      <c r="AX234" s="315"/>
      <c r="AY234" s="315"/>
      <c r="AZ234" s="315"/>
      <c r="BA234" s="314" t="s">
        <v>633</v>
      </c>
      <c r="BB234" s="314"/>
      <c r="BC234" s="314"/>
      <c r="BD234" s="314"/>
      <c r="BE234" s="314" t="s">
        <v>633</v>
      </c>
      <c r="BF234" s="314"/>
      <c r="BG234" s="314"/>
      <c r="BH234" s="314"/>
      <c r="BI234" s="314"/>
      <c r="BJ234" s="314" t="s">
        <v>633</v>
      </c>
      <c r="BK234" s="314"/>
      <c r="BL234" s="314"/>
      <c r="BM234" s="314"/>
      <c r="BN234" s="314" t="s">
        <v>633</v>
      </c>
      <c r="BO234" s="314"/>
      <c r="BP234" s="314"/>
      <c r="BQ234" s="314"/>
      <c r="BR234" s="314" t="s">
        <v>633</v>
      </c>
      <c r="BS234" s="314"/>
      <c r="BT234" s="314"/>
      <c r="BU234" s="314"/>
      <c r="BV234" s="314" t="s">
        <v>633</v>
      </c>
      <c r="BW234" s="314"/>
      <c r="BX234" s="314"/>
      <c r="BY234" s="314"/>
    </row>
    <row r="235" spans="1:77" ht="15">
      <c r="A235" s="312" t="s">
        <v>945</v>
      </c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134">
        <f t="shared" si="3"/>
        <v>225</v>
      </c>
      <c r="P235" s="314" t="s">
        <v>633</v>
      </c>
      <c r="Q235" s="314"/>
      <c r="R235" s="314"/>
      <c r="S235" s="314"/>
      <c r="T235" s="314" t="s">
        <v>633</v>
      </c>
      <c r="U235" s="314"/>
      <c r="V235" s="314"/>
      <c r="W235" s="314"/>
      <c r="X235" s="314"/>
      <c r="Y235" s="314" t="s">
        <v>633</v>
      </c>
      <c r="Z235" s="314"/>
      <c r="AA235" s="314"/>
      <c r="AB235" s="314"/>
      <c r="AC235" s="314" t="s">
        <v>633</v>
      </c>
      <c r="AD235" s="314"/>
      <c r="AE235" s="314"/>
      <c r="AF235" s="314"/>
      <c r="AG235" s="314" t="s">
        <v>633</v>
      </c>
      <c r="AH235" s="314"/>
      <c r="AI235" s="314"/>
      <c r="AJ235" s="314"/>
      <c r="AK235" s="314" t="s">
        <v>633</v>
      </c>
      <c r="AL235" s="314"/>
      <c r="AM235" s="314"/>
      <c r="AN235" s="314"/>
      <c r="AO235" s="314" t="s">
        <v>633</v>
      </c>
      <c r="AP235" s="314"/>
      <c r="AQ235" s="314"/>
      <c r="AR235" s="314"/>
      <c r="AS235" s="314" t="s">
        <v>633</v>
      </c>
      <c r="AT235" s="314"/>
      <c r="AU235" s="314"/>
      <c r="AV235" s="314"/>
      <c r="AW235" s="315" t="s">
        <v>633</v>
      </c>
      <c r="AX235" s="315"/>
      <c r="AY235" s="315"/>
      <c r="AZ235" s="315"/>
      <c r="BA235" s="314" t="s">
        <v>633</v>
      </c>
      <c r="BB235" s="314"/>
      <c r="BC235" s="314"/>
      <c r="BD235" s="314"/>
      <c r="BE235" s="314" t="s">
        <v>633</v>
      </c>
      <c r="BF235" s="314"/>
      <c r="BG235" s="314"/>
      <c r="BH235" s="314"/>
      <c r="BI235" s="314"/>
      <c r="BJ235" s="314" t="s">
        <v>633</v>
      </c>
      <c r="BK235" s="314"/>
      <c r="BL235" s="314"/>
      <c r="BM235" s="314"/>
      <c r="BN235" s="314" t="s">
        <v>633</v>
      </c>
      <c r="BO235" s="314"/>
      <c r="BP235" s="314"/>
      <c r="BQ235" s="314"/>
      <c r="BR235" s="314" t="s">
        <v>633</v>
      </c>
      <c r="BS235" s="314"/>
      <c r="BT235" s="314"/>
      <c r="BU235" s="314"/>
      <c r="BV235" s="314" t="s">
        <v>633</v>
      </c>
      <c r="BW235" s="314"/>
      <c r="BX235" s="314"/>
      <c r="BY235" s="314"/>
    </row>
    <row r="236" spans="1:77" ht="15">
      <c r="A236" s="319" t="s">
        <v>946</v>
      </c>
      <c r="B236" s="319"/>
      <c r="C236" s="319"/>
      <c r="D236" s="319"/>
      <c r="E236" s="319"/>
      <c r="F236" s="319"/>
      <c r="G236" s="319"/>
      <c r="H236" s="319"/>
      <c r="I236" s="319"/>
      <c r="J236" s="319"/>
      <c r="K236" s="319"/>
      <c r="L236" s="319"/>
      <c r="M236" s="319"/>
      <c r="N236" s="319"/>
      <c r="O236" s="135">
        <f t="shared" si="3"/>
        <v>226</v>
      </c>
      <c r="P236" s="324" t="s">
        <v>633</v>
      </c>
      <c r="Q236" s="324"/>
      <c r="R236" s="324"/>
      <c r="S236" s="324"/>
      <c r="T236" s="324" t="s">
        <v>633</v>
      </c>
      <c r="U236" s="324"/>
      <c r="V236" s="324"/>
      <c r="W236" s="324"/>
      <c r="X236" s="324"/>
      <c r="Y236" s="324" t="s">
        <v>633</v>
      </c>
      <c r="Z236" s="324"/>
      <c r="AA236" s="324"/>
      <c r="AB236" s="324"/>
      <c r="AC236" s="324" t="s">
        <v>633</v>
      </c>
      <c r="AD236" s="324"/>
      <c r="AE236" s="324"/>
      <c r="AF236" s="324"/>
      <c r="AG236" s="324" t="s">
        <v>633</v>
      </c>
      <c r="AH236" s="324"/>
      <c r="AI236" s="324"/>
      <c r="AJ236" s="324"/>
      <c r="AK236" s="324" t="s">
        <v>633</v>
      </c>
      <c r="AL236" s="324"/>
      <c r="AM236" s="324"/>
      <c r="AN236" s="324"/>
      <c r="AO236" s="324" t="s">
        <v>633</v>
      </c>
      <c r="AP236" s="324"/>
      <c r="AQ236" s="324"/>
      <c r="AR236" s="324"/>
      <c r="AS236" s="324" t="s">
        <v>633</v>
      </c>
      <c r="AT236" s="324"/>
      <c r="AU236" s="324"/>
      <c r="AV236" s="324"/>
      <c r="AW236" s="325" t="s">
        <v>633</v>
      </c>
      <c r="AX236" s="325"/>
      <c r="AY236" s="325"/>
      <c r="AZ236" s="325"/>
      <c r="BA236" s="324" t="s">
        <v>633</v>
      </c>
      <c r="BB236" s="324"/>
      <c r="BC236" s="324"/>
      <c r="BD236" s="324"/>
      <c r="BE236" s="324" t="s">
        <v>633</v>
      </c>
      <c r="BF236" s="324"/>
      <c r="BG236" s="324"/>
      <c r="BH236" s="324"/>
      <c r="BI236" s="324"/>
      <c r="BJ236" s="324" t="s">
        <v>633</v>
      </c>
      <c r="BK236" s="324"/>
      <c r="BL236" s="324"/>
      <c r="BM236" s="324"/>
      <c r="BN236" s="324" t="s">
        <v>633</v>
      </c>
      <c r="BO236" s="324"/>
      <c r="BP236" s="324"/>
      <c r="BQ236" s="324"/>
      <c r="BR236" s="324" t="s">
        <v>633</v>
      </c>
      <c r="BS236" s="324"/>
      <c r="BT236" s="324"/>
      <c r="BU236" s="324"/>
      <c r="BV236" s="324" t="s">
        <v>633</v>
      </c>
      <c r="BW236" s="324"/>
      <c r="BX236" s="324"/>
      <c r="BY236" s="324"/>
    </row>
    <row r="237" spans="1:77" ht="15">
      <c r="A237" s="312" t="s">
        <v>947</v>
      </c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134">
        <f t="shared" si="3"/>
        <v>227</v>
      </c>
      <c r="P237" s="314" t="s">
        <v>633</v>
      </c>
      <c r="Q237" s="314"/>
      <c r="R237" s="314"/>
      <c r="S237" s="314"/>
      <c r="T237" s="314" t="s">
        <v>633</v>
      </c>
      <c r="U237" s="314"/>
      <c r="V237" s="314"/>
      <c r="W237" s="314"/>
      <c r="X237" s="314"/>
      <c r="Y237" s="314" t="s">
        <v>633</v>
      </c>
      <c r="Z237" s="314"/>
      <c r="AA237" s="314"/>
      <c r="AB237" s="314"/>
      <c r="AC237" s="314" t="s">
        <v>633</v>
      </c>
      <c r="AD237" s="314"/>
      <c r="AE237" s="314"/>
      <c r="AF237" s="314"/>
      <c r="AG237" s="314" t="s">
        <v>633</v>
      </c>
      <c r="AH237" s="314"/>
      <c r="AI237" s="314"/>
      <c r="AJ237" s="314"/>
      <c r="AK237" s="314" t="s">
        <v>633</v>
      </c>
      <c r="AL237" s="314"/>
      <c r="AM237" s="314"/>
      <c r="AN237" s="314"/>
      <c r="AO237" s="314" t="s">
        <v>633</v>
      </c>
      <c r="AP237" s="314"/>
      <c r="AQ237" s="314"/>
      <c r="AR237" s="314"/>
      <c r="AS237" s="314" t="s">
        <v>633</v>
      </c>
      <c r="AT237" s="314"/>
      <c r="AU237" s="314"/>
      <c r="AV237" s="314"/>
      <c r="AW237" s="315" t="s">
        <v>633</v>
      </c>
      <c r="AX237" s="315"/>
      <c r="AY237" s="315"/>
      <c r="AZ237" s="315"/>
      <c r="BA237" s="314" t="s">
        <v>633</v>
      </c>
      <c r="BB237" s="314"/>
      <c r="BC237" s="314"/>
      <c r="BD237" s="314"/>
      <c r="BE237" s="314" t="s">
        <v>633</v>
      </c>
      <c r="BF237" s="314"/>
      <c r="BG237" s="314"/>
      <c r="BH237" s="314"/>
      <c r="BI237" s="314"/>
      <c r="BJ237" s="314" t="s">
        <v>633</v>
      </c>
      <c r="BK237" s="314"/>
      <c r="BL237" s="314"/>
      <c r="BM237" s="314"/>
      <c r="BN237" s="314" t="s">
        <v>633</v>
      </c>
      <c r="BO237" s="314"/>
      <c r="BP237" s="314"/>
      <c r="BQ237" s="314"/>
      <c r="BR237" s="314" t="s">
        <v>633</v>
      </c>
      <c r="BS237" s="314"/>
      <c r="BT237" s="314"/>
      <c r="BU237" s="314"/>
      <c r="BV237" s="314" t="s">
        <v>633</v>
      </c>
      <c r="BW237" s="314"/>
      <c r="BX237" s="314"/>
      <c r="BY237" s="314"/>
    </row>
    <row r="238" spans="1:77" ht="15">
      <c r="A238" s="312" t="s">
        <v>948</v>
      </c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134">
        <f t="shared" si="3"/>
        <v>228</v>
      </c>
      <c r="P238" s="314" t="s">
        <v>633</v>
      </c>
      <c r="Q238" s="314"/>
      <c r="R238" s="314"/>
      <c r="S238" s="314"/>
      <c r="T238" s="314" t="s">
        <v>633</v>
      </c>
      <c r="U238" s="314"/>
      <c r="V238" s="314"/>
      <c r="W238" s="314"/>
      <c r="X238" s="314"/>
      <c r="Y238" s="314" t="s">
        <v>633</v>
      </c>
      <c r="Z238" s="314"/>
      <c r="AA238" s="314"/>
      <c r="AB238" s="314"/>
      <c r="AC238" s="314" t="s">
        <v>633</v>
      </c>
      <c r="AD238" s="314"/>
      <c r="AE238" s="314"/>
      <c r="AF238" s="314"/>
      <c r="AG238" s="314" t="s">
        <v>633</v>
      </c>
      <c r="AH238" s="314"/>
      <c r="AI238" s="314"/>
      <c r="AJ238" s="314"/>
      <c r="AK238" s="314" t="s">
        <v>633</v>
      </c>
      <c r="AL238" s="314"/>
      <c r="AM238" s="314"/>
      <c r="AN238" s="314"/>
      <c r="AO238" s="314" t="s">
        <v>633</v>
      </c>
      <c r="AP238" s="314"/>
      <c r="AQ238" s="314"/>
      <c r="AR238" s="314"/>
      <c r="AS238" s="314" t="s">
        <v>633</v>
      </c>
      <c r="AT238" s="314"/>
      <c r="AU238" s="314"/>
      <c r="AV238" s="314"/>
      <c r="AW238" s="315" t="s">
        <v>633</v>
      </c>
      <c r="AX238" s="315"/>
      <c r="AY238" s="315"/>
      <c r="AZ238" s="315"/>
      <c r="BA238" s="314" t="s">
        <v>633</v>
      </c>
      <c r="BB238" s="314"/>
      <c r="BC238" s="314"/>
      <c r="BD238" s="314"/>
      <c r="BE238" s="314" t="s">
        <v>633</v>
      </c>
      <c r="BF238" s="314"/>
      <c r="BG238" s="314"/>
      <c r="BH238" s="314"/>
      <c r="BI238" s="314"/>
      <c r="BJ238" s="314" t="s">
        <v>633</v>
      </c>
      <c r="BK238" s="314"/>
      <c r="BL238" s="314"/>
      <c r="BM238" s="314"/>
      <c r="BN238" s="314" t="s">
        <v>633</v>
      </c>
      <c r="BO238" s="314"/>
      <c r="BP238" s="314"/>
      <c r="BQ238" s="314"/>
      <c r="BR238" s="314" t="s">
        <v>633</v>
      </c>
      <c r="BS238" s="314"/>
      <c r="BT238" s="314"/>
      <c r="BU238" s="314"/>
      <c r="BV238" s="314" t="s">
        <v>633</v>
      </c>
      <c r="BW238" s="314"/>
      <c r="BX238" s="314"/>
      <c r="BY238" s="314"/>
    </row>
    <row r="239" spans="1:77" ht="15">
      <c r="A239" s="312" t="s">
        <v>949</v>
      </c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134">
        <f t="shared" si="3"/>
        <v>229</v>
      </c>
      <c r="P239" s="314" t="s">
        <v>633</v>
      </c>
      <c r="Q239" s="314"/>
      <c r="R239" s="314"/>
      <c r="S239" s="314"/>
      <c r="T239" s="314" t="s">
        <v>633</v>
      </c>
      <c r="U239" s="314"/>
      <c r="V239" s="314"/>
      <c r="W239" s="314"/>
      <c r="X239" s="314"/>
      <c r="Y239" s="314" t="s">
        <v>633</v>
      </c>
      <c r="Z239" s="314"/>
      <c r="AA239" s="314"/>
      <c r="AB239" s="314"/>
      <c r="AC239" s="314" t="s">
        <v>633</v>
      </c>
      <c r="AD239" s="314"/>
      <c r="AE239" s="314"/>
      <c r="AF239" s="314"/>
      <c r="AG239" s="314" t="s">
        <v>633</v>
      </c>
      <c r="AH239" s="314"/>
      <c r="AI239" s="314"/>
      <c r="AJ239" s="314"/>
      <c r="AK239" s="314" t="s">
        <v>633</v>
      </c>
      <c r="AL239" s="314"/>
      <c r="AM239" s="314"/>
      <c r="AN239" s="314"/>
      <c r="AO239" s="314" t="s">
        <v>633</v>
      </c>
      <c r="AP239" s="314"/>
      <c r="AQ239" s="314"/>
      <c r="AR239" s="314"/>
      <c r="AS239" s="314" t="s">
        <v>633</v>
      </c>
      <c r="AT239" s="314"/>
      <c r="AU239" s="314"/>
      <c r="AV239" s="314"/>
      <c r="AW239" s="315" t="s">
        <v>633</v>
      </c>
      <c r="AX239" s="315"/>
      <c r="AY239" s="315"/>
      <c r="AZ239" s="315"/>
      <c r="BA239" s="314" t="s">
        <v>633</v>
      </c>
      <c r="BB239" s="314"/>
      <c r="BC239" s="314"/>
      <c r="BD239" s="314"/>
      <c r="BE239" s="314" t="s">
        <v>633</v>
      </c>
      <c r="BF239" s="314"/>
      <c r="BG239" s="314"/>
      <c r="BH239" s="314"/>
      <c r="BI239" s="314"/>
      <c r="BJ239" s="314" t="s">
        <v>633</v>
      </c>
      <c r="BK239" s="314"/>
      <c r="BL239" s="314"/>
      <c r="BM239" s="314"/>
      <c r="BN239" s="314" t="s">
        <v>633</v>
      </c>
      <c r="BO239" s="314"/>
      <c r="BP239" s="314"/>
      <c r="BQ239" s="314"/>
      <c r="BR239" s="314" t="s">
        <v>633</v>
      </c>
      <c r="BS239" s="314"/>
      <c r="BT239" s="314"/>
      <c r="BU239" s="314"/>
      <c r="BV239" s="314" t="s">
        <v>633</v>
      </c>
      <c r="BW239" s="314"/>
      <c r="BX239" s="314"/>
      <c r="BY239" s="314"/>
    </row>
    <row r="240" spans="1:77" ht="15">
      <c r="A240" s="312" t="s">
        <v>950</v>
      </c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134">
        <f t="shared" si="3"/>
        <v>230</v>
      </c>
      <c r="P240" s="314" t="s">
        <v>633</v>
      </c>
      <c r="Q240" s="314"/>
      <c r="R240" s="314"/>
      <c r="S240" s="314"/>
      <c r="T240" s="314" t="s">
        <v>633</v>
      </c>
      <c r="U240" s="314"/>
      <c r="V240" s="314"/>
      <c r="W240" s="314"/>
      <c r="X240" s="314"/>
      <c r="Y240" s="314" t="s">
        <v>633</v>
      </c>
      <c r="Z240" s="314"/>
      <c r="AA240" s="314"/>
      <c r="AB240" s="314"/>
      <c r="AC240" s="314" t="s">
        <v>633</v>
      </c>
      <c r="AD240" s="314"/>
      <c r="AE240" s="314"/>
      <c r="AF240" s="314"/>
      <c r="AG240" s="314" t="s">
        <v>633</v>
      </c>
      <c r="AH240" s="314"/>
      <c r="AI240" s="314"/>
      <c r="AJ240" s="314"/>
      <c r="AK240" s="314" t="s">
        <v>633</v>
      </c>
      <c r="AL240" s="314"/>
      <c r="AM240" s="314"/>
      <c r="AN240" s="314"/>
      <c r="AO240" s="314" t="s">
        <v>633</v>
      </c>
      <c r="AP240" s="314"/>
      <c r="AQ240" s="314"/>
      <c r="AR240" s="314"/>
      <c r="AS240" s="314" t="s">
        <v>633</v>
      </c>
      <c r="AT240" s="314"/>
      <c r="AU240" s="314"/>
      <c r="AV240" s="314"/>
      <c r="AW240" s="315" t="s">
        <v>633</v>
      </c>
      <c r="AX240" s="315"/>
      <c r="AY240" s="315"/>
      <c r="AZ240" s="315"/>
      <c r="BA240" s="314" t="s">
        <v>633</v>
      </c>
      <c r="BB240" s="314"/>
      <c r="BC240" s="314"/>
      <c r="BD240" s="314"/>
      <c r="BE240" s="314" t="s">
        <v>633</v>
      </c>
      <c r="BF240" s="314"/>
      <c r="BG240" s="314"/>
      <c r="BH240" s="314"/>
      <c r="BI240" s="314"/>
      <c r="BJ240" s="314" t="s">
        <v>633</v>
      </c>
      <c r="BK240" s="314"/>
      <c r="BL240" s="314"/>
      <c r="BM240" s="314"/>
      <c r="BN240" s="314" t="s">
        <v>633</v>
      </c>
      <c r="BO240" s="314"/>
      <c r="BP240" s="314"/>
      <c r="BQ240" s="314"/>
      <c r="BR240" s="314" t="s">
        <v>633</v>
      </c>
      <c r="BS240" s="314"/>
      <c r="BT240" s="314"/>
      <c r="BU240" s="314"/>
      <c r="BV240" s="314" t="s">
        <v>633</v>
      </c>
      <c r="BW240" s="314"/>
      <c r="BX240" s="314"/>
      <c r="BY240" s="314"/>
    </row>
    <row r="241" spans="1:77" ht="15">
      <c r="A241" s="312" t="s">
        <v>951</v>
      </c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134">
        <f t="shared" si="3"/>
        <v>231</v>
      </c>
      <c r="P241" s="314" t="s">
        <v>633</v>
      </c>
      <c r="Q241" s="314"/>
      <c r="R241" s="314"/>
      <c r="S241" s="314"/>
      <c r="T241" s="314" t="s">
        <v>633</v>
      </c>
      <c r="U241" s="314"/>
      <c r="V241" s="314"/>
      <c r="W241" s="314"/>
      <c r="X241" s="314"/>
      <c r="Y241" s="314" t="s">
        <v>633</v>
      </c>
      <c r="Z241" s="314"/>
      <c r="AA241" s="314"/>
      <c r="AB241" s="314"/>
      <c r="AC241" s="314" t="s">
        <v>633</v>
      </c>
      <c r="AD241" s="314"/>
      <c r="AE241" s="314"/>
      <c r="AF241" s="314"/>
      <c r="AG241" s="314" t="s">
        <v>633</v>
      </c>
      <c r="AH241" s="314"/>
      <c r="AI241" s="314"/>
      <c r="AJ241" s="314"/>
      <c r="AK241" s="314" t="s">
        <v>633</v>
      </c>
      <c r="AL241" s="314"/>
      <c r="AM241" s="314"/>
      <c r="AN241" s="314"/>
      <c r="AO241" s="314" t="s">
        <v>633</v>
      </c>
      <c r="AP241" s="314"/>
      <c r="AQ241" s="314"/>
      <c r="AR241" s="314"/>
      <c r="AS241" s="314" t="s">
        <v>633</v>
      </c>
      <c r="AT241" s="314"/>
      <c r="AU241" s="314"/>
      <c r="AV241" s="314"/>
      <c r="AW241" s="315" t="s">
        <v>633</v>
      </c>
      <c r="AX241" s="315"/>
      <c r="AY241" s="315"/>
      <c r="AZ241" s="315"/>
      <c r="BA241" s="314" t="s">
        <v>633</v>
      </c>
      <c r="BB241" s="314"/>
      <c r="BC241" s="314"/>
      <c r="BD241" s="314"/>
      <c r="BE241" s="314" t="s">
        <v>633</v>
      </c>
      <c r="BF241" s="314"/>
      <c r="BG241" s="314"/>
      <c r="BH241" s="314"/>
      <c r="BI241" s="314"/>
      <c r="BJ241" s="314" t="s">
        <v>633</v>
      </c>
      <c r="BK241" s="314"/>
      <c r="BL241" s="314"/>
      <c r="BM241" s="314"/>
      <c r="BN241" s="314" t="s">
        <v>633</v>
      </c>
      <c r="BO241" s="314"/>
      <c r="BP241" s="314"/>
      <c r="BQ241" s="314"/>
      <c r="BR241" s="314" t="s">
        <v>633</v>
      </c>
      <c r="BS241" s="314"/>
      <c r="BT241" s="314"/>
      <c r="BU241" s="314"/>
      <c r="BV241" s="314" t="s">
        <v>633</v>
      </c>
      <c r="BW241" s="314"/>
      <c r="BX241" s="314"/>
      <c r="BY241" s="314"/>
    </row>
    <row r="242" spans="1:77" ht="15">
      <c r="A242" s="312" t="s">
        <v>952</v>
      </c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134">
        <f t="shared" si="3"/>
        <v>232</v>
      </c>
      <c r="P242" s="314" t="s">
        <v>633</v>
      </c>
      <c r="Q242" s="314"/>
      <c r="R242" s="314"/>
      <c r="S242" s="314"/>
      <c r="T242" s="314" t="s">
        <v>633</v>
      </c>
      <c r="U242" s="314"/>
      <c r="V242" s="314"/>
      <c r="W242" s="314"/>
      <c r="X242" s="314"/>
      <c r="Y242" s="314" t="s">
        <v>633</v>
      </c>
      <c r="Z242" s="314"/>
      <c r="AA242" s="314"/>
      <c r="AB242" s="314"/>
      <c r="AC242" s="314" t="s">
        <v>633</v>
      </c>
      <c r="AD242" s="314"/>
      <c r="AE242" s="314"/>
      <c r="AF242" s="314"/>
      <c r="AG242" s="314" t="s">
        <v>633</v>
      </c>
      <c r="AH242" s="314"/>
      <c r="AI242" s="314"/>
      <c r="AJ242" s="314"/>
      <c r="AK242" s="314" t="s">
        <v>633</v>
      </c>
      <c r="AL242" s="314"/>
      <c r="AM242" s="314"/>
      <c r="AN242" s="314"/>
      <c r="AO242" s="314" t="s">
        <v>633</v>
      </c>
      <c r="AP242" s="314"/>
      <c r="AQ242" s="314"/>
      <c r="AR242" s="314"/>
      <c r="AS242" s="314" t="s">
        <v>633</v>
      </c>
      <c r="AT242" s="314"/>
      <c r="AU242" s="314"/>
      <c r="AV242" s="314"/>
      <c r="AW242" s="315" t="s">
        <v>633</v>
      </c>
      <c r="AX242" s="315"/>
      <c r="AY242" s="315"/>
      <c r="AZ242" s="315"/>
      <c r="BA242" s="314" t="s">
        <v>633</v>
      </c>
      <c r="BB242" s="314"/>
      <c r="BC242" s="314"/>
      <c r="BD242" s="314"/>
      <c r="BE242" s="314" t="s">
        <v>633</v>
      </c>
      <c r="BF242" s="314"/>
      <c r="BG242" s="314"/>
      <c r="BH242" s="314"/>
      <c r="BI242" s="314"/>
      <c r="BJ242" s="314" t="s">
        <v>633</v>
      </c>
      <c r="BK242" s="314"/>
      <c r="BL242" s="314"/>
      <c r="BM242" s="314"/>
      <c r="BN242" s="314" t="s">
        <v>633</v>
      </c>
      <c r="BO242" s="314"/>
      <c r="BP242" s="314"/>
      <c r="BQ242" s="314"/>
      <c r="BR242" s="314" t="s">
        <v>633</v>
      </c>
      <c r="BS242" s="314"/>
      <c r="BT242" s="314"/>
      <c r="BU242" s="314"/>
      <c r="BV242" s="314" t="s">
        <v>633</v>
      </c>
      <c r="BW242" s="314"/>
      <c r="BX242" s="314"/>
      <c r="BY242" s="314"/>
    </row>
    <row r="243" spans="1:77" ht="15">
      <c r="A243" s="312" t="s">
        <v>953</v>
      </c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134">
        <f t="shared" si="3"/>
        <v>233</v>
      </c>
      <c r="P243" s="314" t="s">
        <v>633</v>
      </c>
      <c r="Q243" s="314"/>
      <c r="R243" s="314"/>
      <c r="S243" s="314"/>
      <c r="T243" s="314" t="s">
        <v>633</v>
      </c>
      <c r="U243" s="314"/>
      <c r="V243" s="314"/>
      <c r="W243" s="314"/>
      <c r="X243" s="314"/>
      <c r="Y243" s="314" t="s">
        <v>633</v>
      </c>
      <c r="Z243" s="314"/>
      <c r="AA243" s="314"/>
      <c r="AB243" s="314"/>
      <c r="AC243" s="314" t="s">
        <v>633</v>
      </c>
      <c r="AD243" s="314"/>
      <c r="AE243" s="314"/>
      <c r="AF243" s="314"/>
      <c r="AG243" s="314" t="s">
        <v>633</v>
      </c>
      <c r="AH243" s="314"/>
      <c r="AI243" s="314"/>
      <c r="AJ243" s="314"/>
      <c r="AK243" s="314" t="s">
        <v>633</v>
      </c>
      <c r="AL243" s="314"/>
      <c r="AM243" s="314"/>
      <c r="AN243" s="314"/>
      <c r="AO243" s="314" t="s">
        <v>633</v>
      </c>
      <c r="AP243" s="314"/>
      <c r="AQ243" s="314"/>
      <c r="AR243" s="314"/>
      <c r="AS243" s="314" t="s">
        <v>633</v>
      </c>
      <c r="AT243" s="314"/>
      <c r="AU243" s="314"/>
      <c r="AV243" s="314"/>
      <c r="AW243" s="315" t="s">
        <v>633</v>
      </c>
      <c r="AX243" s="315"/>
      <c r="AY243" s="315"/>
      <c r="AZ243" s="315"/>
      <c r="BA243" s="314" t="s">
        <v>633</v>
      </c>
      <c r="BB243" s="314"/>
      <c r="BC243" s="314"/>
      <c r="BD243" s="314"/>
      <c r="BE243" s="314" t="s">
        <v>633</v>
      </c>
      <c r="BF243" s="314"/>
      <c r="BG243" s="314"/>
      <c r="BH243" s="314"/>
      <c r="BI243" s="314"/>
      <c r="BJ243" s="314" t="s">
        <v>633</v>
      </c>
      <c r="BK243" s="314"/>
      <c r="BL243" s="314"/>
      <c r="BM243" s="314"/>
      <c r="BN243" s="314" t="s">
        <v>633</v>
      </c>
      <c r="BO243" s="314"/>
      <c r="BP243" s="314"/>
      <c r="BQ243" s="314"/>
      <c r="BR243" s="314" t="s">
        <v>633</v>
      </c>
      <c r="BS243" s="314"/>
      <c r="BT243" s="314"/>
      <c r="BU243" s="314"/>
      <c r="BV243" s="314" t="s">
        <v>633</v>
      </c>
      <c r="BW243" s="314"/>
      <c r="BX243" s="314"/>
      <c r="BY243" s="314"/>
    </row>
    <row r="244" spans="1:77" ht="15">
      <c r="A244" s="312" t="s">
        <v>954</v>
      </c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134">
        <f t="shared" si="3"/>
        <v>234</v>
      </c>
      <c r="P244" s="314" t="s">
        <v>633</v>
      </c>
      <c r="Q244" s="314"/>
      <c r="R244" s="314"/>
      <c r="S244" s="314"/>
      <c r="T244" s="314" t="s">
        <v>633</v>
      </c>
      <c r="U244" s="314"/>
      <c r="V244" s="314"/>
      <c r="W244" s="314"/>
      <c r="X244" s="314"/>
      <c r="Y244" s="314" t="s">
        <v>633</v>
      </c>
      <c r="Z244" s="314"/>
      <c r="AA244" s="314"/>
      <c r="AB244" s="314"/>
      <c r="AC244" s="314" t="s">
        <v>633</v>
      </c>
      <c r="AD244" s="314"/>
      <c r="AE244" s="314"/>
      <c r="AF244" s="314"/>
      <c r="AG244" s="314" t="s">
        <v>633</v>
      </c>
      <c r="AH244" s="314"/>
      <c r="AI244" s="314"/>
      <c r="AJ244" s="314"/>
      <c r="AK244" s="314" t="s">
        <v>633</v>
      </c>
      <c r="AL244" s="314"/>
      <c r="AM244" s="314"/>
      <c r="AN244" s="314"/>
      <c r="AO244" s="314" t="s">
        <v>633</v>
      </c>
      <c r="AP244" s="314"/>
      <c r="AQ244" s="314"/>
      <c r="AR244" s="314"/>
      <c r="AS244" s="314" t="s">
        <v>633</v>
      </c>
      <c r="AT244" s="314"/>
      <c r="AU244" s="314"/>
      <c r="AV244" s="314"/>
      <c r="AW244" s="315" t="s">
        <v>633</v>
      </c>
      <c r="AX244" s="315"/>
      <c r="AY244" s="315"/>
      <c r="AZ244" s="315"/>
      <c r="BA244" s="314" t="s">
        <v>633</v>
      </c>
      <c r="BB244" s="314"/>
      <c r="BC244" s="314"/>
      <c r="BD244" s="314"/>
      <c r="BE244" s="314" t="s">
        <v>633</v>
      </c>
      <c r="BF244" s="314"/>
      <c r="BG244" s="314"/>
      <c r="BH244" s="314"/>
      <c r="BI244" s="314"/>
      <c r="BJ244" s="314" t="s">
        <v>633</v>
      </c>
      <c r="BK244" s="314"/>
      <c r="BL244" s="314"/>
      <c r="BM244" s="314"/>
      <c r="BN244" s="314" t="s">
        <v>633</v>
      </c>
      <c r="BO244" s="314"/>
      <c r="BP244" s="314"/>
      <c r="BQ244" s="314"/>
      <c r="BR244" s="314" t="s">
        <v>633</v>
      </c>
      <c r="BS244" s="314"/>
      <c r="BT244" s="314"/>
      <c r="BU244" s="314"/>
      <c r="BV244" s="314" t="s">
        <v>633</v>
      </c>
      <c r="BW244" s="314"/>
      <c r="BX244" s="314"/>
      <c r="BY244" s="314"/>
    </row>
    <row r="245" spans="1:77" ht="15">
      <c r="A245" s="312" t="s">
        <v>955</v>
      </c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134">
        <f t="shared" si="3"/>
        <v>235</v>
      </c>
      <c r="P245" s="314" t="s">
        <v>633</v>
      </c>
      <c r="Q245" s="314"/>
      <c r="R245" s="314"/>
      <c r="S245" s="314"/>
      <c r="T245" s="314" t="s">
        <v>633</v>
      </c>
      <c r="U245" s="314"/>
      <c r="V245" s="314"/>
      <c r="W245" s="314"/>
      <c r="X245" s="314"/>
      <c r="Y245" s="314" t="s">
        <v>633</v>
      </c>
      <c r="Z245" s="314"/>
      <c r="AA245" s="314"/>
      <c r="AB245" s="314"/>
      <c r="AC245" s="314" t="s">
        <v>633</v>
      </c>
      <c r="AD245" s="314"/>
      <c r="AE245" s="314"/>
      <c r="AF245" s="314"/>
      <c r="AG245" s="314" t="s">
        <v>633</v>
      </c>
      <c r="AH245" s="314"/>
      <c r="AI245" s="314"/>
      <c r="AJ245" s="314"/>
      <c r="AK245" s="314" t="s">
        <v>633</v>
      </c>
      <c r="AL245" s="314"/>
      <c r="AM245" s="314"/>
      <c r="AN245" s="314"/>
      <c r="AO245" s="314" t="s">
        <v>633</v>
      </c>
      <c r="AP245" s="314"/>
      <c r="AQ245" s="314"/>
      <c r="AR245" s="314"/>
      <c r="AS245" s="314" t="s">
        <v>633</v>
      </c>
      <c r="AT245" s="314"/>
      <c r="AU245" s="314"/>
      <c r="AV245" s="314"/>
      <c r="AW245" s="315" t="s">
        <v>633</v>
      </c>
      <c r="AX245" s="315"/>
      <c r="AY245" s="315"/>
      <c r="AZ245" s="315"/>
      <c r="BA245" s="314" t="s">
        <v>633</v>
      </c>
      <c r="BB245" s="314"/>
      <c r="BC245" s="314"/>
      <c r="BD245" s="314"/>
      <c r="BE245" s="314" t="s">
        <v>633</v>
      </c>
      <c r="BF245" s="314"/>
      <c r="BG245" s="314"/>
      <c r="BH245" s="314"/>
      <c r="BI245" s="314"/>
      <c r="BJ245" s="314" t="s">
        <v>633</v>
      </c>
      <c r="BK245" s="314"/>
      <c r="BL245" s="314"/>
      <c r="BM245" s="314"/>
      <c r="BN245" s="314" t="s">
        <v>633</v>
      </c>
      <c r="BO245" s="314"/>
      <c r="BP245" s="314"/>
      <c r="BQ245" s="314"/>
      <c r="BR245" s="314" t="s">
        <v>633</v>
      </c>
      <c r="BS245" s="314"/>
      <c r="BT245" s="314"/>
      <c r="BU245" s="314"/>
      <c r="BV245" s="314" t="s">
        <v>633</v>
      </c>
      <c r="BW245" s="314"/>
      <c r="BX245" s="314"/>
      <c r="BY245" s="314"/>
    </row>
    <row r="246" spans="1:77" ht="15">
      <c r="A246" s="312" t="s">
        <v>956</v>
      </c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134">
        <f t="shared" si="3"/>
        <v>236</v>
      </c>
      <c r="P246" s="314" t="s">
        <v>633</v>
      </c>
      <c r="Q246" s="314"/>
      <c r="R246" s="314"/>
      <c r="S246" s="314"/>
      <c r="T246" s="314" t="s">
        <v>633</v>
      </c>
      <c r="U246" s="314"/>
      <c r="V246" s="314"/>
      <c r="W246" s="314"/>
      <c r="X246" s="314"/>
      <c r="Y246" s="314" t="s">
        <v>633</v>
      </c>
      <c r="Z246" s="314"/>
      <c r="AA246" s="314"/>
      <c r="AB246" s="314"/>
      <c r="AC246" s="314" t="s">
        <v>633</v>
      </c>
      <c r="AD246" s="314"/>
      <c r="AE246" s="314"/>
      <c r="AF246" s="314"/>
      <c r="AG246" s="314" t="s">
        <v>633</v>
      </c>
      <c r="AH246" s="314"/>
      <c r="AI246" s="314"/>
      <c r="AJ246" s="314"/>
      <c r="AK246" s="314" t="s">
        <v>633</v>
      </c>
      <c r="AL246" s="314"/>
      <c r="AM246" s="314"/>
      <c r="AN246" s="314"/>
      <c r="AO246" s="314" t="s">
        <v>633</v>
      </c>
      <c r="AP246" s="314"/>
      <c r="AQ246" s="314"/>
      <c r="AR246" s="314"/>
      <c r="AS246" s="314" t="s">
        <v>633</v>
      </c>
      <c r="AT246" s="314"/>
      <c r="AU246" s="314"/>
      <c r="AV246" s="314"/>
      <c r="AW246" s="315" t="s">
        <v>633</v>
      </c>
      <c r="AX246" s="315"/>
      <c r="AY246" s="315"/>
      <c r="AZ246" s="315"/>
      <c r="BA246" s="314" t="s">
        <v>633</v>
      </c>
      <c r="BB246" s="314"/>
      <c r="BC246" s="314"/>
      <c r="BD246" s="314"/>
      <c r="BE246" s="314" t="s">
        <v>633</v>
      </c>
      <c r="BF246" s="314"/>
      <c r="BG246" s="314"/>
      <c r="BH246" s="314"/>
      <c r="BI246" s="314"/>
      <c r="BJ246" s="314" t="s">
        <v>633</v>
      </c>
      <c r="BK246" s="314"/>
      <c r="BL246" s="314"/>
      <c r="BM246" s="314"/>
      <c r="BN246" s="314" t="s">
        <v>633</v>
      </c>
      <c r="BO246" s="314"/>
      <c r="BP246" s="314"/>
      <c r="BQ246" s="314"/>
      <c r="BR246" s="314" t="s">
        <v>633</v>
      </c>
      <c r="BS246" s="314"/>
      <c r="BT246" s="314"/>
      <c r="BU246" s="314"/>
      <c r="BV246" s="314" t="s">
        <v>633</v>
      </c>
      <c r="BW246" s="314"/>
      <c r="BX246" s="314"/>
      <c r="BY246" s="314"/>
    </row>
    <row r="247" spans="1:77" ht="15">
      <c r="A247" s="312" t="s">
        <v>957</v>
      </c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134">
        <f t="shared" si="3"/>
        <v>237</v>
      </c>
      <c r="P247" s="314" t="s">
        <v>633</v>
      </c>
      <c r="Q247" s="314"/>
      <c r="R247" s="314"/>
      <c r="S247" s="314"/>
      <c r="T247" s="314" t="s">
        <v>633</v>
      </c>
      <c r="U247" s="314"/>
      <c r="V247" s="314"/>
      <c r="W247" s="314"/>
      <c r="X247" s="314"/>
      <c r="Y247" s="314" t="s">
        <v>633</v>
      </c>
      <c r="Z247" s="314"/>
      <c r="AA247" s="314"/>
      <c r="AB247" s="314"/>
      <c r="AC247" s="314" t="s">
        <v>633</v>
      </c>
      <c r="AD247" s="314"/>
      <c r="AE247" s="314"/>
      <c r="AF247" s="314"/>
      <c r="AG247" s="314" t="s">
        <v>633</v>
      </c>
      <c r="AH247" s="314"/>
      <c r="AI247" s="314"/>
      <c r="AJ247" s="314"/>
      <c r="AK247" s="314" t="s">
        <v>633</v>
      </c>
      <c r="AL247" s="314"/>
      <c r="AM247" s="314"/>
      <c r="AN247" s="314"/>
      <c r="AO247" s="314" t="s">
        <v>633</v>
      </c>
      <c r="AP247" s="314"/>
      <c r="AQ247" s="314"/>
      <c r="AR247" s="314"/>
      <c r="AS247" s="314" t="s">
        <v>633</v>
      </c>
      <c r="AT247" s="314"/>
      <c r="AU247" s="314"/>
      <c r="AV247" s="314"/>
      <c r="AW247" s="315" t="s">
        <v>633</v>
      </c>
      <c r="AX247" s="315"/>
      <c r="AY247" s="315"/>
      <c r="AZ247" s="315"/>
      <c r="BA247" s="314" t="s">
        <v>633</v>
      </c>
      <c r="BB247" s="314"/>
      <c r="BC247" s="314"/>
      <c r="BD247" s="314"/>
      <c r="BE247" s="314" t="s">
        <v>633</v>
      </c>
      <c r="BF247" s="314"/>
      <c r="BG247" s="314"/>
      <c r="BH247" s="314"/>
      <c r="BI247" s="314"/>
      <c r="BJ247" s="314" t="s">
        <v>633</v>
      </c>
      <c r="BK247" s="314"/>
      <c r="BL247" s="314"/>
      <c r="BM247" s="314"/>
      <c r="BN247" s="314" t="s">
        <v>633</v>
      </c>
      <c r="BO247" s="314"/>
      <c r="BP247" s="314"/>
      <c r="BQ247" s="314"/>
      <c r="BR247" s="314" t="s">
        <v>633</v>
      </c>
      <c r="BS247" s="314"/>
      <c r="BT247" s="314"/>
      <c r="BU247" s="314"/>
      <c r="BV247" s="314" t="s">
        <v>633</v>
      </c>
      <c r="BW247" s="314"/>
      <c r="BX247" s="314"/>
      <c r="BY247" s="314"/>
    </row>
    <row r="248" spans="1:77" ht="15">
      <c r="A248" s="312" t="s">
        <v>958</v>
      </c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134">
        <f t="shared" si="3"/>
        <v>238</v>
      </c>
      <c r="P248" s="314" t="s">
        <v>633</v>
      </c>
      <c r="Q248" s="314"/>
      <c r="R248" s="314"/>
      <c r="S248" s="314"/>
      <c r="T248" s="314" t="s">
        <v>633</v>
      </c>
      <c r="U248" s="314"/>
      <c r="V248" s="314"/>
      <c r="W248" s="314"/>
      <c r="X248" s="314"/>
      <c r="Y248" s="314" t="s">
        <v>633</v>
      </c>
      <c r="Z248" s="314"/>
      <c r="AA248" s="314"/>
      <c r="AB248" s="314"/>
      <c r="AC248" s="314" t="s">
        <v>633</v>
      </c>
      <c r="AD248" s="314"/>
      <c r="AE248" s="314"/>
      <c r="AF248" s="314"/>
      <c r="AG248" s="314" t="s">
        <v>633</v>
      </c>
      <c r="AH248" s="314"/>
      <c r="AI248" s="314"/>
      <c r="AJ248" s="314"/>
      <c r="AK248" s="314" t="s">
        <v>633</v>
      </c>
      <c r="AL248" s="314"/>
      <c r="AM248" s="314"/>
      <c r="AN248" s="314"/>
      <c r="AO248" s="314" t="s">
        <v>633</v>
      </c>
      <c r="AP248" s="314"/>
      <c r="AQ248" s="314"/>
      <c r="AR248" s="314"/>
      <c r="AS248" s="314" t="s">
        <v>633</v>
      </c>
      <c r="AT248" s="314"/>
      <c r="AU248" s="314"/>
      <c r="AV248" s="314"/>
      <c r="AW248" s="315" t="s">
        <v>633</v>
      </c>
      <c r="AX248" s="315"/>
      <c r="AY248" s="315"/>
      <c r="AZ248" s="315"/>
      <c r="BA248" s="314" t="s">
        <v>633</v>
      </c>
      <c r="BB248" s="314"/>
      <c r="BC248" s="314"/>
      <c r="BD248" s="314"/>
      <c r="BE248" s="314" t="s">
        <v>633</v>
      </c>
      <c r="BF248" s="314"/>
      <c r="BG248" s="314"/>
      <c r="BH248" s="314"/>
      <c r="BI248" s="314"/>
      <c r="BJ248" s="314" t="s">
        <v>633</v>
      </c>
      <c r="BK248" s="314"/>
      <c r="BL248" s="314"/>
      <c r="BM248" s="314"/>
      <c r="BN248" s="314" t="s">
        <v>633</v>
      </c>
      <c r="BO248" s="314"/>
      <c r="BP248" s="314"/>
      <c r="BQ248" s="314"/>
      <c r="BR248" s="314" t="s">
        <v>633</v>
      </c>
      <c r="BS248" s="314"/>
      <c r="BT248" s="314"/>
      <c r="BU248" s="314"/>
      <c r="BV248" s="314" t="s">
        <v>633</v>
      </c>
      <c r="BW248" s="314"/>
      <c r="BX248" s="314"/>
      <c r="BY248" s="314"/>
    </row>
    <row r="249" spans="1:77" ht="15">
      <c r="A249" s="319" t="s">
        <v>959</v>
      </c>
      <c r="B249" s="319"/>
      <c r="C249" s="319"/>
      <c r="D249" s="319"/>
      <c r="E249" s="319"/>
      <c r="F249" s="319"/>
      <c r="G249" s="319"/>
      <c r="H249" s="319"/>
      <c r="I249" s="319"/>
      <c r="J249" s="319"/>
      <c r="K249" s="319"/>
      <c r="L249" s="319"/>
      <c r="M249" s="319"/>
      <c r="N249" s="319"/>
      <c r="O249" s="135">
        <f t="shared" si="3"/>
        <v>239</v>
      </c>
      <c r="P249" s="324" t="s">
        <v>633</v>
      </c>
      <c r="Q249" s="324"/>
      <c r="R249" s="324"/>
      <c r="S249" s="324"/>
      <c r="T249" s="324" t="s">
        <v>633</v>
      </c>
      <c r="U249" s="324"/>
      <c r="V249" s="324"/>
      <c r="W249" s="324"/>
      <c r="X249" s="324"/>
      <c r="Y249" s="324" t="s">
        <v>633</v>
      </c>
      <c r="Z249" s="324"/>
      <c r="AA249" s="324"/>
      <c r="AB249" s="324"/>
      <c r="AC249" s="324" t="s">
        <v>633</v>
      </c>
      <c r="AD249" s="324"/>
      <c r="AE249" s="324"/>
      <c r="AF249" s="324"/>
      <c r="AG249" s="324" t="s">
        <v>633</v>
      </c>
      <c r="AH249" s="324"/>
      <c r="AI249" s="324"/>
      <c r="AJ249" s="324"/>
      <c r="AK249" s="324" t="s">
        <v>633</v>
      </c>
      <c r="AL249" s="324"/>
      <c r="AM249" s="324"/>
      <c r="AN249" s="324"/>
      <c r="AO249" s="324" t="s">
        <v>633</v>
      </c>
      <c r="AP249" s="324"/>
      <c r="AQ249" s="324"/>
      <c r="AR249" s="324"/>
      <c r="AS249" s="324" t="s">
        <v>633</v>
      </c>
      <c r="AT249" s="324"/>
      <c r="AU249" s="324"/>
      <c r="AV249" s="324"/>
      <c r="AW249" s="325" t="s">
        <v>633</v>
      </c>
      <c r="AX249" s="325"/>
      <c r="AY249" s="325"/>
      <c r="AZ249" s="325"/>
      <c r="BA249" s="324" t="s">
        <v>633</v>
      </c>
      <c r="BB249" s="324"/>
      <c r="BC249" s="324"/>
      <c r="BD249" s="324"/>
      <c r="BE249" s="324" t="s">
        <v>633</v>
      </c>
      <c r="BF249" s="324"/>
      <c r="BG249" s="324"/>
      <c r="BH249" s="324"/>
      <c r="BI249" s="324"/>
      <c r="BJ249" s="324" t="s">
        <v>633</v>
      </c>
      <c r="BK249" s="324"/>
      <c r="BL249" s="324"/>
      <c r="BM249" s="324"/>
      <c r="BN249" s="324" t="s">
        <v>633</v>
      </c>
      <c r="BO249" s="324"/>
      <c r="BP249" s="324"/>
      <c r="BQ249" s="324"/>
      <c r="BR249" s="324" t="s">
        <v>633</v>
      </c>
      <c r="BS249" s="324"/>
      <c r="BT249" s="324"/>
      <c r="BU249" s="324"/>
      <c r="BV249" s="324" t="s">
        <v>633</v>
      </c>
      <c r="BW249" s="324"/>
      <c r="BX249" s="324"/>
      <c r="BY249" s="324"/>
    </row>
    <row r="250" spans="1:77" ht="15">
      <c r="A250" s="312" t="s">
        <v>960</v>
      </c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134">
        <f t="shared" si="3"/>
        <v>240</v>
      </c>
      <c r="P250" s="314" t="s">
        <v>633</v>
      </c>
      <c r="Q250" s="314"/>
      <c r="R250" s="314"/>
      <c r="S250" s="314"/>
      <c r="T250" s="314" t="s">
        <v>633</v>
      </c>
      <c r="U250" s="314"/>
      <c r="V250" s="314"/>
      <c r="W250" s="314"/>
      <c r="X250" s="314"/>
      <c r="Y250" s="314" t="s">
        <v>633</v>
      </c>
      <c r="Z250" s="314"/>
      <c r="AA250" s="314"/>
      <c r="AB250" s="314"/>
      <c r="AC250" s="314" t="s">
        <v>633</v>
      </c>
      <c r="AD250" s="314"/>
      <c r="AE250" s="314"/>
      <c r="AF250" s="314"/>
      <c r="AG250" s="314" t="s">
        <v>633</v>
      </c>
      <c r="AH250" s="314"/>
      <c r="AI250" s="314"/>
      <c r="AJ250" s="314"/>
      <c r="AK250" s="314" t="s">
        <v>633</v>
      </c>
      <c r="AL250" s="314"/>
      <c r="AM250" s="314"/>
      <c r="AN250" s="314"/>
      <c r="AO250" s="314" t="s">
        <v>633</v>
      </c>
      <c r="AP250" s="314"/>
      <c r="AQ250" s="314"/>
      <c r="AR250" s="314"/>
      <c r="AS250" s="314" t="s">
        <v>633</v>
      </c>
      <c r="AT250" s="314"/>
      <c r="AU250" s="314"/>
      <c r="AV250" s="314"/>
      <c r="AW250" s="315" t="s">
        <v>633</v>
      </c>
      <c r="AX250" s="315"/>
      <c r="AY250" s="315"/>
      <c r="AZ250" s="315"/>
      <c r="BA250" s="314" t="s">
        <v>633</v>
      </c>
      <c r="BB250" s="314"/>
      <c r="BC250" s="314"/>
      <c r="BD250" s="314"/>
      <c r="BE250" s="314" t="s">
        <v>633</v>
      </c>
      <c r="BF250" s="314"/>
      <c r="BG250" s="314"/>
      <c r="BH250" s="314"/>
      <c r="BI250" s="314"/>
      <c r="BJ250" s="314" t="s">
        <v>633</v>
      </c>
      <c r="BK250" s="314"/>
      <c r="BL250" s="314"/>
      <c r="BM250" s="314"/>
      <c r="BN250" s="314" t="s">
        <v>633</v>
      </c>
      <c r="BO250" s="314"/>
      <c r="BP250" s="314"/>
      <c r="BQ250" s="314"/>
      <c r="BR250" s="314" t="s">
        <v>633</v>
      </c>
      <c r="BS250" s="314"/>
      <c r="BT250" s="314"/>
      <c r="BU250" s="314"/>
      <c r="BV250" s="314" t="s">
        <v>633</v>
      </c>
      <c r="BW250" s="314"/>
      <c r="BX250" s="314"/>
      <c r="BY250" s="314"/>
    </row>
    <row r="251" spans="1:77" ht="15">
      <c r="A251" s="312" t="s">
        <v>961</v>
      </c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134">
        <f t="shared" si="3"/>
        <v>241</v>
      </c>
      <c r="P251" s="314" t="s">
        <v>633</v>
      </c>
      <c r="Q251" s="314"/>
      <c r="R251" s="314"/>
      <c r="S251" s="314"/>
      <c r="T251" s="314" t="s">
        <v>633</v>
      </c>
      <c r="U251" s="314"/>
      <c r="V251" s="314"/>
      <c r="W251" s="314"/>
      <c r="X251" s="314"/>
      <c r="Y251" s="314" t="s">
        <v>633</v>
      </c>
      <c r="Z251" s="314"/>
      <c r="AA251" s="314"/>
      <c r="AB251" s="314"/>
      <c r="AC251" s="314" t="s">
        <v>633</v>
      </c>
      <c r="AD251" s="314"/>
      <c r="AE251" s="314"/>
      <c r="AF251" s="314"/>
      <c r="AG251" s="314" t="s">
        <v>633</v>
      </c>
      <c r="AH251" s="314"/>
      <c r="AI251" s="314"/>
      <c r="AJ251" s="314"/>
      <c r="AK251" s="314" t="s">
        <v>633</v>
      </c>
      <c r="AL251" s="314"/>
      <c r="AM251" s="314"/>
      <c r="AN251" s="314"/>
      <c r="AO251" s="314" t="s">
        <v>633</v>
      </c>
      <c r="AP251" s="314"/>
      <c r="AQ251" s="314"/>
      <c r="AR251" s="314"/>
      <c r="AS251" s="314" t="s">
        <v>633</v>
      </c>
      <c r="AT251" s="314"/>
      <c r="AU251" s="314"/>
      <c r="AV251" s="314"/>
      <c r="AW251" s="315" t="s">
        <v>633</v>
      </c>
      <c r="AX251" s="315"/>
      <c r="AY251" s="315"/>
      <c r="AZ251" s="315"/>
      <c r="BA251" s="314" t="s">
        <v>633</v>
      </c>
      <c r="BB251" s="314"/>
      <c r="BC251" s="314"/>
      <c r="BD251" s="314"/>
      <c r="BE251" s="314" t="s">
        <v>633</v>
      </c>
      <c r="BF251" s="314"/>
      <c r="BG251" s="314"/>
      <c r="BH251" s="314"/>
      <c r="BI251" s="314"/>
      <c r="BJ251" s="314" t="s">
        <v>633</v>
      </c>
      <c r="BK251" s="314"/>
      <c r="BL251" s="314"/>
      <c r="BM251" s="314"/>
      <c r="BN251" s="314" t="s">
        <v>633</v>
      </c>
      <c r="BO251" s="314"/>
      <c r="BP251" s="314"/>
      <c r="BQ251" s="314"/>
      <c r="BR251" s="314" t="s">
        <v>633</v>
      </c>
      <c r="BS251" s="314"/>
      <c r="BT251" s="314"/>
      <c r="BU251" s="314"/>
      <c r="BV251" s="314" t="s">
        <v>633</v>
      </c>
      <c r="BW251" s="314"/>
      <c r="BX251" s="314"/>
      <c r="BY251" s="314"/>
    </row>
    <row r="252" spans="1:77" ht="15">
      <c r="A252" s="312" t="s">
        <v>962</v>
      </c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134">
        <f t="shared" si="3"/>
        <v>242</v>
      </c>
      <c r="P252" s="314" t="s">
        <v>633</v>
      </c>
      <c r="Q252" s="314"/>
      <c r="R252" s="314"/>
      <c r="S252" s="314"/>
      <c r="T252" s="314" t="s">
        <v>633</v>
      </c>
      <c r="U252" s="314"/>
      <c r="V252" s="314"/>
      <c r="W252" s="314"/>
      <c r="X252" s="314"/>
      <c r="Y252" s="314" t="s">
        <v>633</v>
      </c>
      <c r="Z252" s="314"/>
      <c r="AA252" s="314"/>
      <c r="AB252" s="314"/>
      <c r="AC252" s="314" t="s">
        <v>633</v>
      </c>
      <c r="AD252" s="314"/>
      <c r="AE252" s="314"/>
      <c r="AF252" s="314"/>
      <c r="AG252" s="314" t="s">
        <v>633</v>
      </c>
      <c r="AH252" s="314"/>
      <c r="AI252" s="314"/>
      <c r="AJ252" s="314"/>
      <c r="AK252" s="314" t="s">
        <v>633</v>
      </c>
      <c r="AL252" s="314"/>
      <c r="AM252" s="314"/>
      <c r="AN252" s="314"/>
      <c r="AO252" s="314" t="s">
        <v>633</v>
      </c>
      <c r="AP252" s="314"/>
      <c r="AQ252" s="314"/>
      <c r="AR252" s="314"/>
      <c r="AS252" s="314" t="s">
        <v>633</v>
      </c>
      <c r="AT252" s="314"/>
      <c r="AU252" s="314"/>
      <c r="AV252" s="314"/>
      <c r="AW252" s="315" t="s">
        <v>633</v>
      </c>
      <c r="AX252" s="315"/>
      <c r="AY252" s="315"/>
      <c r="AZ252" s="315"/>
      <c r="BA252" s="314" t="s">
        <v>633</v>
      </c>
      <c r="BB252" s="314"/>
      <c r="BC252" s="314"/>
      <c r="BD252" s="314"/>
      <c r="BE252" s="314" t="s">
        <v>633</v>
      </c>
      <c r="BF252" s="314"/>
      <c r="BG252" s="314"/>
      <c r="BH252" s="314"/>
      <c r="BI252" s="314"/>
      <c r="BJ252" s="314" t="s">
        <v>633</v>
      </c>
      <c r="BK252" s="314"/>
      <c r="BL252" s="314"/>
      <c r="BM252" s="314"/>
      <c r="BN252" s="314" t="s">
        <v>633</v>
      </c>
      <c r="BO252" s="314"/>
      <c r="BP252" s="314"/>
      <c r="BQ252" s="314"/>
      <c r="BR252" s="314" t="s">
        <v>633</v>
      </c>
      <c r="BS252" s="314"/>
      <c r="BT252" s="314"/>
      <c r="BU252" s="314"/>
      <c r="BV252" s="314" t="s">
        <v>633</v>
      </c>
      <c r="BW252" s="314"/>
      <c r="BX252" s="314"/>
      <c r="BY252" s="314"/>
    </row>
    <row r="253" spans="1:77" ht="15">
      <c r="A253" s="312" t="s">
        <v>963</v>
      </c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134">
        <f t="shared" si="3"/>
        <v>243</v>
      </c>
      <c r="P253" s="314" t="s">
        <v>633</v>
      </c>
      <c r="Q253" s="314"/>
      <c r="R253" s="314"/>
      <c r="S253" s="314"/>
      <c r="T253" s="314" t="s">
        <v>633</v>
      </c>
      <c r="U253" s="314"/>
      <c r="V253" s="314"/>
      <c r="W253" s="314"/>
      <c r="X253" s="314"/>
      <c r="Y253" s="314" t="s">
        <v>633</v>
      </c>
      <c r="Z253" s="314"/>
      <c r="AA253" s="314"/>
      <c r="AB253" s="314"/>
      <c r="AC253" s="314" t="s">
        <v>633</v>
      </c>
      <c r="AD253" s="314"/>
      <c r="AE253" s="314"/>
      <c r="AF253" s="314"/>
      <c r="AG253" s="314" t="s">
        <v>633</v>
      </c>
      <c r="AH253" s="314"/>
      <c r="AI253" s="314"/>
      <c r="AJ253" s="314"/>
      <c r="AK253" s="314" t="s">
        <v>633</v>
      </c>
      <c r="AL253" s="314"/>
      <c r="AM253" s="314"/>
      <c r="AN253" s="314"/>
      <c r="AO253" s="314" t="s">
        <v>633</v>
      </c>
      <c r="AP253" s="314"/>
      <c r="AQ253" s="314"/>
      <c r="AR253" s="314"/>
      <c r="AS253" s="314" t="s">
        <v>633</v>
      </c>
      <c r="AT253" s="314"/>
      <c r="AU253" s="314"/>
      <c r="AV253" s="314"/>
      <c r="AW253" s="315" t="s">
        <v>633</v>
      </c>
      <c r="AX253" s="315"/>
      <c r="AY253" s="315"/>
      <c r="AZ253" s="315"/>
      <c r="BA253" s="314" t="s">
        <v>633</v>
      </c>
      <c r="BB253" s="314"/>
      <c r="BC253" s="314"/>
      <c r="BD253" s="314"/>
      <c r="BE253" s="314" t="s">
        <v>633</v>
      </c>
      <c r="BF253" s="314"/>
      <c r="BG253" s="314"/>
      <c r="BH253" s="314"/>
      <c r="BI253" s="314"/>
      <c r="BJ253" s="314" t="s">
        <v>633</v>
      </c>
      <c r="BK253" s="314"/>
      <c r="BL253" s="314"/>
      <c r="BM253" s="314"/>
      <c r="BN253" s="314" t="s">
        <v>633</v>
      </c>
      <c r="BO253" s="314"/>
      <c r="BP253" s="314"/>
      <c r="BQ253" s="314"/>
      <c r="BR253" s="314" t="s">
        <v>633</v>
      </c>
      <c r="BS253" s="314"/>
      <c r="BT253" s="314"/>
      <c r="BU253" s="314"/>
      <c r="BV253" s="314" t="s">
        <v>633</v>
      </c>
      <c r="BW253" s="314"/>
      <c r="BX253" s="314"/>
      <c r="BY253" s="314"/>
    </row>
    <row r="254" spans="1:77" ht="15">
      <c r="A254" s="312" t="s">
        <v>964</v>
      </c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134">
        <f t="shared" si="3"/>
        <v>244</v>
      </c>
      <c r="P254" s="314" t="s">
        <v>633</v>
      </c>
      <c r="Q254" s="314"/>
      <c r="R254" s="314"/>
      <c r="S254" s="314"/>
      <c r="T254" s="314" t="s">
        <v>633</v>
      </c>
      <c r="U254" s="314"/>
      <c r="V254" s="314"/>
      <c r="W254" s="314"/>
      <c r="X254" s="314"/>
      <c r="Y254" s="314" t="s">
        <v>633</v>
      </c>
      <c r="Z254" s="314"/>
      <c r="AA254" s="314"/>
      <c r="AB254" s="314"/>
      <c r="AC254" s="314" t="s">
        <v>633</v>
      </c>
      <c r="AD254" s="314"/>
      <c r="AE254" s="314"/>
      <c r="AF254" s="314"/>
      <c r="AG254" s="314" t="s">
        <v>633</v>
      </c>
      <c r="AH254" s="314"/>
      <c r="AI254" s="314"/>
      <c r="AJ254" s="314"/>
      <c r="AK254" s="314" t="s">
        <v>633</v>
      </c>
      <c r="AL254" s="314"/>
      <c r="AM254" s="314"/>
      <c r="AN254" s="314"/>
      <c r="AO254" s="314" t="s">
        <v>633</v>
      </c>
      <c r="AP254" s="314"/>
      <c r="AQ254" s="314"/>
      <c r="AR254" s="314"/>
      <c r="AS254" s="314" t="s">
        <v>633</v>
      </c>
      <c r="AT254" s="314"/>
      <c r="AU254" s="314"/>
      <c r="AV254" s="314"/>
      <c r="AW254" s="315" t="s">
        <v>633</v>
      </c>
      <c r="AX254" s="315"/>
      <c r="AY254" s="315"/>
      <c r="AZ254" s="315"/>
      <c r="BA254" s="314" t="s">
        <v>633</v>
      </c>
      <c r="BB254" s="314"/>
      <c r="BC254" s="314"/>
      <c r="BD254" s="314"/>
      <c r="BE254" s="314" t="s">
        <v>633</v>
      </c>
      <c r="BF254" s="314"/>
      <c r="BG254" s="314"/>
      <c r="BH254" s="314"/>
      <c r="BI254" s="314"/>
      <c r="BJ254" s="314" t="s">
        <v>633</v>
      </c>
      <c r="BK254" s="314"/>
      <c r="BL254" s="314"/>
      <c r="BM254" s="314"/>
      <c r="BN254" s="314" t="s">
        <v>633</v>
      </c>
      <c r="BO254" s="314"/>
      <c r="BP254" s="314"/>
      <c r="BQ254" s="314"/>
      <c r="BR254" s="314" t="s">
        <v>633</v>
      </c>
      <c r="BS254" s="314"/>
      <c r="BT254" s="314"/>
      <c r="BU254" s="314"/>
      <c r="BV254" s="314" t="s">
        <v>633</v>
      </c>
      <c r="BW254" s="314"/>
      <c r="BX254" s="314"/>
      <c r="BY254" s="314"/>
    </row>
    <row r="255" spans="1:77" ht="15">
      <c r="A255" s="312" t="s">
        <v>965</v>
      </c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134">
        <f t="shared" si="3"/>
        <v>245</v>
      </c>
      <c r="P255" s="314" t="s">
        <v>633</v>
      </c>
      <c r="Q255" s="314"/>
      <c r="R255" s="314"/>
      <c r="S255" s="314"/>
      <c r="T255" s="314" t="s">
        <v>633</v>
      </c>
      <c r="U255" s="314"/>
      <c r="V255" s="314"/>
      <c r="W255" s="314"/>
      <c r="X255" s="314"/>
      <c r="Y255" s="314" t="s">
        <v>633</v>
      </c>
      <c r="Z255" s="314"/>
      <c r="AA255" s="314"/>
      <c r="AB255" s="314"/>
      <c r="AC255" s="314" t="s">
        <v>633</v>
      </c>
      <c r="AD255" s="314"/>
      <c r="AE255" s="314"/>
      <c r="AF255" s="314"/>
      <c r="AG255" s="314" t="s">
        <v>633</v>
      </c>
      <c r="AH255" s="314"/>
      <c r="AI255" s="314"/>
      <c r="AJ255" s="314"/>
      <c r="AK255" s="314" t="s">
        <v>633</v>
      </c>
      <c r="AL255" s="314"/>
      <c r="AM255" s="314"/>
      <c r="AN255" s="314"/>
      <c r="AO255" s="314" t="s">
        <v>633</v>
      </c>
      <c r="AP255" s="314"/>
      <c r="AQ255" s="314"/>
      <c r="AR255" s="314"/>
      <c r="AS255" s="314" t="s">
        <v>633</v>
      </c>
      <c r="AT255" s="314"/>
      <c r="AU255" s="314"/>
      <c r="AV255" s="314"/>
      <c r="AW255" s="315" t="s">
        <v>633</v>
      </c>
      <c r="AX255" s="315"/>
      <c r="AY255" s="315"/>
      <c r="AZ255" s="315"/>
      <c r="BA255" s="314" t="s">
        <v>633</v>
      </c>
      <c r="BB255" s="314"/>
      <c r="BC255" s="314"/>
      <c r="BD255" s="314"/>
      <c r="BE255" s="314" t="s">
        <v>633</v>
      </c>
      <c r="BF255" s="314"/>
      <c r="BG255" s="314"/>
      <c r="BH255" s="314"/>
      <c r="BI255" s="314"/>
      <c r="BJ255" s="314" t="s">
        <v>633</v>
      </c>
      <c r="BK255" s="314"/>
      <c r="BL255" s="314"/>
      <c r="BM255" s="314"/>
      <c r="BN255" s="314" t="s">
        <v>633</v>
      </c>
      <c r="BO255" s="314"/>
      <c r="BP255" s="314"/>
      <c r="BQ255" s="314"/>
      <c r="BR255" s="314" t="s">
        <v>633</v>
      </c>
      <c r="BS255" s="314"/>
      <c r="BT255" s="314"/>
      <c r="BU255" s="314"/>
      <c r="BV255" s="314" t="s">
        <v>633</v>
      </c>
      <c r="BW255" s="314"/>
      <c r="BX255" s="314"/>
      <c r="BY255" s="314"/>
    </row>
    <row r="256" spans="1:77" ht="15">
      <c r="A256" s="312" t="s">
        <v>966</v>
      </c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134">
        <f t="shared" si="3"/>
        <v>246</v>
      </c>
      <c r="P256" s="314" t="s">
        <v>633</v>
      </c>
      <c r="Q256" s="314"/>
      <c r="R256" s="314"/>
      <c r="S256" s="314"/>
      <c r="T256" s="314" t="s">
        <v>633</v>
      </c>
      <c r="U256" s="314"/>
      <c r="V256" s="314"/>
      <c r="W256" s="314"/>
      <c r="X256" s="314"/>
      <c r="Y256" s="314" t="s">
        <v>633</v>
      </c>
      <c r="Z256" s="314"/>
      <c r="AA256" s="314"/>
      <c r="AB256" s="314"/>
      <c r="AC256" s="314" t="s">
        <v>633</v>
      </c>
      <c r="AD256" s="314"/>
      <c r="AE256" s="314"/>
      <c r="AF256" s="314"/>
      <c r="AG256" s="314" t="s">
        <v>633</v>
      </c>
      <c r="AH256" s="314"/>
      <c r="AI256" s="314"/>
      <c r="AJ256" s="314"/>
      <c r="AK256" s="314" t="s">
        <v>633</v>
      </c>
      <c r="AL256" s="314"/>
      <c r="AM256" s="314"/>
      <c r="AN256" s="314"/>
      <c r="AO256" s="314" t="s">
        <v>633</v>
      </c>
      <c r="AP256" s="314"/>
      <c r="AQ256" s="314"/>
      <c r="AR256" s="314"/>
      <c r="AS256" s="314" t="s">
        <v>633</v>
      </c>
      <c r="AT256" s="314"/>
      <c r="AU256" s="314"/>
      <c r="AV256" s="314"/>
      <c r="AW256" s="315" t="s">
        <v>633</v>
      </c>
      <c r="AX256" s="315"/>
      <c r="AY256" s="315"/>
      <c r="AZ256" s="315"/>
      <c r="BA256" s="314" t="s">
        <v>633</v>
      </c>
      <c r="BB256" s="314"/>
      <c r="BC256" s="314"/>
      <c r="BD256" s="314"/>
      <c r="BE256" s="314" t="s">
        <v>633</v>
      </c>
      <c r="BF256" s="314"/>
      <c r="BG256" s="314"/>
      <c r="BH256" s="314"/>
      <c r="BI256" s="314"/>
      <c r="BJ256" s="314" t="s">
        <v>633</v>
      </c>
      <c r="BK256" s="314"/>
      <c r="BL256" s="314"/>
      <c r="BM256" s="314"/>
      <c r="BN256" s="314" t="s">
        <v>633</v>
      </c>
      <c r="BO256" s="314"/>
      <c r="BP256" s="314"/>
      <c r="BQ256" s="314"/>
      <c r="BR256" s="314" t="s">
        <v>633</v>
      </c>
      <c r="BS256" s="314"/>
      <c r="BT256" s="314"/>
      <c r="BU256" s="314"/>
      <c r="BV256" s="314" t="s">
        <v>633</v>
      </c>
      <c r="BW256" s="314"/>
      <c r="BX256" s="314"/>
      <c r="BY256" s="314"/>
    </row>
    <row r="257" spans="1:77" ht="15">
      <c r="A257" s="312" t="s">
        <v>967</v>
      </c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134">
        <f t="shared" si="3"/>
        <v>247</v>
      </c>
      <c r="P257" s="314" t="s">
        <v>633</v>
      </c>
      <c r="Q257" s="314"/>
      <c r="R257" s="314"/>
      <c r="S257" s="314"/>
      <c r="T257" s="314" t="s">
        <v>633</v>
      </c>
      <c r="U257" s="314"/>
      <c r="V257" s="314"/>
      <c r="W257" s="314"/>
      <c r="X257" s="314"/>
      <c r="Y257" s="314" t="s">
        <v>633</v>
      </c>
      <c r="Z257" s="314"/>
      <c r="AA257" s="314"/>
      <c r="AB257" s="314"/>
      <c r="AC257" s="314" t="s">
        <v>633</v>
      </c>
      <c r="AD257" s="314"/>
      <c r="AE257" s="314"/>
      <c r="AF257" s="314"/>
      <c r="AG257" s="314" t="s">
        <v>633</v>
      </c>
      <c r="AH257" s="314"/>
      <c r="AI257" s="314"/>
      <c r="AJ257" s="314"/>
      <c r="AK257" s="314" t="s">
        <v>633</v>
      </c>
      <c r="AL257" s="314"/>
      <c r="AM257" s="314"/>
      <c r="AN257" s="314"/>
      <c r="AO257" s="314" t="s">
        <v>633</v>
      </c>
      <c r="AP257" s="314"/>
      <c r="AQ257" s="314"/>
      <c r="AR257" s="314"/>
      <c r="AS257" s="314" t="s">
        <v>633</v>
      </c>
      <c r="AT257" s="314"/>
      <c r="AU257" s="314"/>
      <c r="AV257" s="314"/>
      <c r="AW257" s="315" t="s">
        <v>633</v>
      </c>
      <c r="AX257" s="315"/>
      <c r="AY257" s="315"/>
      <c r="AZ257" s="315"/>
      <c r="BA257" s="314" t="s">
        <v>633</v>
      </c>
      <c r="BB257" s="314"/>
      <c r="BC257" s="314"/>
      <c r="BD257" s="314"/>
      <c r="BE257" s="314" t="s">
        <v>633</v>
      </c>
      <c r="BF257" s="314"/>
      <c r="BG257" s="314"/>
      <c r="BH257" s="314"/>
      <c r="BI257" s="314"/>
      <c r="BJ257" s="314" t="s">
        <v>633</v>
      </c>
      <c r="BK257" s="314"/>
      <c r="BL257" s="314"/>
      <c r="BM257" s="314"/>
      <c r="BN257" s="314" t="s">
        <v>633</v>
      </c>
      <c r="BO257" s="314"/>
      <c r="BP257" s="314"/>
      <c r="BQ257" s="314"/>
      <c r="BR257" s="314" t="s">
        <v>633</v>
      </c>
      <c r="BS257" s="314"/>
      <c r="BT257" s="314"/>
      <c r="BU257" s="314"/>
      <c r="BV257" s="314" t="s">
        <v>633</v>
      </c>
      <c r="BW257" s="314"/>
      <c r="BX257" s="314"/>
      <c r="BY257" s="314"/>
    </row>
    <row r="258" spans="1:77" ht="15">
      <c r="A258" s="312" t="s">
        <v>968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134">
        <f t="shared" si="3"/>
        <v>248</v>
      </c>
      <c r="P258" s="314" t="s">
        <v>633</v>
      </c>
      <c r="Q258" s="314"/>
      <c r="R258" s="314"/>
      <c r="S258" s="314"/>
      <c r="T258" s="314" t="s">
        <v>633</v>
      </c>
      <c r="U258" s="314"/>
      <c r="V258" s="314"/>
      <c r="W258" s="314"/>
      <c r="X258" s="314"/>
      <c r="Y258" s="314" t="s">
        <v>633</v>
      </c>
      <c r="Z258" s="314"/>
      <c r="AA258" s="314"/>
      <c r="AB258" s="314"/>
      <c r="AC258" s="314" t="s">
        <v>633</v>
      </c>
      <c r="AD258" s="314"/>
      <c r="AE258" s="314"/>
      <c r="AF258" s="314"/>
      <c r="AG258" s="314" t="s">
        <v>633</v>
      </c>
      <c r="AH258" s="314"/>
      <c r="AI258" s="314"/>
      <c r="AJ258" s="314"/>
      <c r="AK258" s="314" t="s">
        <v>633</v>
      </c>
      <c r="AL258" s="314"/>
      <c r="AM258" s="314"/>
      <c r="AN258" s="314"/>
      <c r="AO258" s="314" t="s">
        <v>633</v>
      </c>
      <c r="AP258" s="314"/>
      <c r="AQ258" s="314"/>
      <c r="AR258" s="314"/>
      <c r="AS258" s="314" t="s">
        <v>633</v>
      </c>
      <c r="AT258" s="314"/>
      <c r="AU258" s="314"/>
      <c r="AV258" s="314"/>
      <c r="AW258" s="315" t="s">
        <v>633</v>
      </c>
      <c r="AX258" s="315"/>
      <c r="AY258" s="315"/>
      <c r="AZ258" s="315"/>
      <c r="BA258" s="314" t="s">
        <v>633</v>
      </c>
      <c r="BB258" s="314"/>
      <c r="BC258" s="314"/>
      <c r="BD258" s="314"/>
      <c r="BE258" s="314" t="s">
        <v>633</v>
      </c>
      <c r="BF258" s="314"/>
      <c r="BG258" s="314"/>
      <c r="BH258" s="314"/>
      <c r="BI258" s="314"/>
      <c r="BJ258" s="314" t="s">
        <v>633</v>
      </c>
      <c r="BK258" s="314"/>
      <c r="BL258" s="314"/>
      <c r="BM258" s="314"/>
      <c r="BN258" s="314" t="s">
        <v>633</v>
      </c>
      <c r="BO258" s="314"/>
      <c r="BP258" s="314"/>
      <c r="BQ258" s="314"/>
      <c r="BR258" s="314" t="s">
        <v>633</v>
      </c>
      <c r="BS258" s="314"/>
      <c r="BT258" s="314"/>
      <c r="BU258" s="314"/>
      <c r="BV258" s="314" t="s">
        <v>633</v>
      </c>
      <c r="BW258" s="314"/>
      <c r="BX258" s="314"/>
      <c r="BY258" s="314"/>
    </row>
    <row r="259" spans="1:77" ht="15">
      <c r="A259" s="312" t="s">
        <v>969</v>
      </c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134">
        <f t="shared" si="3"/>
        <v>249</v>
      </c>
      <c r="P259" s="314" t="s">
        <v>633</v>
      </c>
      <c r="Q259" s="314"/>
      <c r="R259" s="314"/>
      <c r="S259" s="314"/>
      <c r="T259" s="314" t="s">
        <v>633</v>
      </c>
      <c r="U259" s="314"/>
      <c r="V259" s="314"/>
      <c r="W259" s="314"/>
      <c r="X259" s="314"/>
      <c r="Y259" s="314" t="s">
        <v>633</v>
      </c>
      <c r="Z259" s="314"/>
      <c r="AA259" s="314"/>
      <c r="AB259" s="314"/>
      <c r="AC259" s="314" t="s">
        <v>633</v>
      </c>
      <c r="AD259" s="314"/>
      <c r="AE259" s="314"/>
      <c r="AF259" s="314"/>
      <c r="AG259" s="314" t="s">
        <v>633</v>
      </c>
      <c r="AH259" s="314"/>
      <c r="AI259" s="314"/>
      <c r="AJ259" s="314"/>
      <c r="AK259" s="314" t="s">
        <v>633</v>
      </c>
      <c r="AL259" s="314"/>
      <c r="AM259" s="314"/>
      <c r="AN259" s="314"/>
      <c r="AO259" s="314" t="s">
        <v>633</v>
      </c>
      <c r="AP259" s="314"/>
      <c r="AQ259" s="314"/>
      <c r="AR259" s="314"/>
      <c r="AS259" s="314" t="s">
        <v>633</v>
      </c>
      <c r="AT259" s="314"/>
      <c r="AU259" s="314"/>
      <c r="AV259" s="314"/>
      <c r="AW259" s="315" t="s">
        <v>633</v>
      </c>
      <c r="AX259" s="315"/>
      <c r="AY259" s="315"/>
      <c r="AZ259" s="315"/>
      <c r="BA259" s="314" t="s">
        <v>633</v>
      </c>
      <c r="BB259" s="314"/>
      <c r="BC259" s="314"/>
      <c r="BD259" s="314"/>
      <c r="BE259" s="314" t="s">
        <v>633</v>
      </c>
      <c r="BF259" s="314"/>
      <c r="BG259" s="314"/>
      <c r="BH259" s="314"/>
      <c r="BI259" s="314"/>
      <c r="BJ259" s="314" t="s">
        <v>633</v>
      </c>
      <c r="BK259" s="314"/>
      <c r="BL259" s="314"/>
      <c r="BM259" s="314"/>
      <c r="BN259" s="314" t="s">
        <v>633</v>
      </c>
      <c r="BO259" s="314"/>
      <c r="BP259" s="314"/>
      <c r="BQ259" s="314"/>
      <c r="BR259" s="314" t="s">
        <v>633</v>
      </c>
      <c r="BS259" s="314"/>
      <c r="BT259" s="314"/>
      <c r="BU259" s="314"/>
      <c r="BV259" s="314" t="s">
        <v>633</v>
      </c>
      <c r="BW259" s="314"/>
      <c r="BX259" s="314"/>
      <c r="BY259" s="314"/>
    </row>
    <row r="260" spans="1:77" ht="15">
      <c r="A260" s="312" t="s">
        <v>970</v>
      </c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134">
        <f t="shared" si="3"/>
        <v>250</v>
      </c>
      <c r="P260" s="314" t="s">
        <v>633</v>
      </c>
      <c r="Q260" s="314"/>
      <c r="R260" s="314"/>
      <c r="S260" s="314"/>
      <c r="T260" s="314" t="s">
        <v>633</v>
      </c>
      <c r="U260" s="314"/>
      <c r="V260" s="314"/>
      <c r="W260" s="314"/>
      <c r="X260" s="314"/>
      <c r="Y260" s="314" t="s">
        <v>633</v>
      </c>
      <c r="Z260" s="314"/>
      <c r="AA260" s="314"/>
      <c r="AB260" s="314"/>
      <c r="AC260" s="314" t="s">
        <v>633</v>
      </c>
      <c r="AD260" s="314"/>
      <c r="AE260" s="314"/>
      <c r="AF260" s="314"/>
      <c r="AG260" s="314" t="s">
        <v>633</v>
      </c>
      <c r="AH260" s="314"/>
      <c r="AI260" s="314"/>
      <c r="AJ260" s="314"/>
      <c r="AK260" s="314" t="s">
        <v>633</v>
      </c>
      <c r="AL260" s="314"/>
      <c r="AM260" s="314"/>
      <c r="AN260" s="314"/>
      <c r="AO260" s="314" t="s">
        <v>633</v>
      </c>
      <c r="AP260" s="314"/>
      <c r="AQ260" s="314"/>
      <c r="AR260" s="314"/>
      <c r="AS260" s="314" t="s">
        <v>633</v>
      </c>
      <c r="AT260" s="314"/>
      <c r="AU260" s="314"/>
      <c r="AV260" s="314"/>
      <c r="AW260" s="315" t="s">
        <v>633</v>
      </c>
      <c r="AX260" s="315"/>
      <c r="AY260" s="315"/>
      <c r="AZ260" s="315"/>
      <c r="BA260" s="314" t="s">
        <v>633</v>
      </c>
      <c r="BB260" s="314"/>
      <c r="BC260" s="314"/>
      <c r="BD260" s="314"/>
      <c r="BE260" s="314" t="s">
        <v>633</v>
      </c>
      <c r="BF260" s="314"/>
      <c r="BG260" s="314"/>
      <c r="BH260" s="314"/>
      <c r="BI260" s="314"/>
      <c r="BJ260" s="314" t="s">
        <v>633</v>
      </c>
      <c r="BK260" s="314"/>
      <c r="BL260" s="314"/>
      <c r="BM260" s="314"/>
      <c r="BN260" s="314" t="s">
        <v>633</v>
      </c>
      <c r="BO260" s="314"/>
      <c r="BP260" s="314"/>
      <c r="BQ260" s="314"/>
      <c r="BR260" s="314" t="s">
        <v>633</v>
      </c>
      <c r="BS260" s="314"/>
      <c r="BT260" s="314"/>
      <c r="BU260" s="314"/>
      <c r="BV260" s="314" t="s">
        <v>633</v>
      </c>
      <c r="BW260" s="314"/>
      <c r="BX260" s="314"/>
      <c r="BY260" s="314"/>
    </row>
    <row r="261" spans="1:77" ht="15">
      <c r="A261" s="312" t="s">
        <v>971</v>
      </c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134">
        <f t="shared" si="3"/>
        <v>251</v>
      </c>
      <c r="P261" s="314" t="s">
        <v>633</v>
      </c>
      <c r="Q261" s="314"/>
      <c r="R261" s="314"/>
      <c r="S261" s="314"/>
      <c r="T261" s="314" t="s">
        <v>633</v>
      </c>
      <c r="U261" s="314"/>
      <c r="V261" s="314"/>
      <c r="W261" s="314"/>
      <c r="X261" s="314"/>
      <c r="Y261" s="314" t="s">
        <v>633</v>
      </c>
      <c r="Z261" s="314"/>
      <c r="AA261" s="314"/>
      <c r="AB261" s="314"/>
      <c r="AC261" s="314" t="s">
        <v>633</v>
      </c>
      <c r="AD261" s="314"/>
      <c r="AE261" s="314"/>
      <c r="AF261" s="314"/>
      <c r="AG261" s="314" t="s">
        <v>633</v>
      </c>
      <c r="AH261" s="314"/>
      <c r="AI261" s="314"/>
      <c r="AJ261" s="314"/>
      <c r="AK261" s="314" t="s">
        <v>633</v>
      </c>
      <c r="AL261" s="314"/>
      <c r="AM261" s="314"/>
      <c r="AN261" s="314"/>
      <c r="AO261" s="314" t="s">
        <v>633</v>
      </c>
      <c r="AP261" s="314"/>
      <c r="AQ261" s="314"/>
      <c r="AR261" s="314"/>
      <c r="AS261" s="314" t="s">
        <v>633</v>
      </c>
      <c r="AT261" s="314"/>
      <c r="AU261" s="314"/>
      <c r="AV261" s="314"/>
      <c r="AW261" s="315" t="s">
        <v>633</v>
      </c>
      <c r="AX261" s="315"/>
      <c r="AY261" s="315"/>
      <c r="AZ261" s="315"/>
      <c r="BA261" s="314" t="s">
        <v>633</v>
      </c>
      <c r="BB261" s="314"/>
      <c r="BC261" s="314"/>
      <c r="BD261" s="314"/>
      <c r="BE261" s="314" t="s">
        <v>633</v>
      </c>
      <c r="BF261" s="314"/>
      <c r="BG261" s="314"/>
      <c r="BH261" s="314"/>
      <c r="BI261" s="314"/>
      <c r="BJ261" s="314" t="s">
        <v>633</v>
      </c>
      <c r="BK261" s="314"/>
      <c r="BL261" s="314"/>
      <c r="BM261" s="314"/>
      <c r="BN261" s="314" t="s">
        <v>633</v>
      </c>
      <c r="BO261" s="314"/>
      <c r="BP261" s="314"/>
      <c r="BQ261" s="314"/>
      <c r="BR261" s="314" t="s">
        <v>633</v>
      </c>
      <c r="BS261" s="314"/>
      <c r="BT261" s="314"/>
      <c r="BU261" s="314"/>
      <c r="BV261" s="314" t="s">
        <v>633</v>
      </c>
      <c r="BW261" s="314"/>
      <c r="BX261" s="314"/>
      <c r="BY261" s="314"/>
    </row>
    <row r="262" spans="1:77" ht="15">
      <c r="A262" s="312" t="s">
        <v>972</v>
      </c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134">
        <f t="shared" si="3"/>
        <v>252</v>
      </c>
      <c r="P262" s="314" t="s">
        <v>633</v>
      </c>
      <c r="Q262" s="314"/>
      <c r="R262" s="314"/>
      <c r="S262" s="314"/>
      <c r="T262" s="314" t="s">
        <v>633</v>
      </c>
      <c r="U262" s="314"/>
      <c r="V262" s="314"/>
      <c r="W262" s="314"/>
      <c r="X262" s="314"/>
      <c r="Y262" s="314" t="s">
        <v>633</v>
      </c>
      <c r="Z262" s="314"/>
      <c r="AA262" s="314"/>
      <c r="AB262" s="314"/>
      <c r="AC262" s="314" t="s">
        <v>633</v>
      </c>
      <c r="AD262" s="314"/>
      <c r="AE262" s="314"/>
      <c r="AF262" s="314"/>
      <c r="AG262" s="314" t="s">
        <v>633</v>
      </c>
      <c r="AH262" s="314"/>
      <c r="AI262" s="314"/>
      <c r="AJ262" s="314"/>
      <c r="AK262" s="314" t="s">
        <v>633</v>
      </c>
      <c r="AL262" s="314"/>
      <c r="AM262" s="314"/>
      <c r="AN262" s="314"/>
      <c r="AO262" s="314" t="s">
        <v>633</v>
      </c>
      <c r="AP262" s="314"/>
      <c r="AQ262" s="314"/>
      <c r="AR262" s="314"/>
      <c r="AS262" s="314" t="s">
        <v>633</v>
      </c>
      <c r="AT262" s="314"/>
      <c r="AU262" s="314"/>
      <c r="AV262" s="314"/>
      <c r="AW262" s="315" t="s">
        <v>633</v>
      </c>
      <c r="AX262" s="315"/>
      <c r="AY262" s="315"/>
      <c r="AZ262" s="315"/>
      <c r="BA262" s="314" t="s">
        <v>633</v>
      </c>
      <c r="BB262" s="314"/>
      <c r="BC262" s="314"/>
      <c r="BD262" s="314"/>
      <c r="BE262" s="314" t="s">
        <v>633</v>
      </c>
      <c r="BF262" s="314"/>
      <c r="BG262" s="314"/>
      <c r="BH262" s="314"/>
      <c r="BI262" s="314"/>
      <c r="BJ262" s="314" t="s">
        <v>633</v>
      </c>
      <c r="BK262" s="314"/>
      <c r="BL262" s="314"/>
      <c r="BM262" s="314"/>
      <c r="BN262" s="314" t="s">
        <v>633</v>
      </c>
      <c r="BO262" s="314"/>
      <c r="BP262" s="314"/>
      <c r="BQ262" s="314"/>
      <c r="BR262" s="314" t="s">
        <v>633</v>
      </c>
      <c r="BS262" s="314"/>
      <c r="BT262" s="314"/>
      <c r="BU262" s="314"/>
      <c r="BV262" s="314" t="s">
        <v>633</v>
      </c>
      <c r="BW262" s="314"/>
      <c r="BX262" s="314"/>
      <c r="BY262" s="314"/>
    </row>
    <row r="263" spans="1:77" ht="15">
      <c r="A263" s="319" t="s">
        <v>973</v>
      </c>
      <c r="B263" s="319"/>
      <c r="C263" s="319"/>
      <c r="D263" s="319"/>
      <c r="E263" s="319"/>
      <c r="F263" s="319"/>
      <c r="G263" s="319"/>
      <c r="H263" s="319"/>
      <c r="I263" s="319"/>
      <c r="J263" s="319"/>
      <c r="K263" s="319"/>
      <c r="L263" s="319"/>
      <c r="M263" s="319"/>
      <c r="N263" s="319"/>
      <c r="O263" s="135">
        <f t="shared" si="3"/>
        <v>253</v>
      </c>
      <c r="P263" s="324" t="s">
        <v>633</v>
      </c>
      <c r="Q263" s="324"/>
      <c r="R263" s="324"/>
      <c r="S263" s="324"/>
      <c r="T263" s="324" t="s">
        <v>633</v>
      </c>
      <c r="U263" s="324"/>
      <c r="V263" s="324"/>
      <c r="W263" s="324"/>
      <c r="X263" s="324"/>
      <c r="Y263" s="324" t="s">
        <v>633</v>
      </c>
      <c r="Z263" s="324"/>
      <c r="AA263" s="324"/>
      <c r="AB263" s="324"/>
      <c r="AC263" s="324" t="s">
        <v>633</v>
      </c>
      <c r="AD263" s="324"/>
      <c r="AE263" s="324"/>
      <c r="AF263" s="324"/>
      <c r="AG263" s="324" t="s">
        <v>633</v>
      </c>
      <c r="AH263" s="324"/>
      <c r="AI263" s="324"/>
      <c r="AJ263" s="324"/>
      <c r="AK263" s="324" t="s">
        <v>633</v>
      </c>
      <c r="AL263" s="324"/>
      <c r="AM263" s="324"/>
      <c r="AN263" s="324"/>
      <c r="AO263" s="324" t="s">
        <v>633</v>
      </c>
      <c r="AP263" s="324"/>
      <c r="AQ263" s="324"/>
      <c r="AR263" s="324"/>
      <c r="AS263" s="324" t="s">
        <v>633</v>
      </c>
      <c r="AT263" s="324"/>
      <c r="AU263" s="324"/>
      <c r="AV263" s="324"/>
      <c r="AW263" s="325" t="s">
        <v>633</v>
      </c>
      <c r="AX263" s="325"/>
      <c r="AY263" s="325"/>
      <c r="AZ263" s="325"/>
      <c r="BA263" s="324" t="s">
        <v>633</v>
      </c>
      <c r="BB263" s="324"/>
      <c r="BC263" s="324"/>
      <c r="BD263" s="324"/>
      <c r="BE263" s="324" t="s">
        <v>633</v>
      </c>
      <c r="BF263" s="324"/>
      <c r="BG263" s="324"/>
      <c r="BH263" s="324"/>
      <c r="BI263" s="324"/>
      <c r="BJ263" s="324" t="s">
        <v>633</v>
      </c>
      <c r="BK263" s="324"/>
      <c r="BL263" s="324"/>
      <c r="BM263" s="324"/>
      <c r="BN263" s="324" t="s">
        <v>633</v>
      </c>
      <c r="BO263" s="324"/>
      <c r="BP263" s="324"/>
      <c r="BQ263" s="324"/>
      <c r="BR263" s="324" t="s">
        <v>633</v>
      </c>
      <c r="BS263" s="324"/>
      <c r="BT263" s="324"/>
      <c r="BU263" s="324"/>
      <c r="BV263" s="324" t="s">
        <v>633</v>
      </c>
      <c r="BW263" s="324"/>
      <c r="BX263" s="324"/>
      <c r="BY263" s="324"/>
    </row>
    <row r="264" spans="1:77" ht="15">
      <c r="A264" s="312" t="s">
        <v>974</v>
      </c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134">
        <f t="shared" si="3"/>
        <v>254</v>
      </c>
      <c r="P264" s="314" t="s">
        <v>633</v>
      </c>
      <c r="Q264" s="314"/>
      <c r="R264" s="314"/>
      <c r="S264" s="314"/>
      <c r="T264" s="314" t="s">
        <v>633</v>
      </c>
      <c r="U264" s="314"/>
      <c r="V264" s="314"/>
      <c r="W264" s="314"/>
      <c r="X264" s="314"/>
      <c r="Y264" s="314" t="s">
        <v>633</v>
      </c>
      <c r="Z264" s="314"/>
      <c r="AA264" s="314"/>
      <c r="AB264" s="314"/>
      <c r="AC264" s="314" t="s">
        <v>633</v>
      </c>
      <c r="AD264" s="314"/>
      <c r="AE264" s="314"/>
      <c r="AF264" s="314"/>
      <c r="AG264" s="314" t="s">
        <v>633</v>
      </c>
      <c r="AH264" s="314"/>
      <c r="AI264" s="314"/>
      <c r="AJ264" s="314"/>
      <c r="AK264" s="314" t="s">
        <v>633</v>
      </c>
      <c r="AL264" s="314"/>
      <c r="AM264" s="314"/>
      <c r="AN264" s="314"/>
      <c r="AO264" s="314" t="s">
        <v>633</v>
      </c>
      <c r="AP264" s="314"/>
      <c r="AQ264" s="314"/>
      <c r="AR264" s="314"/>
      <c r="AS264" s="314" t="s">
        <v>633</v>
      </c>
      <c r="AT264" s="314"/>
      <c r="AU264" s="314"/>
      <c r="AV264" s="314"/>
      <c r="AW264" s="315" t="s">
        <v>633</v>
      </c>
      <c r="AX264" s="315"/>
      <c r="AY264" s="315"/>
      <c r="AZ264" s="315"/>
      <c r="BA264" s="314" t="s">
        <v>633</v>
      </c>
      <c r="BB264" s="314"/>
      <c r="BC264" s="314"/>
      <c r="BD264" s="314"/>
      <c r="BE264" s="314" t="s">
        <v>633</v>
      </c>
      <c r="BF264" s="314"/>
      <c r="BG264" s="314"/>
      <c r="BH264" s="314"/>
      <c r="BI264" s="314"/>
      <c r="BJ264" s="314" t="s">
        <v>633</v>
      </c>
      <c r="BK264" s="314"/>
      <c r="BL264" s="314"/>
      <c r="BM264" s="314"/>
      <c r="BN264" s="314" t="s">
        <v>633</v>
      </c>
      <c r="BO264" s="314"/>
      <c r="BP264" s="314"/>
      <c r="BQ264" s="314"/>
      <c r="BR264" s="314" t="s">
        <v>633</v>
      </c>
      <c r="BS264" s="314"/>
      <c r="BT264" s="314"/>
      <c r="BU264" s="314"/>
      <c r="BV264" s="314" t="s">
        <v>633</v>
      </c>
      <c r="BW264" s="314"/>
      <c r="BX264" s="314"/>
      <c r="BY264" s="314"/>
    </row>
    <row r="265" spans="1:77" ht="15">
      <c r="A265" s="312" t="s">
        <v>975</v>
      </c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134">
        <f t="shared" si="3"/>
        <v>255</v>
      </c>
      <c r="P265" s="314" t="s">
        <v>633</v>
      </c>
      <c r="Q265" s="314"/>
      <c r="R265" s="314"/>
      <c r="S265" s="314"/>
      <c r="T265" s="314" t="s">
        <v>633</v>
      </c>
      <c r="U265" s="314"/>
      <c r="V265" s="314"/>
      <c r="W265" s="314"/>
      <c r="X265" s="314"/>
      <c r="Y265" s="314" t="s">
        <v>633</v>
      </c>
      <c r="Z265" s="314"/>
      <c r="AA265" s="314"/>
      <c r="AB265" s="314"/>
      <c r="AC265" s="314" t="s">
        <v>633</v>
      </c>
      <c r="AD265" s="314"/>
      <c r="AE265" s="314"/>
      <c r="AF265" s="314"/>
      <c r="AG265" s="314" t="s">
        <v>633</v>
      </c>
      <c r="AH265" s="314"/>
      <c r="AI265" s="314"/>
      <c r="AJ265" s="314"/>
      <c r="AK265" s="314" t="s">
        <v>633</v>
      </c>
      <c r="AL265" s="314"/>
      <c r="AM265" s="314"/>
      <c r="AN265" s="314"/>
      <c r="AO265" s="314" t="s">
        <v>633</v>
      </c>
      <c r="AP265" s="314"/>
      <c r="AQ265" s="314"/>
      <c r="AR265" s="314"/>
      <c r="AS265" s="314" t="s">
        <v>633</v>
      </c>
      <c r="AT265" s="314"/>
      <c r="AU265" s="314"/>
      <c r="AV265" s="314"/>
      <c r="AW265" s="315" t="s">
        <v>633</v>
      </c>
      <c r="AX265" s="315"/>
      <c r="AY265" s="315"/>
      <c r="AZ265" s="315"/>
      <c r="BA265" s="314" t="s">
        <v>633</v>
      </c>
      <c r="BB265" s="314"/>
      <c r="BC265" s="314"/>
      <c r="BD265" s="314"/>
      <c r="BE265" s="314" t="s">
        <v>633</v>
      </c>
      <c r="BF265" s="314"/>
      <c r="BG265" s="314"/>
      <c r="BH265" s="314"/>
      <c r="BI265" s="314"/>
      <c r="BJ265" s="314" t="s">
        <v>633</v>
      </c>
      <c r="BK265" s="314"/>
      <c r="BL265" s="314"/>
      <c r="BM265" s="314"/>
      <c r="BN265" s="314" t="s">
        <v>633</v>
      </c>
      <c r="BO265" s="314"/>
      <c r="BP265" s="314"/>
      <c r="BQ265" s="314"/>
      <c r="BR265" s="314" t="s">
        <v>633</v>
      </c>
      <c r="BS265" s="314"/>
      <c r="BT265" s="314"/>
      <c r="BU265" s="314"/>
      <c r="BV265" s="314" t="s">
        <v>633</v>
      </c>
      <c r="BW265" s="314"/>
      <c r="BX265" s="314"/>
      <c r="BY265" s="314"/>
    </row>
    <row r="266" spans="1:77" ht="15">
      <c r="A266" s="312" t="s">
        <v>976</v>
      </c>
      <c r="B266" s="312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134">
        <f t="shared" si="3"/>
        <v>256</v>
      </c>
      <c r="P266" s="314" t="s">
        <v>633</v>
      </c>
      <c r="Q266" s="314"/>
      <c r="R266" s="314"/>
      <c r="S266" s="314"/>
      <c r="T266" s="314" t="s">
        <v>633</v>
      </c>
      <c r="U266" s="314"/>
      <c r="V266" s="314"/>
      <c r="W266" s="314"/>
      <c r="X266" s="314"/>
      <c r="Y266" s="314" t="s">
        <v>633</v>
      </c>
      <c r="Z266" s="314"/>
      <c r="AA266" s="314"/>
      <c r="AB266" s="314"/>
      <c r="AC266" s="314" t="s">
        <v>633</v>
      </c>
      <c r="AD266" s="314"/>
      <c r="AE266" s="314"/>
      <c r="AF266" s="314"/>
      <c r="AG266" s="314" t="s">
        <v>633</v>
      </c>
      <c r="AH266" s="314"/>
      <c r="AI266" s="314"/>
      <c r="AJ266" s="314"/>
      <c r="AK266" s="314" t="s">
        <v>633</v>
      </c>
      <c r="AL266" s="314"/>
      <c r="AM266" s="314"/>
      <c r="AN266" s="314"/>
      <c r="AO266" s="314" t="s">
        <v>633</v>
      </c>
      <c r="AP266" s="314"/>
      <c r="AQ266" s="314"/>
      <c r="AR266" s="314"/>
      <c r="AS266" s="314" t="s">
        <v>633</v>
      </c>
      <c r="AT266" s="314"/>
      <c r="AU266" s="314"/>
      <c r="AV266" s="314"/>
      <c r="AW266" s="315" t="s">
        <v>633</v>
      </c>
      <c r="AX266" s="315"/>
      <c r="AY266" s="315"/>
      <c r="AZ266" s="315"/>
      <c r="BA266" s="314" t="s">
        <v>633</v>
      </c>
      <c r="BB266" s="314"/>
      <c r="BC266" s="314"/>
      <c r="BD266" s="314"/>
      <c r="BE266" s="314" t="s">
        <v>633</v>
      </c>
      <c r="BF266" s="314"/>
      <c r="BG266" s="314"/>
      <c r="BH266" s="314"/>
      <c r="BI266" s="314"/>
      <c r="BJ266" s="314" t="s">
        <v>633</v>
      </c>
      <c r="BK266" s="314"/>
      <c r="BL266" s="314"/>
      <c r="BM266" s="314"/>
      <c r="BN266" s="314" t="s">
        <v>633</v>
      </c>
      <c r="BO266" s="314"/>
      <c r="BP266" s="314"/>
      <c r="BQ266" s="314"/>
      <c r="BR266" s="314" t="s">
        <v>633</v>
      </c>
      <c r="BS266" s="314"/>
      <c r="BT266" s="314"/>
      <c r="BU266" s="314"/>
      <c r="BV266" s="314" t="s">
        <v>633</v>
      </c>
      <c r="BW266" s="314"/>
      <c r="BX266" s="314"/>
      <c r="BY266" s="314"/>
    </row>
    <row r="267" spans="1:77" ht="15">
      <c r="A267" s="312" t="s">
        <v>977</v>
      </c>
      <c r="B267" s="312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134">
        <f t="shared" si="3"/>
        <v>257</v>
      </c>
      <c r="P267" s="314" t="s">
        <v>633</v>
      </c>
      <c r="Q267" s="314"/>
      <c r="R267" s="314"/>
      <c r="S267" s="314"/>
      <c r="T267" s="314" t="s">
        <v>633</v>
      </c>
      <c r="U267" s="314"/>
      <c r="V267" s="314"/>
      <c r="W267" s="314"/>
      <c r="X267" s="314"/>
      <c r="Y267" s="314" t="s">
        <v>633</v>
      </c>
      <c r="Z267" s="314"/>
      <c r="AA267" s="314"/>
      <c r="AB267" s="314"/>
      <c r="AC267" s="314" t="s">
        <v>633</v>
      </c>
      <c r="AD267" s="314"/>
      <c r="AE267" s="314"/>
      <c r="AF267" s="314"/>
      <c r="AG267" s="314" t="s">
        <v>633</v>
      </c>
      <c r="AH267" s="314"/>
      <c r="AI267" s="314"/>
      <c r="AJ267" s="314"/>
      <c r="AK267" s="314" t="s">
        <v>633</v>
      </c>
      <c r="AL267" s="314"/>
      <c r="AM267" s="314"/>
      <c r="AN267" s="314"/>
      <c r="AO267" s="314" t="s">
        <v>633</v>
      </c>
      <c r="AP267" s="314"/>
      <c r="AQ267" s="314"/>
      <c r="AR267" s="314"/>
      <c r="AS267" s="314" t="s">
        <v>633</v>
      </c>
      <c r="AT267" s="314"/>
      <c r="AU267" s="314"/>
      <c r="AV267" s="314"/>
      <c r="AW267" s="315" t="s">
        <v>633</v>
      </c>
      <c r="AX267" s="315"/>
      <c r="AY267" s="315"/>
      <c r="AZ267" s="315"/>
      <c r="BA267" s="314" t="s">
        <v>633</v>
      </c>
      <c r="BB267" s="314"/>
      <c r="BC267" s="314"/>
      <c r="BD267" s="314"/>
      <c r="BE267" s="314" t="s">
        <v>633</v>
      </c>
      <c r="BF267" s="314"/>
      <c r="BG267" s="314"/>
      <c r="BH267" s="314"/>
      <c r="BI267" s="314"/>
      <c r="BJ267" s="314" t="s">
        <v>633</v>
      </c>
      <c r="BK267" s="314"/>
      <c r="BL267" s="314"/>
      <c r="BM267" s="314"/>
      <c r="BN267" s="314" t="s">
        <v>633</v>
      </c>
      <c r="BO267" s="314"/>
      <c r="BP267" s="314"/>
      <c r="BQ267" s="314"/>
      <c r="BR267" s="314" t="s">
        <v>633</v>
      </c>
      <c r="BS267" s="314"/>
      <c r="BT267" s="314"/>
      <c r="BU267" s="314"/>
      <c r="BV267" s="314" t="s">
        <v>633</v>
      </c>
      <c r="BW267" s="314"/>
      <c r="BX267" s="314"/>
      <c r="BY267" s="314"/>
    </row>
    <row r="268" spans="1:77" ht="15">
      <c r="A268" s="312" t="s">
        <v>978</v>
      </c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134">
        <f aca="true" t="shared" si="4" ref="O268:O316">O267+1</f>
        <v>258</v>
      </c>
      <c r="P268" s="314" t="s">
        <v>633</v>
      </c>
      <c r="Q268" s="314"/>
      <c r="R268" s="314"/>
      <c r="S268" s="314"/>
      <c r="T268" s="314" t="s">
        <v>633</v>
      </c>
      <c r="U268" s="314"/>
      <c r="V268" s="314"/>
      <c r="W268" s="314"/>
      <c r="X268" s="314"/>
      <c r="Y268" s="314" t="s">
        <v>633</v>
      </c>
      <c r="Z268" s="314"/>
      <c r="AA268" s="314"/>
      <c r="AB268" s="314"/>
      <c r="AC268" s="314" t="s">
        <v>633</v>
      </c>
      <c r="AD268" s="314"/>
      <c r="AE268" s="314"/>
      <c r="AF268" s="314"/>
      <c r="AG268" s="314" t="s">
        <v>633</v>
      </c>
      <c r="AH268" s="314"/>
      <c r="AI268" s="314"/>
      <c r="AJ268" s="314"/>
      <c r="AK268" s="314" t="s">
        <v>633</v>
      </c>
      <c r="AL268" s="314"/>
      <c r="AM268" s="314"/>
      <c r="AN268" s="314"/>
      <c r="AO268" s="314" t="s">
        <v>633</v>
      </c>
      <c r="AP268" s="314"/>
      <c r="AQ268" s="314"/>
      <c r="AR268" s="314"/>
      <c r="AS268" s="314" t="s">
        <v>633</v>
      </c>
      <c r="AT268" s="314"/>
      <c r="AU268" s="314"/>
      <c r="AV268" s="314"/>
      <c r="AW268" s="315" t="s">
        <v>633</v>
      </c>
      <c r="AX268" s="315"/>
      <c r="AY268" s="315"/>
      <c r="AZ268" s="315"/>
      <c r="BA268" s="314" t="s">
        <v>633</v>
      </c>
      <c r="BB268" s="314"/>
      <c r="BC268" s="314"/>
      <c r="BD268" s="314"/>
      <c r="BE268" s="314" t="s">
        <v>633</v>
      </c>
      <c r="BF268" s="314"/>
      <c r="BG268" s="314"/>
      <c r="BH268" s="314"/>
      <c r="BI268" s="314"/>
      <c r="BJ268" s="314" t="s">
        <v>633</v>
      </c>
      <c r="BK268" s="314"/>
      <c r="BL268" s="314"/>
      <c r="BM268" s="314"/>
      <c r="BN268" s="314" t="s">
        <v>633</v>
      </c>
      <c r="BO268" s="314"/>
      <c r="BP268" s="314"/>
      <c r="BQ268" s="314"/>
      <c r="BR268" s="314" t="s">
        <v>633</v>
      </c>
      <c r="BS268" s="314"/>
      <c r="BT268" s="314"/>
      <c r="BU268" s="314"/>
      <c r="BV268" s="314" t="s">
        <v>633</v>
      </c>
      <c r="BW268" s="314"/>
      <c r="BX268" s="314"/>
      <c r="BY268" s="314"/>
    </row>
    <row r="269" spans="1:77" ht="15">
      <c r="A269" s="312" t="s">
        <v>979</v>
      </c>
      <c r="B269" s="312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134">
        <f t="shared" si="4"/>
        <v>259</v>
      </c>
      <c r="P269" s="314" t="s">
        <v>633</v>
      </c>
      <c r="Q269" s="314"/>
      <c r="R269" s="314"/>
      <c r="S269" s="314"/>
      <c r="T269" s="314" t="s">
        <v>633</v>
      </c>
      <c r="U269" s="314"/>
      <c r="V269" s="314"/>
      <c r="W269" s="314"/>
      <c r="X269" s="314"/>
      <c r="Y269" s="314" t="s">
        <v>633</v>
      </c>
      <c r="Z269" s="314"/>
      <c r="AA269" s="314"/>
      <c r="AB269" s="314"/>
      <c r="AC269" s="314" t="s">
        <v>633</v>
      </c>
      <c r="AD269" s="314"/>
      <c r="AE269" s="314"/>
      <c r="AF269" s="314"/>
      <c r="AG269" s="314" t="s">
        <v>633</v>
      </c>
      <c r="AH269" s="314"/>
      <c r="AI269" s="314"/>
      <c r="AJ269" s="314"/>
      <c r="AK269" s="314" t="s">
        <v>633</v>
      </c>
      <c r="AL269" s="314"/>
      <c r="AM269" s="314"/>
      <c r="AN269" s="314"/>
      <c r="AO269" s="314" t="s">
        <v>633</v>
      </c>
      <c r="AP269" s="314"/>
      <c r="AQ269" s="314"/>
      <c r="AR269" s="314"/>
      <c r="AS269" s="314" t="s">
        <v>633</v>
      </c>
      <c r="AT269" s="314"/>
      <c r="AU269" s="314"/>
      <c r="AV269" s="314"/>
      <c r="AW269" s="315" t="s">
        <v>633</v>
      </c>
      <c r="AX269" s="315"/>
      <c r="AY269" s="315"/>
      <c r="AZ269" s="315"/>
      <c r="BA269" s="314" t="s">
        <v>633</v>
      </c>
      <c r="BB269" s="314"/>
      <c r="BC269" s="314"/>
      <c r="BD269" s="314"/>
      <c r="BE269" s="314" t="s">
        <v>633</v>
      </c>
      <c r="BF269" s="314"/>
      <c r="BG269" s="314"/>
      <c r="BH269" s="314"/>
      <c r="BI269" s="314"/>
      <c r="BJ269" s="314" t="s">
        <v>633</v>
      </c>
      <c r="BK269" s="314"/>
      <c r="BL269" s="314"/>
      <c r="BM269" s="314"/>
      <c r="BN269" s="314" t="s">
        <v>633</v>
      </c>
      <c r="BO269" s="314"/>
      <c r="BP269" s="314"/>
      <c r="BQ269" s="314"/>
      <c r="BR269" s="314" t="s">
        <v>633</v>
      </c>
      <c r="BS269" s="314"/>
      <c r="BT269" s="314"/>
      <c r="BU269" s="314"/>
      <c r="BV269" s="314" t="s">
        <v>633</v>
      </c>
      <c r="BW269" s="314"/>
      <c r="BX269" s="314"/>
      <c r="BY269" s="314"/>
    </row>
    <row r="270" spans="1:77" ht="15">
      <c r="A270" s="312" t="s">
        <v>980</v>
      </c>
      <c r="B270" s="312"/>
      <c r="C270" s="312"/>
      <c r="D270" s="312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134">
        <f t="shared" si="4"/>
        <v>260</v>
      </c>
      <c r="P270" s="314" t="s">
        <v>633</v>
      </c>
      <c r="Q270" s="314"/>
      <c r="R270" s="314"/>
      <c r="S270" s="314"/>
      <c r="T270" s="314" t="s">
        <v>633</v>
      </c>
      <c r="U270" s="314"/>
      <c r="V270" s="314"/>
      <c r="W270" s="314"/>
      <c r="X270" s="314"/>
      <c r="Y270" s="314" t="s">
        <v>633</v>
      </c>
      <c r="Z270" s="314"/>
      <c r="AA270" s="314"/>
      <c r="AB270" s="314"/>
      <c r="AC270" s="314" t="s">
        <v>633</v>
      </c>
      <c r="AD270" s="314"/>
      <c r="AE270" s="314"/>
      <c r="AF270" s="314"/>
      <c r="AG270" s="314" t="s">
        <v>633</v>
      </c>
      <c r="AH270" s="314"/>
      <c r="AI270" s="314"/>
      <c r="AJ270" s="314"/>
      <c r="AK270" s="314" t="s">
        <v>633</v>
      </c>
      <c r="AL270" s="314"/>
      <c r="AM270" s="314"/>
      <c r="AN270" s="314"/>
      <c r="AO270" s="314" t="s">
        <v>633</v>
      </c>
      <c r="AP270" s="314"/>
      <c r="AQ270" s="314"/>
      <c r="AR270" s="314"/>
      <c r="AS270" s="314" t="s">
        <v>633</v>
      </c>
      <c r="AT270" s="314"/>
      <c r="AU270" s="314"/>
      <c r="AV270" s="314"/>
      <c r="AW270" s="315" t="s">
        <v>633</v>
      </c>
      <c r="AX270" s="315"/>
      <c r="AY270" s="315"/>
      <c r="AZ270" s="315"/>
      <c r="BA270" s="314" t="s">
        <v>633</v>
      </c>
      <c r="BB270" s="314"/>
      <c r="BC270" s="314"/>
      <c r="BD270" s="314"/>
      <c r="BE270" s="314" t="s">
        <v>633</v>
      </c>
      <c r="BF270" s="314"/>
      <c r="BG270" s="314"/>
      <c r="BH270" s="314"/>
      <c r="BI270" s="314"/>
      <c r="BJ270" s="314" t="s">
        <v>633</v>
      </c>
      <c r="BK270" s="314"/>
      <c r="BL270" s="314"/>
      <c r="BM270" s="314"/>
      <c r="BN270" s="314" t="s">
        <v>633</v>
      </c>
      <c r="BO270" s="314"/>
      <c r="BP270" s="314"/>
      <c r="BQ270" s="314"/>
      <c r="BR270" s="314" t="s">
        <v>633</v>
      </c>
      <c r="BS270" s="314"/>
      <c r="BT270" s="314"/>
      <c r="BU270" s="314"/>
      <c r="BV270" s="314" t="s">
        <v>633</v>
      </c>
      <c r="BW270" s="314"/>
      <c r="BX270" s="314"/>
      <c r="BY270" s="314"/>
    </row>
    <row r="271" spans="1:77" ht="15">
      <c r="A271" s="312" t="s">
        <v>981</v>
      </c>
      <c r="B271" s="312"/>
      <c r="C271" s="312"/>
      <c r="D271" s="312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134">
        <f t="shared" si="4"/>
        <v>261</v>
      </c>
      <c r="P271" s="314" t="s">
        <v>633</v>
      </c>
      <c r="Q271" s="314"/>
      <c r="R271" s="314"/>
      <c r="S271" s="314"/>
      <c r="T271" s="314" t="s">
        <v>633</v>
      </c>
      <c r="U271" s="314"/>
      <c r="V271" s="314"/>
      <c r="W271" s="314"/>
      <c r="X271" s="314"/>
      <c r="Y271" s="314" t="s">
        <v>633</v>
      </c>
      <c r="Z271" s="314"/>
      <c r="AA271" s="314"/>
      <c r="AB271" s="314"/>
      <c r="AC271" s="314" t="s">
        <v>633</v>
      </c>
      <c r="AD271" s="314"/>
      <c r="AE271" s="314"/>
      <c r="AF271" s="314"/>
      <c r="AG271" s="314" t="s">
        <v>633</v>
      </c>
      <c r="AH271" s="314"/>
      <c r="AI271" s="314"/>
      <c r="AJ271" s="314"/>
      <c r="AK271" s="314" t="s">
        <v>633</v>
      </c>
      <c r="AL271" s="314"/>
      <c r="AM271" s="314"/>
      <c r="AN271" s="314"/>
      <c r="AO271" s="314" t="s">
        <v>633</v>
      </c>
      <c r="AP271" s="314"/>
      <c r="AQ271" s="314"/>
      <c r="AR271" s="314"/>
      <c r="AS271" s="314" t="s">
        <v>633</v>
      </c>
      <c r="AT271" s="314"/>
      <c r="AU271" s="314"/>
      <c r="AV271" s="314"/>
      <c r="AW271" s="315" t="s">
        <v>633</v>
      </c>
      <c r="AX271" s="315"/>
      <c r="AY271" s="315"/>
      <c r="AZ271" s="315"/>
      <c r="BA271" s="314" t="s">
        <v>633</v>
      </c>
      <c r="BB271" s="314"/>
      <c r="BC271" s="314"/>
      <c r="BD271" s="314"/>
      <c r="BE271" s="314" t="s">
        <v>633</v>
      </c>
      <c r="BF271" s="314"/>
      <c r="BG271" s="314"/>
      <c r="BH271" s="314"/>
      <c r="BI271" s="314"/>
      <c r="BJ271" s="314" t="s">
        <v>633</v>
      </c>
      <c r="BK271" s="314"/>
      <c r="BL271" s="314"/>
      <c r="BM271" s="314"/>
      <c r="BN271" s="314" t="s">
        <v>633</v>
      </c>
      <c r="BO271" s="314"/>
      <c r="BP271" s="314"/>
      <c r="BQ271" s="314"/>
      <c r="BR271" s="314" t="s">
        <v>633</v>
      </c>
      <c r="BS271" s="314"/>
      <c r="BT271" s="314"/>
      <c r="BU271" s="314"/>
      <c r="BV271" s="314" t="s">
        <v>633</v>
      </c>
      <c r="BW271" s="314"/>
      <c r="BX271" s="314"/>
      <c r="BY271" s="314"/>
    </row>
    <row r="272" spans="1:77" ht="15">
      <c r="A272" s="312" t="s">
        <v>982</v>
      </c>
      <c r="B272" s="312"/>
      <c r="C272" s="312"/>
      <c r="D272" s="312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134">
        <f t="shared" si="4"/>
        <v>262</v>
      </c>
      <c r="P272" s="314" t="s">
        <v>633</v>
      </c>
      <c r="Q272" s="314"/>
      <c r="R272" s="314"/>
      <c r="S272" s="314"/>
      <c r="T272" s="314" t="s">
        <v>633</v>
      </c>
      <c r="U272" s="314"/>
      <c r="V272" s="314"/>
      <c r="W272" s="314"/>
      <c r="X272" s="314"/>
      <c r="Y272" s="314" t="s">
        <v>633</v>
      </c>
      <c r="Z272" s="314"/>
      <c r="AA272" s="314"/>
      <c r="AB272" s="314"/>
      <c r="AC272" s="314" t="s">
        <v>633</v>
      </c>
      <c r="AD272" s="314"/>
      <c r="AE272" s="314"/>
      <c r="AF272" s="314"/>
      <c r="AG272" s="314" t="s">
        <v>633</v>
      </c>
      <c r="AH272" s="314"/>
      <c r="AI272" s="314"/>
      <c r="AJ272" s="314"/>
      <c r="AK272" s="314" t="s">
        <v>633</v>
      </c>
      <c r="AL272" s="314"/>
      <c r="AM272" s="314"/>
      <c r="AN272" s="314"/>
      <c r="AO272" s="314" t="s">
        <v>633</v>
      </c>
      <c r="AP272" s="314"/>
      <c r="AQ272" s="314"/>
      <c r="AR272" s="314"/>
      <c r="AS272" s="314" t="s">
        <v>633</v>
      </c>
      <c r="AT272" s="314"/>
      <c r="AU272" s="314"/>
      <c r="AV272" s="314"/>
      <c r="AW272" s="315" t="s">
        <v>633</v>
      </c>
      <c r="AX272" s="315"/>
      <c r="AY272" s="315"/>
      <c r="AZ272" s="315"/>
      <c r="BA272" s="314" t="s">
        <v>633</v>
      </c>
      <c r="BB272" s="314"/>
      <c r="BC272" s="314"/>
      <c r="BD272" s="314"/>
      <c r="BE272" s="314" t="s">
        <v>633</v>
      </c>
      <c r="BF272" s="314"/>
      <c r="BG272" s="314"/>
      <c r="BH272" s="314"/>
      <c r="BI272" s="314"/>
      <c r="BJ272" s="314" t="s">
        <v>633</v>
      </c>
      <c r="BK272" s="314"/>
      <c r="BL272" s="314"/>
      <c r="BM272" s="314"/>
      <c r="BN272" s="314" t="s">
        <v>633</v>
      </c>
      <c r="BO272" s="314"/>
      <c r="BP272" s="314"/>
      <c r="BQ272" s="314"/>
      <c r="BR272" s="314" t="s">
        <v>633</v>
      </c>
      <c r="BS272" s="314"/>
      <c r="BT272" s="314"/>
      <c r="BU272" s="314"/>
      <c r="BV272" s="314" t="s">
        <v>633</v>
      </c>
      <c r="BW272" s="314"/>
      <c r="BX272" s="314"/>
      <c r="BY272" s="314"/>
    </row>
    <row r="273" spans="1:77" ht="15">
      <c r="A273" s="312" t="s">
        <v>983</v>
      </c>
      <c r="B273" s="312"/>
      <c r="C273" s="312"/>
      <c r="D273" s="312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134">
        <f t="shared" si="4"/>
        <v>263</v>
      </c>
      <c r="P273" s="314" t="s">
        <v>633</v>
      </c>
      <c r="Q273" s="314"/>
      <c r="R273" s="314"/>
      <c r="S273" s="314"/>
      <c r="T273" s="314" t="s">
        <v>633</v>
      </c>
      <c r="U273" s="314"/>
      <c r="V273" s="314"/>
      <c r="W273" s="314"/>
      <c r="X273" s="314"/>
      <c r="Y273" s="314" t="s">
        <v>633</v>
      </c>
      <c r="Z273" s="314"/>
      <c r="AA273" s="314"/>
      <c r="AB273" s="314"/>
      <c r="AC273" s="314" t="s">
        <v>633</v>
      </c>
      <c r="AD273" s="314"/>
      <c r="AE273" s="314"/>
      <c r="AF273" s="314"/>
      <c r="AG273" s="314" t="s">
        <v>633</v>
      </c>
      <c r="AH273" s="314"/>
      <c r="AI273" s="314"/>
      <c r="AJ273" s="314"/>
      <c r="AK273" s="314" t="s">
        <v>633</v>
      </c>
      <c r="AL273" s="314"/>
      <c r="AM273" s="314"/>
      <c r="AN273" s="314"/>
      <c r="AO273" s="314" t="s">
        <v>633</v>
      </c>
      <c r="AP273" s="314"/>
      <c r="AQ273" s="314"/>
      <c r="AR273" s="314"/>
      <c r="AS273" s="314" t="s">
        <v>633</v>
      </c>
      <c r="AT273" s="314"/>
      <c r="AU273" s="314"/>
      <c r="AV273" s="314"/>
      <c r="AW273" s="315" t="s">
        <v>633</v>
      </c>
      <c r="AX273" s="315"/>
      <c r="AY273" s="315"/>
      <c r="AZ273" s="315"/>
      <c r="BA273" s="314" t="s">
        <v>633</v>
      </c>
      <c r="BB273" s="314"/>
      <c r="BC273" s="314"/>
      <c r="BD273" s="314"/>
      <c r="BE273" s="314" t="s">
        <v>633</v>
      </c>
      <c r="BF273" s="314"/>
      <c r="BG273" s="314"/>
      <c r="BH273" s="314"/>
      <c r="BI273" s="314"/>
      <c r="BJ273" s="314" t="s">
        <v>633</v>
      </c>
      <c r="BK273" s="314"/>
      <c r="BL273" s="314"/>
      <c r="BM273" s="314"/>
      <c r="BN273" s="314" t="s">
        <v>633</v>
      </c>
      <c r="BO273" s="314"/>
      <c r="BP273" s="314"/>
      <c r="BQ273" s="314"/>
      <c r="BR273" s="314" t="s">
        <v>633</v>
      </c>
      <c r="BS273" s="314"/>
      <c r="BT273" s="314"/>
      <c r="BU273" s="314"/>
      <c r="BV273" s="314" t="s">
        <v>633</v>
      </c>
      <c r="BW273" s="314"/>
      <c r="BX273" s="314"/>
      <c r="BY273" s="314"/>
    </row>
    <row r="274" spans="1:77" ht="15">
      <c r="A274" s="319" t="s">
        <v>984</v>
      </c>
      <c r="B274" s="319"/>
      <c r="C274" s="319"/>
      <c r="D274" s="319"/>
      <c r="E274" s="319"/>
      <c r="F274" s="319"/>
      <c r="G274" s="319"/>
      <c r="H274" s="319"/>
      <c r="I274" s="319"/>
      <c r="J274" s="319"/>
      <c r="K274" s="319"/>
      <c r="L274" s="319"/>
      <c r="M274" s="319"/>
      <c r="N274" s="319"/>
      <c r="O274" s="135">
        <f t="shared" si="4"/>
        <v>264</v>
      </c>
      <c r="P274" s="324" t="s">
        <v>633</v>
      </c>
      <c r="Q274" s="324"/>
      <c r="R274" s="324"/>
      <c r="S274" s="324"/>
      <c r="T274" s="324" t="s">
        <v>633</v>
      </c>
      <c r="U274" s="324"/>
      <c r="V274" s="324"/>
      <c r="W274" s="324"/>
      <c r="X274" s="324"/>
      <c r="Y274" s="324" t="s">
        <v>633</v>
      </c>
      <c r="Z274" s="324"/>
      <c r="AA274" s="324"/>
      <c r="AB274" s="324"/>
      <c r="AC274" s="324" t="s">
        <v>633</v>
      </c>
      <c r="AD274" s="324"/>
      <c r="AE274" s="324"/>
      <c r="AF274" s="324"/>
      <c r="AG274" s="324" t="s">
        <v>633</v>
      </c>
      <c r="AH274" s="324"/>
      <c r="AI274" s="324"/>
      <c r="AJ274" s="324"/>
      <c r="AK274" s="324" t="s">
        <v>633</v>
      </c>
      <c r="AL274" s="324"/>
      <c r="AM274" s="324"/>
      <c r="AN274" s="324"/>
      <c r="AO274" s="324" t="s">
        <v>633</v>
      </c>
      <c r="AP274" s="324"/>
      <c r="AQ274" s="324"/>
      <c r="AR274" s="324"/>
      <c r="AS274" s="324" t="s">
        <v>633</v>
      </c>
      <c r="AT274" s="324"/>
      <c r="AU274" s="324"/>
      <c r="AV274" s="324"/>
      <c r="AW274" s="325" t="s">
        <v>633</v>
      </c>
      <c r="AX274" s="325"/>
      <c r="AY274" s="325"/>
      <c r="AZ274" s="325"/>
      <c r="BA274" s="324" t="s">
        <v>633</v>
      </c>
      <c r="BB274" s="324"/>
      <c r="BC274" s="324"/>
      <c r="BD274" s="324"/>
      <c r="BE274" s="324" t="s">
        <v>633</v>
      </c>
      <c r="BF274" s="324"/>
      <c r="BG274" s="324"/>
      <c r="BH274" s="324"/>
      <c r="BI274" s="324"/>
      <c r="BJ274" s="324" t="s">
        <v>633</v>
      </c>
      <c r="BK274" s="324"/>
      <c r="BL274" s="324"/>
      <c r="BM274" s="324"/>
      <c r="BN274" s="324" t="s">
        <v>633</v>
      </c>
      <c r="BO274" s="324"/>
      <c r="BP274" s="324"/>
      <c r="BQ274" s="324"/>
      <c r="BR274" s="324" t="s">
        <v>633</v>
      </c>
      <c r="BS274" s="324"/>
      <c r="BT274" s="324"/>
      <c r="BU274" s="324"/>
      <c r="BV274" s="324" t="s">
        <v>633</v>
      </c>
      <c r="BW274" s="324"/>
      <c r="BX274" s="324"/>
      <c r="BY274" s="324"/>
    </row>
    <row r="275" spans="1:77" ht="15">
      <c r="A275" s="319" t="s">
        <v>985</v>
      </c>
      <c r="B275" s="319"/>
      <c r="C275" s="319"/>
      <c r="D275" s="319"/>
      <c r="E275" s="319"/>
      <c r="F275" s="319"/>
      <c r="G275" s="319"/>
      <c r="H275" s="319"/>
      <c r="I275" s="319"/>
      <c r="J275" s="319"/>
      <c r="K275" s="319"/>
      <c r="L275" s="319"/>
      <c r="M275" s="319"/>
      <c r="N275" s="319"/>
      <c r="O275" s="135">
        <f t="shared" si="4"/>
        <v>265</v>
      </c>
      <c r="P275" s="324" t="s">
        <v>986</v>
      </c>
      <c r="Q275" s="324"/>
      <c r="R275" s="324"/>
      <c r="S275" s="324"/>
      <c r="T275" s="324" t="s">
        <v>987</v>
      </c>
      <c r="U275" s="324"/>
      <c r="V275" s="324"/>
      <c r="W275" s="324"/>
      <c r="X275" s="324"/>
      <c r="Y275" s="324" t="s">
        <v>831</v>
      </c>
      <c r="Z275" s="324"/>
      <c r="AA275" s="324"/>
      <c r="AB275" s="324"/>
      <c r="AC275" s="324" t="s">
        <v>988</v>
      </c>
      <c r="AD275" s="324"/>
      <c r="AE275" s="324"/>
      <c r="AF275" s="324"/>
      <c r="AG275" s="324" t="s">
        <v>989</v>
      </c>
      <c r="AH275" s="324"/>
      <c r="AI275" s="324"/>
      <c r="AJ275" s="324"/>
      <c r="AK275" s="324" t="s">
        <v>990</v>
      </c>
      <c r="AL275" s="324"/>
      <c r="AM275" s="324"/>
      <c r="AN275" s="324"/>
      <c r="AO275" s="324" t="s">
        <v>767</v>
      </c>
      <c r="AP275" s="324"/>
      <c r="AQ275" s="324"/>
      <c r="AR275" s="324"/>
      <c r="AS275" s="324" t="s">
        <v>991</v>
      </c>
      <c r="AT275" s="324"/>
      <c r="AU275" s="324"/>
      <c r="AV275" s="324"/>
      <c r="AW275" s="325" t="s">
        <v>769</v>
      </c>
      <c r="AX275" s="325"/>
      <c r="AY275" s="325"/>
      <c r="AZ275" s="325"/>
      <c r="BA275" s="324" t="s">
        <v>1069</v>
      </c>
      <c r="BB275" s="324"/>
      <c r="BC275" s="324"/>
      <c r="BD275" s="324"/>
      <c r="BE275" s="324" t="s">
        <v>1085</v>
      </c>
      <c r="BF275" s="324"/>
      <c r="BG275" s="324"/>
      <c r="BH275" s="324"/>
      <c r="BI275" s="324"/>
      <c r="BJ275" s="324" t="s">
        <v>1070</v>
      </c>
      <c r="BK275" s="324"/>
      <c r="BL275" s="324"/>
      <c r="BM275" s="324"/>
      <c r="BN275" s="324" t="s">
        <v>1073</v>
      </c>
      <c r="BO275" s="324"/>
      <c r="BP275" s="324"/>
      <c r="BQ275" s="324"/>
      <c r="BR275" s="324" t="s">
        <v>1089</v>
      </c>
      <c r="BS275" s="324"/>
      <c r="BT275" s="324"/>
      <c r="BU275" s="324"/>
      <c r="BV275" s="324" t="s">
        <v>1090</v>
      </c>
      <c r="BW275" s="324"/>
      <c r="BX275" s="324"/>
      <c r="BY275" s="324"/>
    </row>
    <row r="276" spans="1:77" ht="15">
      <c r="A276" s="312" t="s">
        <v>992</v>
      </c>
      <c r="B276" s="312"/>
      <c r="C276" s="312"/>
      <c r="D276" s="312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134">
        <f t="shared" si="4"/>
        <v>266</v>
      </c>
      <c r="P276" s="314" t="s">
        <v>633</v>
      </c>
      <c r="Q276" s="314"/>
      <c r="R276" s="314"/>
      <c r="S276" s="314"/>
      <c r="T276" s="314" t="s">
        <v>633</v>
      </c>
      <c r="U276" s="314"/>
      <c r="V276" s="314"/>
      <c r="W276" s="314"/>
      <c r="X276" s="314"/>
      <c r="Y276" s="314" t="s">
        <v>633</v>
      </c>
      <c r="Z276" s="314"/>
      <c r="AA276" s="314"/>
      <c r="AB276" s="314"/>
      <c r="AC276" s="314" t="s">
        <v>633</v>
      </c>
      <c r="AD276" s="314"/>
      <c r="AE276" s="314"/>
      <c r="AF276" s="314"/>
      <c r="AG276" s="314" t="s">
        <v>633</v>
      </c>
      <c r="AH276" s="314"/>
      <c r="AI276" s="314"/>
      <c r="AJ276" s="314"/>
      <c r="AK276" s="314" t="s">
        <v>633</v>
      </c>
      <c r="AL276" s="314"/>
      <c r="AM276" s="314"/>
      <c r="AN276" s="314"/>
      <c r="AO276" s="314" t="s">
        <v>633</v>
      </c>
      <c r="AP276" s="314"/>
      <c r="AQ276" s="314"/>
      <c r="AR276" s="314"/>
      <c r="AS276" s="314" t="s">
        <v>633</v>
      </c>
      <c r="AT276" s="314"/>
      <c r="AU276" s="314"/>
      <c r="AV276" s="314"/>
      <c r="AW276" s="315" t="s">
        <v>633</v>
      </c>
      <c r="AX276" s="315"/>
      <c r="AY276" s="315"/>
      <c r="AZ276" s="315"/>
      <c r="BA276" s="314" t="s">
        <v>633</v>
      </c>
      <c r="BB276" s="314"/>
      <c r="BC276" s="314"/>
      <c r="BD276" s="314"/>
      <c r="BE276" s="314" t="s">
        <v>633</v>
      </c>
      <c r="BF276" s="314"/>
      <c r="BG276" s="314"/>
      <c r="BH276" s="314"/>
      <c r="BI276" s="314"/>
      <c r="BJ276" s="314" t="s">
        <v>633</v>
      </c>
      <c r="BK276" s="314"/>
      <c r="BL276" s="314"/>
      <c r="BM276" s="314"/>
      <c r="BN276" s="314" t="s">
        <v>633</v>
      </c>
      <c r="BO276" s="314"/>
      <c r="BP276" s="314"/>
      <c r="BQ276" s="314"/>
      <c r="BR276" s="314" t="s">
        <v>633</v>
      </c>
      <c r="BS276" s="314"/>
      <c r="BT276" s="314"/>
      <c r="BU276" s="314"/>
      <c r="BV276" s="314" t="s">
        <v>633</v>
      </c>
      <c r="BW276" s="314"/>
      <c r="BX276" s="314"/>
      <c r="BY276" s="314"/>
    </row>
    <row r="277" spans="1:77" ht="15">
      <c r="A277" s="312" t="s">
        <v>993</v>
      </c>
      <c r="B277" s="312"/>
      <c r="C277" s="312"/>
      <c r="D277" s="312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134">
        <f t="shared" si="4"/>
        <v>267</v>
      </c>
      <c r="P277" s="314" t="s">
        <v>633</v>
      </c>
      <c r="Q277" s="314"/>
      <c r="R277" s="314"/>
      <c r="S277" s="314"/>
      <c r="T277" s="314" t="s">
        <v>633</v>
      </c>
      <c r="U277" s="314"/>
      <c r="V277" s="314"/>
      <c r="W277" s="314"/>
      <c r="X277" s="314"/>
      <c r="Y277" s="314" t="s">
        <v>633</v>
      </c>
      <c r="Z277" s="314"/>
      <c r="AA277" s="314"/>
      <c r="AB277" s="314"/>
      <c r="AC277" s="314" t="s">
        <v>633</v>
      </c>
      <c r="AD277" s="314"/>
      <c r="AE277" s="314"/>
      <c r="AF277" s="314"/>
      <c r="AG277" s="314" t="s">
        <v>633</v>
      </c>
      <c r="AH277" s="314"/>
      <c r="AI277" s="314"/>
      <c r="AJ277" s="314"/>
      <c r="AK277" s="314" t="s">
        <v>633</v>
      </c>
      <c r="AL277" s="314"/>
      <c r="AM277" s="314"/>
      <c r="AN277" s="314"/>
      <c r="AO277" s="314" t="s">
        <v>633</v>
      </c>
      <c r="AP277" s="314"/>
      <c r="AQ277" s="314"/>
      <c r="AR277" s="314"/>
      <c r="AS277" s="314" t="s">
        <v>633</v>
      </c>
      <c r="AT277" s="314"/>
      <c r="AU277" s="314"/>
      <c r="AV277" s="314"/>
      <c r="AW277" s="315" t="s">
        <v>633</v>
      </c>
      <c r="AX277" s="315"/>
      <c r="AY277" s="315"/>
      <c r="AZ277" s="315"/>
      <c r="BA277" s="314" t="s">
        <v>633</v>
      </c>
      <c r="BB277" s="314"/>
      <c r="BC277" s="314"/>
      <c r="BD277" s="314"/>
      <c r="BE277" s="314" t="s">
        <v>633</v>
      </c>
      <c r="BF277" s="314"/>
      <c r="BG277" s="314"/>
      <c r="BH277" s="314"/>
      <c r="BI277" s="314"/>
      <c r="BJ277" s="314" t="s">
        <v>633</v>
      </c>
      <c r="BK277" s="314"/>
      <c r="BL277" s="314"/>
      <c r="BM277" s="314"/>
      <c r="BN277" s="314" t="s">
        <v>633</v>
      </c>
      <c r="BO277" s="314"/>
      <c r="BP277" s="314"/>
      <c r="BQ277" s="314"/>
      <c r="BR277" s="314" t="s">
        <v>633</v>
      </c>
      <c r="BS277" s="314"/>
      <c r="BT277" s="314"/>
      <c r="BU277" s="314"/>
      <c r="BV277" s="314" t="s">
        <v>633</v>
      </c>
      <c r="BW277" s="314"/>
      <c r="BX277" s="314"/>
      <c r="BY277" s="314"/>
    </row>
    <row r="278" spans="1:77" ht="15">
      <c r="A278" s="312" t="s">
        <v>994</v>
      </c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134">
        <f t="shared" si="4"/>
        <v>268</v>
      </c>
      <c r="P278" s="314" t="s">
        <v>633</v>
      </c>
      <c r="Q278" s="314"/>
      <c r="R278" s="314"/>
      <c r="S278" s="314"/>
      <c r="T278" s="314" t="s">
        <v>633</v>
      </c>
      <c r="U278" s="314"/>
      <c r="V278" s="314"/>
      <c r="W278" s="314"/>
      <c r="X278" s="314"/>
      <c r="Y278" s="314" t="s">
        <v>633</v>
      </c>
      <c r="Z278" s="314"/>
      <c r="AA278" s="314"/>
      <c r="AB278" s="314"/>
      <c r="AC278" s="314" t="s">
        <v>633</v>
      </c>
      <c r="AD278" s="314"/>
      <c r="AE278" s="314"/>
      <c r="AF278" s="314"/>
      <c r="AG278" s="314" t="s">
        <v>633</v>
      </c>
      <c r="AH278" s="314"/>
      <c r="AI278" s="314"/>
      <c r="AJ278" s="314"/>
      <c r="AK278" s="314" t="s">
        <v>633</v>
      </c>
      <c r="AL278" s="314"/>
      <c r="AM278" s="314"/>
      <c r="AN278" s="314"/>
      <c r="AO278" s="314" t="s">
        <v>633</v>
      </c>
      <c r="AP278" s="314"/>
      <c r="AQ278" s="314"/>
      <c r="AR278" s="314"/>
      <c r="AS278" s="314" t="s">
        <v>633</v>
      </c>
      <c r="AT278" s="314"/>
      <c r="AU278" s="314"/>
      <c r="AV278" s="314"/>
      <c r="AW278" s="315" t="s">
        <v>633</v>
      </c>
      <c r="AX278" s="315"/>
      <c r="AY278" s="315"/>
      <c r="AZ278" s="315"/>
      <c r="BA278" s="314" t="s">
        <v>633</v>
      </c>
      <c r="BB278" s="314"/>
      <c r="BC278" s="314"/>
      <c r="BD278" s="314"/>
      <c r="BE278" s="314" t="s">
        <v>633</v>
      </c>
      <c r="BF278" s="314"/>
      <c r="BG278" s="314"/>
      <c r="BH278" s="314"/>
      <c r="BI278" s="314"/>
      <c r="BJ278" s="314" t="s">
        <v>633</v>
      </c>
      <c r="BK278" s="314"/>
      <c r="BL278" s="314"/>
      <c r="BM278" s="314"/>
      <c r="BN278" s="314" t="s">
        <v>633</v>
      </c>
      <c r="BO278" s="314"/>
      <c r="BP278" s="314"/>
      <c r="BQ278" s="314"/>
      <c r="BR278" s="314" t="s">
        <v>633</v>
      </c>
      <c r="BS278" s="314"/>
      <c r="BT278" s="314"/>
      <c r="BU278" s="314"/>
      <c r="BV278" s="314" t="s">
        <v>633</v>
      </c>
      <c r="BW278" s="314"/>
      <c r="BX278" s="314"/>
      <c r="BY278" s="314"/>
    </row>
    <row r="279" spans="1:77" ht="15">
      <c r="A279" s="312" t="s">
        <v>995</v>
      </c>
      <c r="B279" s="312"/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134">
        <f t="shared" si="4"/>
        <v>269</v>
      </c>
      <c r="P279" s="314" t="s">
        <v>633</v>
      </c>
      <c r="Q279" s="314"/>
      <c r="R279" s="314"/>
      <c r="S279" s="314"/>
      <c r="T279" s="314" t="s">
        <v>633</v>
      </c>
      <c r="U279" s="314"/>
      <c r="V279" s="314"/>
      <c r="W279" s="314"/>
      <c r="X279" s="314"/>
      <c r="Y279" s="314" t="s">
        <v>633</v>
      </c>
      <c r="Z279" s="314"/>
      <c r="AA279" s="314"/>
      <c r="AB279" s="314"/>
      <c r="AC279" s="314" t="s">
        <v>633</v>
      </c>
      <c r="AD279" s="314"/>
      <c r="AE279" s="314"/>
      <c r="AF279" s="314"/>
      <c r="AG279" s="314" t="s">
        <v>633</v>
      </c>
      <c r="AH279" s="314"/>
      <c r="AI279" s="314"/>
      <c r="AJ279" s="314"/>
      <c r="AK279" s="314" t="s">
        <v>633</v>
      </c>
      <c r="AL279" s="314"/>
      <c r="AM279" s="314"/>
      <c r="AN279" s="314"/>
      <c r="AO279" s="314" t="s">
        <v>633</v>
      </c>
      <c r="AP279" s="314"/>
      <c r="AQ279" s="314"/>
      <c r="AR279" s="314"/>
      <c r="AS279" s="314" t="s">
        <v>633</v>
      </c>
      <c r="AT279" s="314"/>
      <c r="AU279" s="314"/>
      <c r="AV279" s="314"/>
      <c r="AW279" s="315" t="s">
        <v>633</v>
      </c>
      <c r="AX279" s="315"/>
      <c r="AY279" s="315"/>
      <c r="AZ279" s="315"/>
      <c r="BA279" s="314" t="s">
        <v>633</v>
      </c>
      <c r="BB279" s="314"/>
      <c r="BC279" s="314"/>
      <c r="BD279" s="314"/>
      <c r="BE279" s="314" t="s">
        <v>633</v>
      </c>
      <c r="BF279" s="314"/>
      <c r="BG279" s="314"/>
      <c r="BH279" s="314"/>
      <c r="BI279" s="314"/>
      <c r="BJ279" s="314" t="s">
        <v>633</v>
      </c>
      <c r="BK279" s="314"/>
      <c r="BL279" s="314"/>
      <c r="BM279" s="314"/>
      <c r="BN279" s="314" t="s">
        <v>633</v>
      </c>
      <c r="BO279" s="314"/>
      <c r="BP279" s="314"/>
      <c r="BQ279" s="314"/>
      <c r="BR279" s="314" t="s">
        <v>633</v>
      </c>
      <c r="BS279" s="314"/>
      <c r="BT279" s="314"/>
      <c r="BU279" s="314"/>
      <c r="BV279" s="314" t="s">
        <v>633</v>
      </c>
      <c r="BW279" s="314"/>
      <c r="BX279" s="314"/>
      <c r="BY279" s="314"/>
    </row>
    <row r="280" spans="1:77" ht="15">
      <c r="A280" s="312" t="s">
        <v>996</v>
      </c>
      <c r="B280" s="312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134">
        <f t="shared" si="4"/>
        <v>270</v>
      </c>
      <c r="P280" s="314" t="s">
        <v>633</v>
      </c>
      <c r="Q280" s="314"/>
      <c r="R280" s="314"/>
      <c r="S280" s="314"/>
      <c r="T280" s="314" t="s">
        <v>633</v>
      </c>
      <c r="U280" s="314"/>
      <c r="V280" s="314"/>
      <c r="W280" s="314"/>
      <c r="X280" s="314"/>
      <c r="Y280" s="314" t="s">
        <v>633</v>
      </c>
      <c r="Z280" s="314"/>
      <c r="AA280" s="314"/>
      <c r="AB280" s="314"/>
      <c r="AC280" s="314" t="s">
        <v>633</v>
      </c>
      <c r="AD280" s="314"/>
      <c r="AE280" s="314"/>
      <c r="AF280" s="314"/>
      <c r="AG280" s="314" t="s">
        <v>633</v>
      </c>
      <c r="AH280" s="314"/>
      <c r="AI280" s="314"/>
      <c r="AJ280" s="314"/>
      <c r="AK280" s="314" t="s">
        <v>633</v>
      </c>
      <c r="AL280" s="314"/>
      <c r="AM280" s="314"/>
      <c r="AN280" s="314"/>
      <c r="AO280" s="314" t="s">
        <v>633</v>
      </c>
      <c r="AP280" s="314"/>
      <c r="AQ280" s="314"/>
      <c r="AR280" s="314"/>
      <c r="AS280" s="314" t="s">
        <v>633</v>
      </c>
      <c r="AT280" s="314"/>
      <c r="AU280" s="314"/>
      <c r="AV280" s="314"/>
      <c r="AW280" s="315" t="s">
        <v>633</v>
      </c>
      <c r="AX280" s="315"/>
      <c r="AY280" s="315"/>
      <c r="AZ280" s="315"/>
      <c r="BA280" s="314" t="s">
        <v>633</v>
      </c>
      <c r="BB280" s="314"/>
      <c r="BC280" s="314"/>
      <c r="BD280" s="314"/>
      <c r="BE280" s="314" t="s">
        <v>633</v>
      </c>
      <c r="BF280" s="314"/>
      <c r="BG280" s="314"/>
      <c r="BH280" s="314"/>
      <c r="BI280" s="314"/>
      <c r="BJ280" s="314" t="s">
        <v>633</v>
      </c>
      <c r="BK280" s="314"/>
      <c r="BL280" s="314"/>
      <c r="BM280" s="314"/>
      <c r="BN280" s="314" t="s">
        <v>633</v>
      </c>
      <c r="BO280" s="314"/>
      <c r="BP280" s="314"/>
      <c r="BQ280" s="314"/>
      <c r="BR280" s="314" t="s">
        <v>633</v>
      </c>
      <c r="BS280" s="314"/>
      <c r="BT280" s="314"/>
      <c r="BU280" s="314"/>
      <c r="BV280" s="314" t="s">
        <v>633</v>
      </c>
      <c r="BW280" s="314"/>
      <c r="BX280" s="314"/>
      <c r="BY280" s="314"/>
    </row>
    <row r="281" spans="1:77" ht="15">
      <c r="A281" s="319" t="s">
        <v>997</v>
      </c>
      <c r="B281" s="319"/>
      <c r="C281" s="319"/>
      <c r="D281" s="319"/>
      <c r="E281" s="319"/>
      <c r="F281" s="319"/>
      <c r="G281" s="319"/>
      <c r="H281" s="319"/>
      <c r="I281" s="319"/>
      <c r="J281" s="319"/>
      <c r="K281" s="319"/>
      <c r="L281" s="319"/>
      <c r="M281" s="319"/>
      <c r="N281" s="319"/>
      <c r="O281" s="135">
        <f t="shared" si="4"/>
        <v>271</v>
      </c>
      <c r="P281" s="324" t="s">
        <v>633</v>
      </c>
      <c r="Q281" s="324"/>
      <c r="R281" s="324"/>
      <c r="S281" s="324"/>
      <c r="T281" s="324" t="s">
        <v>633</v>
      </c>
      <c r="U281" s="324"/>
      <c r="V281" s="324"/>
      <c r="W281" s="324"/>
      <c r="X281" s="324"/>
      <c r="Y281" s="324" t="s">
        <v>633</v>
      </c>
      <c r="Z281" s="324"/>
      <c r="AA281" s="324"/>
      <c r="AB281" s="324"/>
      <c r="AC281" s="324" t="s">
        <v>633</v>
      </c>
      <c r="AD281" s="324"/>
      <c r="AE281" s="324"/>
      <c r="AF281" s="324"/>
      <c r="AG281" s="324" t="s">
        <v>633</v>
      </c>
      <c r="AH281" s="324"/>
      <c r="AI281" s="324"/>
      <c r="AJ281" s="324"/>
      <c r="AK281" s="324" t="s">
        <v>633</v>
      </c>
      <c r="AL281" s="324"/>
      <c r="AM281" s="324"/>
      <c r="AN281" s="324"/>
      <c r="AO281" s="324" t="s">
        <v>633</v>
      </c>
      <c r="AP281" s="324"/>
      <c r="AQ281" s="324"/>
      <c r="AR281" s="324"/>
      <c r="AS281" s="324" t="s">
        <v>633</v>
      </c>
      <c r="AT281" s="324"/>
      <c r="AU281" s="324"/>
      <c r="AV281" s="324"/>
      <c r="AW281" s="325" t="s">
        <v>633</v>
      </c>
      <c r="AX281" s="325"/>
      <c r="AY281" s="325"/>
      <c r="AZ281" s="325"/>
      <c r="BA281" s="324" t="s">
        <v>633</v>
      </c>
      <c r="BB281" s="324"/>
      <c r="BC281" s="324"/>
      <c r="BD281" s="324"/>
      <c r="BE281" s="324" t="s">
        <v>633</v>
      </c>
      <c r="BF281" s="324"/>
      <c r="BG281" s="324"/>
      <c r="BH281" s="324"/>
      <c r="BI281" s="324"/>
      <c r="BJ281" s="324" t="s">
        <v>633</v>
      </c>
      <c r="BK281" s="324"/>
      <c r="BL281" s="324"/>
      <c r="BM281" s="324"/>
      <c r="BN281" s="324" t="s">
        <v>633</v>
      </c>
      <c r="BO281" s="324"/>
      <c r="BP281" s="324"/>
      <c r="BQ281" s="324"/>
      <c r="BR281" s="324" t="s">
        <v>633</v>
      </c>
      <c r="BS281" s="324"/>
      <c r="BT281" s="324"/>
      <c r="BU281" s="324"/>
      <c r="BV281" s="324" t="s">
        <v>633</v>
      </c>
      <c r="BW281" s="324"/>
      <c r="BX281" s="324"/>
      <c r="BY281" s="324"/>
    </row>
    <row r="282" spans="1:77" ht="15">
      <c r="A282" s="312" t="s">
        <v>998</v>
      </c>
      <c r="B282" s="312"/>
      <c r="C282" s="312"/>
      <c r="D282" s="312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134">
        <f t="shared" si="4"/>
        <v>272</v>
      </c>
      <c r="P282" s="314" t="s">
        <v>633</v>
      </c>
      <c r="Q282" s="314"/>
      <c r="R282" s="314"/>
      <c r="S282" s="314"/>
      <c r="T282" s="314" t="s">
        <v>633</v>
      </c>
      <c r="U282" s="314"/>
      <c r="V282" s="314"/>
      <c r="W282" s="314"/>
      <c r="X282" s="314"/>
      <c r="Y282" s="314" t="s">
        <v>633</v>
      </c>
      <c r="Z282" s="314"/>
      <c r="AA282" s="314"/>
      <c r="AB282" s="314"/>
      <c r="AC282" s="314" t="s">
        <v>633</v>
      </c>
      <c r="AD282" s="314"/>
      <c r="AE282" s="314"/>
      <c r="AF282" s="314"/>
      <c r="AG282" s="314" t="s">
        <v>633</v>
      </c>
      <c r="AH282" s="314"/>
      <c r="AI282" s="314"/>
      <c r="AJ282" s="314"/>
      <c r="AK282" s="314" t="s">
        <v>633</v>
      </c>
      <c r="AL282" s="314"/>
      <c r="AM282" s="314"/>
      <c r="AN282" s="314"/>
      <c r="AO282" s="314" t="s">
        <v>633</v>
      </c>
      <c r="AP282" s="314"/>
      <c r="AQ282" s="314"/>
      <c r="AR282" s="314"/>
      <c r="AS282" s="314" t="s">
        <v>633</v>
      </c>
      <c r="AT282" s="314"/>
      <c r="AU282" s="314"/>
      <c r="AV282" s="314"/>
      <c r="AW282" s="315" t="s">
        <v>633</v>
      </c>
      <c r="AX282" s="315"/>
      <c r="AY282" s="315"/>
      <c r="AZ282" s="315"/>
      <c r="BA282" s="314" t="s">
        <v>633</v>
      </c>
      <c r="BB282" s="314"/>
      <c r="BC282" s="314"/>
      <c r="BD282" s="314"/>
      <c r="BE282" s="314" t="s">
        <v>633</v>
      </c>
      <c r="BF282" s="314"/>
      <c r="BG282" s="314"/>
      <c r="BH282" s="314"/>
      <c r="BI282" s="314"/>
      <c r="BJ282" s="314" t="s">
        <v>633</v>
      </c>
      <c r="BK282" s="314"/>
      <c r="BL282" s="314"/>
      <c r="BM282" s="314"/>
      <c r="BN282" s="314" t="s">
        <v>633</v>
      </c>
      <c r="BO282" s="314"/>
      <c r="BP282" s="314"/>
      <c r="BQ282" s="314"/>
      <c r="BR282" s="314" t="s">
        <v>633</v>
      </c>
      <c r="BS282" s="314"/>
      <c r="BT282" s="314"/>
      <c r="BU282" s="314"/>
      <c r="BV282" s="314" t="s">
        <v>633</v>
      </c>
      <c r="BW282" s="314"/>
      <c r="BX282" s="314"/>
      <c r="BY282" s="314"/>
    </row>
    <row r="283" spans="1:77" ht="15">
      <c r="A283" s="312" t="s">
        <v>999</v>
      </c>
      <c r="B283" s="312"/>
      <c r="C283" s="312"/>
      <c r="D283" s="312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134">
        <f t="shared" si="4"/>
        <v>273</v>
      </c>
      <c r="P283" s="314" t="s">
        <v>633</v>
      </c>
      <c r="Q283" s="314"/>
      <c r="R283" s="314"/>
      <c r="S283" s="314"/>
      <c r="T283" s="314" t="s">
        <v>633</v>
      </c>
      <c r="U283" s="314"/>
      <c r="V283" s="314"/>
      <c r="W283" s="314"/>
      <c r="X283" s="314"/>
      <c r="Y283" s="314" t="s">
        <v>633</v>
      </c>
      <c r="Z283" s="314"/>
      <c r="AA283" s="314"/>
      <c r="AB283" s="314"/>
      <c r="AC283" s="314" t="s">
        <v>633</v>
      </c>
      <c r="AD283" s="314"/>
      <c r="AE283" s="314"/>
      <c r="AF283" s="314"/>
      <c r="AG283" s="314" t="s">
        <v>633</v>
      </c>
      <c r="AH283" s="314"/>
      <c r="AI283" s="314"/>
      <c r="AJ283" s="314"/>
      <c r="AK283" s="314" t="s">
        <v>633</v>
      </c>
      <c r="AL283" s="314"/>
      <c r="AM283" s="314"/>
      <c r="AN283" s="314"/>
      <c r="AO283" s="314" t="s">
        <v>633</v>
      </c>
      <c r="AP283" s="314"/>
      <c r="AQ283" s="314"/>
      <c r="AR283" s="314"/>
      <c r="AS283" s="314" t="s">
        <v>633</v>
      </c>
      <c r="AT283" s="314"/>
      <c r="AU283" s="314"/>
      <c r="AV283" s="314"/>
      <c r="AW283" s="315" t="s">
        <v>633</v>
      </c>
      <c r="AX283" s="315"/>
      <c r="AY283" s="315"/>
      <c r="AZ283" s="315"/>
      <c r="BA283" s="314" t="s">
        <v>633</v>
      </c>
      <c r="BB283" s="314"/>
      <c r="BC283" s="314"/>
      <c r="BD283" s="314"/>
      <c r="BE283" s="314" t="s">
        <v>633</v>
      </c>
      <c r="BF283" s="314"/>
      <c r="BG283" s="314"/>
      <c r="BH283" s="314"/>
      <c r="BI283" s="314"/>
      <c r="BJ283" s="314" t="s">
        <v>633</v>
      </c>
      <c r="BK283" s="314"/>
      <c r="BL283" s="314"/>
      <c r="BM283" s="314"/>
      <c r="BN283" s="314" t="s">
        <v>633</v>
      </c>
      <c r="BO283" s="314"/>
      <c r="BP283" s="314"/>
      <c r="BQ283" s="314"/>
      <c r="BR283" s="314" t="s">
        <v>633</v>
      </c>
      <c r="BS283" s="314"/>
      <c r="BT283" s="314"/>
      <c r="BU283" s="314"/>
      <c r="BV283" s="314" t="s">
        <v>633</v>
      </c>
      <c r="BW283" s="314"/>
      <c r="BX283" s="314"/>
      <c r="BY283" s="314"/>
    </row>
    <row r="284" spans="1:77" ht="15">
      <c r="A284" s="312" t="s">
        <v>1000</v>
      </c>
      <c r="B284" s="312"/>
      <c r="C284" s="312"/>
      <c r="D284" s="312"/>
      <c r="E284" s="312"/>
      <c r="F284" s="312"/>
      <c r="G284" s="312"/>
      <c r="H284" s="312"/>
      <c r="I284" s="312"/>
      <c r="J284" s="312"/>
      <c r="K284" s="312"/>
      <c r="L284" s="312"/>
      <c r="M284" s="312"/>
      <c r="N284" s="312"/>
      <c r="O284" s="134">
        <f t="shared" si="4"/>
        <v>274</v>
      </c>
      <c r="P284" s="314" t="s">
        <v>633</v>
      </c>
      <c r="Q284" s="314"/>
      <c r="R284" s="314"/>
      <c r="S284" s="314"/>
      <c r="T284" s="314" t="s">
        <v>633</v>
      </c>
      <c r="U284" s="314"/>
      <c r="V284" s="314"/>
      <c r="W284" s="314"/>
      <c r="X284" s="314"/>
      <c r="Y284" s="314" t="s">
        <v>633</v>
      </c>
      <c r="Z284" s="314"/>
      <c r="AA284" s="314"/>
      <c r="AB284" s="314"/>
      <c r="AC284" s="314" t="s">
        <v>633</v>
      </c>
      <c r="AD284" s="314"/>
      <c r="AE284" s="314"/>
      <c r="AF284" s="314"/>
      <c r="AG284" s="314" t="s">
        <v>633</v>
      </c>
      <c r="AH284" s="314"/>
      <c r="AI284" s="314"/>
      <c r="AJ284" s="314"/>
      <c r="AK284" s="314" t="s">
        <v>633</v>
      </c>
      <c r="AL284" s="314"/>
      <c r="AM284" s="314"/>
      <c r="AN284" s="314"/>
      <c r="AO284" s="314" t="s">
        <v>633</v>
      </c>
      <c r="AP284" s="314"/>
      <c r="AQ284" s="314"/>
      <c r="AR284" s="314"/>
      <c r="AS284" s="314" t="s">
        <v>633</v>
      </c>
      <c r="AT284" s="314"/>
      <c r="AU284" s="314"/>
      <c r="AV284" s="314"/>
      <c r="AW284" s="315" t="s">
        <v>633</v>
      </c>
      <c r="AX284" s="315"/>
      <c r="AY284" s="315"/>
      <c r="AZ284" s="315"/>
      <c r="BA284" s="314" t="s">
        <v>633</v>
      </c>
      <c r="BB284" s="314"/>
      <c r="BC284" s="314"/>
      <c r="BD284" s="314"/>
      <c r="BE284" s="314" t="s">
        <v>633</v>
      </c>
      <c r="BF284" s="314"/>
      <c r="BG284" s="314"/>
      <c r="BH284" s="314"/>
      <c r="BI284" s="314"/>
      <c r="BJ284" s="314" t="s">
        <v>633</v>
      </c>
      <c r="BK284" s="314"/>
      <c r="BL284" s="314"/>
      <c r="BM284" s="314"/>
      <c r="BN284" s="314" t="s">
        <v>633</v>
      </c>
      <c r="BO284" s="314"/>
      <c r="BP284" s="314"/>
      <c r="BQ284" s="314"/>
      <c r="BR284" s="314" t="s">
        <v>633</v>
      </c>
      <c r="BS284" s="314"/>
      <c r="BT284" s="314"/>
      <c r="BU284" s="314"/>
      <c r="BV284" s="314" t="s">
        <v>633</v>
      </c>
      <c r="BW284" s="314"/>
      <c r="BX284" s="314"/>
      <c r="BY284" s="314"/>
    </row>
    <row r="285" spans="1:77" ht="15">
      <c r="A285" s="312" t="s">
        <v>1001</v>
      </c>
      <c r="B285" s="312"/>
      <c r="C285" s="312"/>
      <c r="D285" s="312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134">
        <f t="shared" si="4"/>
        <v>275</v>
      </c>
      <c r="P285" s="314" t="s">
        <v>633</v>
      </c>
      <c r="Q285" s="314"/>
      <c r="R285" s="314"/>
      <c r="S285" s="314"/>
      <c r="T285" s="314" t="s">
        <v>633</v>
      </c>
      <c r="U285" s="314"/>
      <c r="V285" s="314"/>
      <c r="W285" s="314"/>
      <c r="X285" s="314"/>
      <c r="Y285" s="314" t="s">
        <v>633</v>
      </c>
      <c r="Z285" s="314"/>
      <c r="AA285" s="314"/>
      <c r="AB285" s="314"/>
      <c r="AC285" s="314" t="s">
        <v>633</v>
      </c>
      <c r="AD285" s="314"/>
      <c r="AE285" s="314"/>
      <c r="AF285" s="314"/>
      <c r="AG285" s="314" t="s">
        <v>633</v>
      </c>
      <c r="AH285" s="314"/>
      <c r="AI285" s="314"/>
      <c r="AJ285" s="314"/>
      <c r="AK285" s="314" t="s">
        <v>633</v>
      </c>
      <c r="AL285" s="314"/>
      <c r="AM285" s="314"/>
      <c r="AN285" s="314"/>
      <c r="AO285" s="314" t="s">
        <v>633</v>
      </c>
      <c r="AP285" s="314"/>
      <c r="AQ285" s="314"/>
      <c r="AR285" s="314"/>
      <c r="AS285" s="314" t="s">
        <v>633</v>
      </c>
      <c r="AT285" s="314"/>
      <c r="AU285" s="314"/>
      <c r="AV285" s="314"/>
      <c r="AW285" s="315" t="s">
        <v>633</v>
      </c>
      <c r="AX285" s="315"/>
      <c r="AY285" s="315"/>
      <c r="AZ285" s="315"/>
      <c r="BA285" s="314" t="s">
        <v>633</v>
      </c>
      <c r="BB285" s="314"/>
      <c r="BC285" s="314"/>
      <c r="BD285" s="314"/>
      <c r="BE285" s="314" t="s">
        <v>633</v>
      </c>
      <c r="BF285" s="314"/>
      <c r="BG285" s="314"/>
      <c r="BH285" s="314"/>
      <c r="BI285" s="314"/>
      <c r="BJ285" s="314" t="s">
        <v>633</v>
      </c>
      <c r="BK285" s="314"/>
      <c r="BL285" s="314"/>
      <c r="BM285" s="314"/>
      <c r="BN285" s="314" t="s">
        <v>633</v>
      </c>
      <c r="BO285" s="314"/>
      <c r="BP285" s="314"/>
      <c r="BQ285" s="314"/>
      <c r="BR285" s="314" t="s">
        <v>633</v>
      </c>
      <c r="BS285" s="314"/>
      <c r="BT285" s="314"/>
      <c r="BU285" s="314"/>
      <c r="BV285" s="314" t="s">
        <v>633</v>
      </c>
      <c r="BW285" s="314"/>
      <c r="BX285" s="314"/>
      <c r="BY285" s="314"/>
    </row>
    <row r="286" spans="1:77" ht="15">
      <c r="A286" s="312" t="s">
        <v>1002</v>
      </c>
      <c r="B286" s="312"/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134">
        <f t="shared" si="4"/>
        <v>276</v>
      </c>
      <c r="P286" s="314" t="s">
        <v>633</v>
      </c>
      <c r="Q286" s="314"/>
      <c r="R286" s="314"/>
      <c r="S286" s="314"/>
      <c r="T286" s="314" t="s">
        <v>633</v>
      </c>
      <c r="U286" s="314"/>
      <c r="V286" s="314"/>
      <c r="W286" s="314"/>
      <c r="X286" s="314"/>
      <c r="Y286" s="314" t="s">
        <v>633</v>
      </c>
      <c r="Z286" s="314"/>
      <c r="AA286" s="314"/>
      <c r="AB286" s="314"/>
      <c r="AC286" s="314" t="s">
        <v>633</v>
      </c>
      <c r="AD286" s="314"/>
      <c r="AE286" s="314"/>
      <c r="AF286" s="314"/>
      <c r="AG286" s="314" t="s">
        <v>633</v>
      </c>
      <c r="AH286" s="314"/>
      <c r="AI286" s="314"/>
      <c r="AJ286" s="314"/>
      <c r="AK286" s="314" t="s">
        <v>633</v>
      </c>
      <c r="AL286" s="314"/>
      <c r="AM286" s="314"/>
      <c r="AN286" s="314"/>
      <c r="AO286" s="314" t="s">
        <v>633</v>
      </c>
      <c r="AP286" s="314"/>
      <c r="AQ286" s="314"/>
      <c r="AR286" s="314"/>
      <c r="AS286" s="314" t="s">
        <v>633</v>
      </c>
      <c r="AT286" s="314"/>
      <c r="AU286" s="314"/>
      <c r="AV286" s="314"/>
      <c r="AW286" s="315" t="s">
        <v>633</v>
      </c>
      <c r="AX286" s="315"/>
      <c r="AY286" s="315"/>
      <c r="AZ286" s="315"/>
      <c r="BA286" s="314" t="s">
        <v>633</v>
      </c>
      <c r="BB286" s="314"/>
      <c r="BC286" s="314"/>
      <c r="BD286" s="314"/>
      <c r="BE286" s="314" t="s">
        <v>633</v>
      </c>
      <c r="BF286" s="314"/>
      <c r="BG286" s="314"/>
      <c r="BH286" s="314"/>
      <c r="BI286" s="314"/>
      <c r="BJ286" s="314" t="s">
        <v>633</v>
      </c>
      <c r="BK286" s="314"/>
      <c r="BL286" s="314"/>
      <c r="BM286" s="314"/>
      <c r="BN286" s="314" t="s">
        <v>633</v>
      </c>
      <c r="BO286" s="314"/>
      <c r="BP286" s="314"/>
      <c r="BQ286" s="314"/>
      <c r="BR286" s="314" t="s">
        <v>633</v>
      </c>
      <c r="BS286" s="314"/>
      <c r="BT286" s="314"/>
      <c r="BU286" s="314"/>
      <c r="BV286" s="314" t="s">
        <v>633</v>
      </c>
      <c r="BW286" s="314"/>
      <c r="BX286" s="314"/>
      <c r="BY286" s="314"/>
    </row>
    <row r="287" spans="1:77" ht="15">
      <c r="A287" s="312" t="s">
        <v>1003</v>
      </c>
      <c r="B287" s="312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134">
        <f t="shared" si="4"/>
        <v>277</v>
      </c>
      <c r="P287" s="314" t="s">
        <v>633</v>
      </c>
      <c r="Q287" s="314"/>
      <c r="R287" s="314"/>
      <c r="S287" s="314"/>
      <c r="T287" s="314" t="s">
        <v>633</v>
      </c>
      <c r="U287" s="314"/>
      <c r="V287" s="314"/>
      <c r="W287" s="314"/>
      <c r="X287" s="314"/>
      <c r="Y287" s="314" t="s">
        <v>633</v>
      </c>
      <c r="Z287" s="314"/>
      <c r="AA287" s="314"/>
      <c r="AB287" s="314"/>
      <c r="AC287" s="314" t="s">
        <v>633</v>
      </c>
      <c r="AD287" s="314"/>
      <c r="AE287" s="314"/>
      <c r="AF287" s="314"/>
      <c r="AG287" s="314" t="s">
        <v>633</v>
      </c>
      <c r="AH287" s="314"/>
      <c r="AI287" s="314"/>
      <c r="AJ287" s="314"/>
      <c r="AK287" s="314" t="s">
        <v>633</v>
      </c>
      <c r="AL287" s="314"/>
      <c r="AM287" s="314"/>
      <c r="AN287" s="314"/>
      <c r="AO287" s="314" t="s">
        <v>633</v>
      </c>
      <c r="AP287" s="314"/>
      <c r="AQ287" s="314"/>
      <c r="AR287" s="314"/>
      <c r="AS287" s="314" t="s">
        <v>633</v>
      </c>
      <c r="AT287" s="314"/>
      <c r="AU287" s="314"/>
      <c r="AV287" s="314"/>
      <c r="AW287" s="315" t="s">
        <v>633</v>
      </c>
      <c r="AX287" s="315"/>
      <c r="AY287" s="315"/>
      <c r="AZ287" s="315"/>
      <c r="BA287" s="314" t="s">
        <v>633</v>
      </c>
      <c r="BB287" s="314"/>
      <c r="BC287" s="314"/>
      <c r="BD287" s="314"/>
      <c r="BE287" s="314" t="s">
        <v>633</v>
      </c>
      <c r="BF287" s="314"/>
      <c r="BG287" s="314"/>
      <c r="BH287" s="314"/>
      <c r="BI287" s="314"/>
      <c r="BJ287" s="314" t="s">
        <v>633</v>
      </c>
      <c r="BK287" s="314"/>
      <c r="BL287" s="314"/>
      <c r="BM287" s="314"/>
      <c r="BN287" s="314" t="s">
        <v>633</v>
      </c>
      <c r="BO287" s="314"/>
      <c r="BP287" s="314"/>
      <c r="BQ287" s="314"/>
      <c r="BR287" s="314" t="s">
        <v>633</v>
      </c>
      <c r="BS287" s="314"/>
      <c r="BT287" s="314"/>
      <c r="BU287" s="314"/>
      <c r="BV287" s="314" t="s">
        <v>633</v>
      </c>
      <c r="BW287" s="314"/>
      <c r="BX287" s="314"/>
      <c r="BY287" s="314"/>
    </row>
    <row r="288" spans="1:77" ht="15">
      <c r="A288" s="312" t="s">
        <v>1004</v>
      </c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134">
        <f t="shared" si="4"/>
        <v>278</v>
      </c>
      <c r="P288" s="314" t="s">
        <v>633</v>
      </c>
      <c r="Q288" s="314"/>
      <c r="R288" s="314"/>
      <c r="S288" s="314"/>
      <c r="T288" s="314" t="s">
        <v>633</v>
      </c>
      <c r="U288" s="314"/>
      <c r="V288" s="314"/>
      <c r="W288" s="314"/>
      <c r="X288" s="314"/>
      <c r="Y288" s="314" t="s">
        <v>633</v>
      </c>
      <c r="Z288" s="314"/>
      <c r="AA288" s="314"/>
      <c r="AB288" s="314"/>
      <c r="AC288" s="314" t="s">
        <v>633</v>
      </c>
      <c r="AD288" s="314"/>
      <c r="AE288" s="314"/>
      <c r="AF288" s="314"/>
      <c r="AG288" s="314" t="s">
        <v>633</v>
      </c>
      <c r="AH288" s="314"/>
      <c r="AI288" s="314"/>
      <c r="AJ288" s="314"/>
      <c r="AK288" s="314" t="s">
        <v>633</v>
      </c>
      <c r="AL288" s="314"/>
      <c r="AM288" s="314"/>
      <c r="AN288" s="314"/>
      <c r="AO288" s="314" t="s">
        <v>633</v>
      </c>
      <c r="AP288" s="314"/>
      <c r="AQ288" s="314"/>
      <c r="AR288" s="314"/>
      <c r="AS288" s="314" t="s">
        <v>633</v>
      </c>
      <c r="AT288" s="314"/>
      <c r="AU288" s="314"/>
      <c r="AV288" s="314"/>
      <c r="AW288" s="315" t="s">
        <v>633</v>
      </c>
      <c r="AX288" s="315"/>
      <c r="AY288" s="315"/>
      <c r="AZ288" s="315"/>
      <c r="BA288" s="314" t="s">
        <v>633</v>
      </c>
      <c r="BB288" s="314"/>
      <c r="BC288" s="314"/>
      <c r="BD288" s="314"/>
      <c r="BE288" s="314" t="s">
        <v>633</v>
      </c>
      <c r="BF288" s="314"/>
      <c r="BG288" s="314"/>
      <c r="BH288" s="314"/>
      <c r="BI288" s="314"/>
      <c r="BJ288" s="314" t="s">
        <v>633</v>
      </c>
      <c r="BK288" s="314"/>
      <c r="BL288" s="314"/>
      <c r="BM288" s="314"/>
      <c r="BN288" s="314" t="s">
        <v>633</v>
      </c>
      <c r="BO288" s="314"/>
      <c r="BP288" s="314"/>
      <c r="BQ288" s="314"/>
      <c r="BR288" s="314" t="s">
        <v>633</v>
      </c>
      <c r="BS288" s="314"/>
      <c r="BT288" s="314"/>
      <c r="BU288" s="314"/>
      <c r="BV288" s="314" t="s">
        <v>633</v>
      </c>
      <c r="BW288" s="314"/>
      <c r="BX288" s="314"/>
      <c r="BY288" s="314"/>
    </row>
    <row r="289" spans="1:77" ht="15">
      <c r="A289" s="312" t="s">
        <v>1005</v>
      </c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134">
        <f t="shared" si="4"/>
        <v>279</v>
      </c>
      <c r="P289" s="314" t="s">
        <v>633</v>
      </c>
      <c r="Q289" s="314"/>
      <c r="R289" s="314"/>
      <c r="S289" s="314"/>
      <c r="T289" s="314" t="s">
        <v>633</v>
      </c>
      <c r="U289" s="314"/>
      <c r="V289" s="314"/>
      <c r="W289" s="314"/>
      <c r="X289" s="314"/>
      <c r="Y289" s="314" t="s">
        <v>633</v>
      </c>
      <c r="Z289" s="314"/>
      <c r="AA289" s="314"/>
      <c r="AB289" s="314"/>
      <c r="AC289" s="314" t="s">
        <v>633</v>
      </c>
      <c r="AD289" s="314"/>
      <c r="AE289" s="314"/>
      <c r="AF289" s="314"/>
      <c r="AG289" s="314" t="s">
        <v>633</v>
      </c>
      <c r="AH289" s="314"/>
      <c r="AI289" s="314"/>
      <c r="AJ289" s="314"/>
      <c r="AK289" s="314" t="s">
        <v>633</v>
      </c>
      <c r="AL289" s="314"/>
      <c r="AM289" s="314"/>
      <c r="AN289" s="314"/>
      <c r="AO289" s="314" t="s">
        <v>633</v>
      </c>
      <c r="AP289" s="314"/>
      <c r="AQ289" s="314"/>
      <c r="AR289" s="314"/>
      <c r="AS289" s="314" t="s">
        <v>633</v>
      </c>
      <c r="AT289" s="314"/>
      <c r="AU289" s="314"/>
      <c r="AV289" s="314"/>
      <c r="AW289" s="315" t="s">
        <v>633</v>
      </c>
      <c r="AX289" s="315"/>
      <c r="AY289" s="315"/>
      <c r="AZ289" s="315"/>
      <c r="BA289" s="314" t="s">
        <v>633</v>
      </c>
      <c r="BB289" s="314"/>
      <c r="BC289" s="314"/>
      <c r="BD289" s="314"/>
      <c r="BE289" s="314" t="s">
        <v>633</v>
      </c>
      <c r="BF289" s="314"/>
      <c r="BG289" s="314"/>
      <c r="BH289" s="314"/>
      <c r="BI289" s="314"/>
      <c r="BJ289" s="314" t="s">
        <v>633</v>
      </c>
      <c r="BK289" s="314"/>
      <c r="BL289" s="314"/>
      <c r="BM289" s="314"/>
      <c r="BN289" s="314" t="s">
        <v>633</v>
      </c>
      <c r="BO289" s="314"/>
      <c r="BP289" s="314"/>
      <c r="BQ289" s="314"/>
      <c r="BR289" s="314" t="s">
        <v>633</v>
      </c>
      <c r="BS289" s="314"/>
      <c r="BT289" s="314"/>
      <c r="BU289" s="314"/>
      <c r="BV289" s="314" t="s">
        <v>633</v>
      </c>
      <c r="BW289" s="314"/>
      <c r="BX289" s="314"/>
      <c r="BY289" s="314"/>
    </row>
    <row r="290" spans="1:77" ht="15">
      <c r="A290" s="312" t="s">
        <v>1006</v>
      </c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134">
        <f t="shared" si="4"/>
        <v>280</v>
      </c>
      <c r="P290" s="314" t="s">
        <v>633</v>
      </c>
      <c r="Q290" s="314"/>
      <c r="R290" s="314"/>
      <c r="S290" s="314"/>
      <c r="T290" s="314" t="s">
        <v>633</v>
      </c>
      <c r="U290" s="314"/>
      <c r="V290" s="314"/>
      <c r="W290" s="314"/>
      <c r="X290" s="314"/>
      <c r="Y290" s="314" t="s">
        <v>633</v>
      </c>
      <c r="Z290" s="314"/>
      <c r="AA290" s="314"/>
      <c r="AB290" s="314"/>
      <c r="AC290" s="314" t="s">
        <v>633</v>
      </c>
      <c r="AD290" s="314"/>
      <c r="AE290" s="314"/>
      <c r="AF290" s="314"/>
      <c r="AG290" s="314" t="s">
        <v>633</v>
      </c>
      <c r="AH290" s="314"/>
      <c r="AI290" s="314"/>
      <c r="AJ290" s="314"/>
      <c r="AK290" s="314" t="s">
        <v>633</v>
      </c>
      <c r="AL290" s="314"/>
      <c r="AM290" s="314"/>
      <c r="AN290" s="314"/>
      <c r="AO290" s="314" t="s">
        <v>633</v>
      </c>
      <c r="AP290" s="314"/>
      <c r="AQ290" s="314"/>
      <c r="AR290" s="314"/>
      <c r="AS290" s="314" t="s">
        <v>633</v>
      </c>
      <c r="AT290" s="314"/>
      <c r="AU290" s="314"/>
      <c r="AV290" s="314"/>
      <c r="AW290" s="315" t="s">
        <v>633</v>
      </c>
      <c r="AX290" s="315"/>
      <c r="AY290" s="315"/>
      <c r="AZ290" s="315"/>
      <c r="BA290" s="314" t="s">
        <v>633</v>
      </c>
      <c r="BB290" s="314"/>
      <c r="BC290" s="314"/>
      <c r="BD290" s="314"/>
      <c r="BE290" s="314" t="s">
        <v>633</v>
      </c>
      <c r="BF290" s="314"/>
      <c r="BG290" s="314"/>
      <c r="BH290" s="314"/>
      <c r="BI290" s="314"/>
      <c r="BJ290" s="314" t="s">
        <v>633</v>
      </c>
      <c r="BK290" s="314"/>
      <c r="BL290" s="314"/>
      <c r="BM290" s="314"/>
      <c r="BN290" s="314" t="s">
        <v>633</v>
      </c>
      <c r="BO290" s="314"/>
      <c r="BP290" s="314"/>
      <c r="BQ290" s="314"/>
      <c r="BR290" s="314" t="s">
        <v>633</v>
      </c>
      <c r="BS290" s="314"/>
      <c r="BT290" s="314"/>
      <c r="BU290" s="314"/>
      <c r="BV290" s="314" t="s">
        <v>633</v>
      </c>
      <c r="BW290" s="314"/>
      <c r="BX290" s="314"/>
      <c r="BY290" s="314"/>
    </row>
    <row r="291" spans="1:77" ht="15">
      <c r="A291" s="312" t="s">
        <v>1007</v>
      </c>
      <c r="B291" s="312"/>
      <c r="C291" s="312"/>
      <c r="D291" s="312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134">
        <f t="shared" si="4"/>
        <v>281</v>
      </c>
      <c r="P291" s="314" t="s">
        <v>633</v>
      </c>
      <c r="Q291" s="314"/>
      <c r="R291" s="314"/>
      <c r="S291" s="314"/>
      <c r="T291" s="314" t="s">
        <v>633</v>
      </c>
      <c r="U291" s="314"/>
      <c r="V291" s="314"/>
      <c r="W291" s="314"/>
      <c r="X291" s="314"/>
      <c r="Y291" s="314" t="s">
        <v>633</v>
      </c>
      <c r="Z291" s="314"/>
      <c r="AA291" s="314"/>
      <c r="AB291" s="314"/>
      <c r="AC291" s="314" t="s">
        <v>633</v>
      </c>
      <c r="AD291" s="314"/>
      <c r="AE291" s="314"/>
      <c r="AF291" s="314"/>
      <c r="AG291" s="314" t="s">
        <v>633</v>
      </c>
      <c r="AH291" s="314"/>
      <c r="AI291" s="314"/>
      <c r="AJ291" s="314"/>
      <c r="AK291" s="314" t="s">
        <v>633</v>
      </c>
      <c r="AL291" s="314"/>
      <c r="AM291" s="314"/>
      <c r="AN291" s="314"/>
      <c r="AO291" s="314" t="s">
        <v>633</v>
      </c>
      <c r="AP291" s="314"/>
      <c r="AQ291" s="314"/>
      <c r="AR291" s="314"/>
      <c r="AS291" s="314" t="s">
        <v>633</v>
      </c>
      <c r="AT291" s="314"/>
      <c r="AU291" s="314"/>
      <c r="AV291" s="314"/>
      <c r="AW291" s="315" t="s">
        <v>633</v>
      </c>
      <c r="AX291" s="315"/>
      <c r="AY291" s="315"/>
      <c r="AZ291" s="315"/>
      <c r="BA291" s="314" t="s">
        <v>633</v>
      </c>
      <c r="BB291" s="314"/>
      <c r="BC291" s="314"/>
      <c r="BD291" s="314"/>
      <c r="BE291" s="314" t="s">
        <v>633</v>
      </c>
      <c r="BF291" s="314"/>
      <c r="BG291" s="314"/>
      <c r="BH291" s="314"/>
      <c r="BI291" s="314"/>
      <c r="BJ291" s="314" t="s">
        <v>633</v>
      </c>
      <c r="BK291" s="314"/>
      <c r="BL291" s="314"/>
      <c r="BM291" s="314"/>
      <c r="BN291" s="314" t="s">
        <v>633</v>
      </c>
      <c r="BO291" s="314"/>
      <c r="BP291" s="314"/>
      <c r="BQ291" s="314"/>
      <c r="BR291" s="314" t="s">
        <v>633</v>
      </c>
      <c r="BS291" s="314"/>
      <c r="BT291" s="314"/>
      <c r="BU291" s="314"/>
      <c r="BV291" s="314" t="s">
        <v>633</v>
      </c>
      <c r="BW291" s="314"/>
      <c r="BX291" s="314"/>
      <c r="BY291" s="314"/>
    </row>
    <row r="292" spans="1:77" ht="15">
      <c r="A292" s="312" t="s">
        <v>1008</v>
      </c>
      <c r="B292" s="312"/>
      <c r="C292" s="312"/>
      <c r="D292" s="312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134">
        <f t="shared" si="4"/>
        <v>282</v>
      </c>
      <c r="P292" s="314" t="s">
        <v>633</v>
      </c>
      <c r="Q292" s="314"/>
      <c r="R292" s="314"/>
      <c r="S292" s="314"/>
      <c r="T292" s="314" t="s">
        <v>633</v>
      </c>
      <c r="U292" s="314"/>
      <c r="V292" s="314"/>
      <c r="W292" s="314"/>
      <c r="X292" s="314"/>
      <c r="Y292" s="314" t="s">
        <v>633</v>
      </c>
      <c r="Z292" s="314"/>
      <c r="AA292" s="314"/>
      <c r="AB292" s="314"/>
      <c r="AC292" s="314" t="s">
        <v>633</v>
      </c>
      <c r="AD292" s="314"/>
      <c r="AE292" s="314"/>
      <c r="AF292" s="314"/>
      <c r="AG292" s="314" t="s">
        <v>633</v>
      </c>
      <c r="AH292" s="314"/>
      <c r="AI292" s="314"/>
      <c r="AJ292" s="314"/>
      <c r="AK292" s="314" t="s">
        <v>633</v>
      </c>
      <c r="AL292" s="314"/>
      <c r="AM292" s="314"/>
      <c r="AN292" s="314"/>
      <c r="AO292" s="314" t="s">
        <v>633</v>
      </c>
      <c r="AP292" s="314"/>
      <c r="AQ292" s="314"/>
      <c r="AR292" s="314"/>
      <c r="AS292" s="314" t="s">
        <v>633</v>
      </c>
      <c r="AT292" s="314"/>
      <c r="AU292" s="314"/>
      <c r="AV292" s="314"/>
      <c r="AW292" s="315" t="s">
        <v>633</v>
      </c>
      <c r="AX292" s="315"/>
      <c r="AY292" s="315"/>
      <c r="AZ292" s="315"/>
      <c r="BA292" s="314" t="s">
        <v>633</v>
      </c>
      <c r="BB292" s="314"/>
      <c r="BC292" s="314"/>
      <c r="BD292" s="314"/>
      <c r="BE292" s="314" t="s">
        <v>633</v>
      </c>
      <c r="BF292" s="314"/>
      <c r="BG292" s="314"/>
      <c r="BH292" s="314"/>
      <c r="BI292" s="314"/>
      <c r="BJ292" s="314" t="s">
        <v>633</v>
      </c>
      <c r="BK292" s="314"/>
      <c r="BL292" s="314"/>
      <c r="BM292" s="314"/>
      <c r="BN292" s="314" t="s">
        <v>633</v>
      </c>
      <c r="BO292" s="314"/>
      <c r="BP292" s="314"/>
      <c r="BQ292" s="314"/>
      <c r="BR292" s="314" t="s">
        <v>633</v>
      </c>
      <c r="BS292" s="314"/>
      <c r="BT292" s="314"/>
      <c r="BU292" s="314"/>
      <c r="BV292" s="314" t="s">
        <v>633</v>
      </c>
      <c r="BW292" s="314"/>
      <c r="BX292" s="314"/>
      <c r="BY292" s="314"/>
    </row>
    <row r="293" spans="1:77" ht="15">
      <c r="A293" s="312" t="s">
        <v>1009</v>
      </c>
      <c r="B293" s="312"/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134">
        <f t="shared" si="4"/>
        <v>283</v>
      </c>
      <c r="P293" s="314" t="s">
        <v>633</v>
      </c>
      <c r="Q293" s="314"/>
      <c r="R293" s="314"/>
      <c r="S293" s="314"/>
      <c r="T293" s="314" t="s">
        <v>633</v>
      </c>
      <c r="U293" s="314"/>
      <c r="V293" s="314"/>
      <c r="W293" s="314"/>
      <c r="X293" s="314"/>
      <c r="Y293" s="314" t="s">
        <v>633</v>
      </c>
      <c r="Z293" s="314"/>
      <c r="AA293" s="314"/>
      <c r="AB293" s="314"/>
      <c r="AC293" s="314" t="s">
        <v>633</v>
      </c>
      <c r="AD293" s="314"/>
      <c r="AE293" s="314"/>
      <c r="AF293" s="314"/>
      <c r="AG293" s="314" t="s">
        <v>633</v>
      </c>
      <c r="AH293" s="314"/>
      <c r="AI293" s="314"/>
      <c r="AJ293" s="314"/>
      <c r="AK293" s="314" t="s">
        <v>633</v>
      </c>
      <c r="AL293" s="314"/>
      <c r="AM293" s="314"/>
      <c r="AN293" s="314"/>
      <c r="AO293" s="314" t="s">
        <v>633</v>
      </c>
      <c r="AP293" s="314"/>
      <c r="AQ293" s="314"/>
      <c r="AR293" s="314"/>
      <c r="AS293" s="314" t="s">
        <v>633</v>
      </c>
      <c r="AT293" s="314"/>
      <c r="AU293" s="314"/>
      <c r="AV293" s="314"/>
      <c r="AW293" s="315" t="s">
        <v>633</v>
      </c>
      <c r="AX293" s="315"/>
      <c r="AY293" s="315"/>
      <c r="AZ293" s="315"/>
      <c r="BA293" s="314" t="s">
        <v>633</v>
      </c>
      <c r="BB293" s="314"/>
      <c r="BC293" s="314"/>
      <c r="BD293" s="314"/>
      <c r="BE293" s="314" t="s">
        <v>633</v>
      </c>
      <c r="BF293" s="314"/>
      <c r="BG293" s="314"/>
      <c r="BH293" s="314"/>
      <c r="BI293" s="314"/>
      <c r="BJ293" s="314" t="s">
        <v>633</v>
      </c>
      <c r="BK293" s="314"/>
      <c r="BL293" s="314"/>
      <c r="BM293" s="314"/>
      <c r="BN293" s="314" t="s">
        <v>633</v>
      </c>
      <c r="BO293" s="314"/>
      <c r="BP293" s="314"/>
      <c r="BQ293" s="314"/>
      <c r="BR293" s="314" t="s">
        <v>633</v>
      </c>
      <c r="BS293" s="314"/>
      <c r="BT293" s="314"/>
      <c r="BU293" s="314"/>
      <c r="BV293" s="314" t="s">
        <v>633</v>
      </c>
      <c r="BW293" s="314"/>
      <c r="BX293" s="314"/>
      <c r="BY293" s="314"/>
    </row>
    <row r="294" spans="1:77" ht="15">
      <c r="A294" s="319" t="s">
        <v>1010</v>
      </c>
      <c r="B294" s="319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135">
        <f t="shared" si="4"/>
        <v>284</v>
      </c>
      <c r="P294" s="324" t="s">
        <v>633</v>
      </c>
      <c r="Q294" s="324"/>
      <c r="R294" s="324"/>
      <c r="S294" s="324"/>
      <c r="T294" s="324" t="s">
        <v>633</v>
      </c>
      <c r="U294" s="324"/>
      <c r="V294" s="324"/>
      <c r="W294" s="324"/>
      <c r="X294" s="324"/>
      <c r="Y294" s="324" t="s">
        <v>633</v>
      </c>
      <c r="Z294" s="324"/>
      <c r="AA294" s="324"/>
      <c r="AB294" s="324"/>
      <c r="AC294" s="324" t="s">
        <v>633</v>
      </c>
      <c r="AD294" s="324"/>
      <c r="AE294" s="324"/>
      <c r="AF294" s="324"/>
      <c r="AG294" s="324" t="s">
        <v>633</v>
      </c>
      <c r="AH294" s="324"/>
      <c r="AI294" s="324"/>
      <c r="AJ294" s="324"/>
      <c r="AK294" s="324" t="s">
        <v>633</v>
      </c>
      <c r="AL294" s="324"/>
      <c r="AM294" s="324"/>
      <c r="AN294" s="324"/>
      <c r="AO294" s="324" t="s">
        <v>633</v>
      </c>
      <c r="AP294" s="324"/>
      <c r="AQ294" s="324"/>
      <c r="AR294" s="324"/>
      <c r="AS294" s="324" t="s">
        <v>633</v>
      </c>
      <c r="AT294" s="324"/>
      <c r="AU294" s="324"/>
      <c r="AV294" s="324"/>
      <c r="AW294" s="325" t="s">
        <v>633</v>
      </c>
      <c r="AX294" s="325"/>
      <c r="AY294" s="325"/>
      <c r="AZ294" s="325"/>
      <c r="BA294" s="324" t="s">
        <v>633</v>
      </c>
      <c r="BB294" s="324"/>
      <c r="BC294" s="324"/>
      <c r="BD294" s="324"/>
      <c r="BE294" s="324" t="s">
        <v>633</v>
      </c>
      <c r="BF294" s="324"/>
      <c r="BG294" s="324"/>
      <c r="BH294" s="324"/>
      <c r="BI294" s="324"/>
      <c r="BJ294" s="324" t="s">
        <v>633</v>
      </c>
      <c r="BK294" s="324"/>
      <c r="BL294" s="324"/>
      <c r="BM294" s="324"/>
      <c r="BN294" s="324" t="s">
        <v>633</v>
      </c>
      <c r="BO294" s="324"/>
      <c r="BP294" s="324"/>
      <c r="BQ294" s="324"/>
      <c r="BR294" s="324" t="s">
        <v>633</v>
      </c>
      <c r="BS294" s="324"/>
      <c r="BT294" s="324"/>
      <c r="BU294" s="324"/>
      <c r="BV294" s="324" t="s">
        <v>633</v>
      </c>
      <c r="BW294" s="324"/>
      <c r="BX294" s="324"/>
      <c r="BY294" s="324"/>
    </row>
    <row r="295" spans="1:77" ht="15">
      <c r="A295" s="312" t="s">
        <v>1011</v>
      </c>
      <c r="B295" s="312"/>
      <c r="C295" s="312"/>
      <c r="D295" s="312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134">
        <f t="shared" si="4"/>
        <v>285</v>
      </c>
      <c r="P295" s="314" t="s">
        <v>633</v>
      </c>
      <c r="Q295" s="314"/>
      <c r="R295" s="314"/>
      <c r="S295" s="314"/>
      <c r="T295" s="314" t="s">
        <v>633</v>
      </c>
      <c r="U295" s="314"/>
      <c r="V295" s="314"/>
      <c r="W295" s="314"/>
      <c r="X295" s="314"/>
      <c r="Y295" s="314" t="s">
        <v>633</v>
      </c>
      <c r="Z295" s="314"/>
      <c r="AA295" s="314"/>
      <c r="AB295" s="314"/>
      <c r="AC295" s="314" t="s">
        <v>633</v>
      </c>
      <c r="AD295" s="314"/>
      <c r="AE295" s="314"/>
      <c r="AF295" s="314"/>
      <c r="AG295" s="314" t="s">
        <v>633</v>
      </c>
      <c r="AH295" s="314"/>
      <c r="AI295" s="314"/>
      <c r="AJ295" s="314"/>
      <c r="AK295" s="314" t="s">
        <v>633</v>
      </c>
      <c r="AL295" s="314"/>
      <c r="AM295" s="314"/>
      <c r="AN295" s="314"/>
      <c r="AO295" s="314" t="s">
        <v>633</v>
      </c>
      <c r="AP295" s="314"/>
      <c r="AQ295" s="314"/>
      <c r="AR295" s="314"/>
      <c r="AS295" s="314" t="s">
        <v>633</v>
      </c>
      <c r="AT295" s="314"/>
      <c r="AU295" s="314"/>
      <c r="AV295" s="314"/>
      <c r="AW295" s="315" t="s">
        <v>633</v>
      </c>
      <c r="AX295" s="315"/>
      <c r="AY295" s="315"/>
      <c r="AZ295" s="315"/>
      <c r="BA295" s="314" t="s">
        <v>633</v>
      </c>
      <c r="BB295" s="314"/>
      <c r="BC295" s="314"/>
      <c r="BD295" s="314"/>
      <c r="BE295" s="314" t="s">
        <v>633</v>
      </c>
      <c r="BF295" s="314"/>
      <c r="BG295" s="314"/>
      <c r="BH295" s="314"/>
      <c r="BI295" s="314"/>
      <c r="BJ295" s="314" t="s">
        <v>633</v>
      </c>
      <c r="BK295" s="314"/>
      <c r="BL295" s="314"/>
      <c r="BM295" s="314"/>
      <c r="BN295" s="314" t="s">
        <v>633</v>
      </c>
      <c r="BO295" s="314"/>
      <c r="BP295" s="314"/>
      <c r="BQ295" s="314"/>
      <c r="BR295" s="314" t="s">
        <v>633</v>
      </c>
      <c r="BS295" s="314"/>
      <c r="BT295" s="314"/>
      <c r="BU295" s="314"/>
      <c r="BV295" s="314" t="s">
        <v>633</v>
      </c>
      <c r="BW295" s="314"/>
      <c r="BX295" s="314"/>
      <c r="BY295" s="314"/>
    </row>
    <row r="296" spans="1:77" ht="15">
      <c r="A296" s="312" t="s">
        <v>1012</v>
      </c>
      <c r="B296" s="312"/>
      <c r="C296" s="312"/>
      <c r="D296" s="312"/>
      <c r="E296" s="312"/>
      <c r="F296" s="312"/>
      <c r="G296" s="312"/>
      <c r="H296" s="312"/>
      <c r="I296" s="312"/>
      <c r="J296" s="312"/>
      <c r="K296" s="312"/>
      <c r="L296" s="312"/>
      <c r="M296" s="312"/>
      <c r="N296" s="312"/>
      <c r="O296" s="134">
        <f t="shared" si="4"/>
        <v>286</v>
      </c>
      <c r="P296" s="314" t="s">
        <v>633</v>
      </c>
      <c r="Q296" s="314"/>
      <c r="R296" s="314"/>
      <c r="S296" s="314"/>
      <c r="T296" s="314" t="s">
        <v>633</v>
      </c>
      <c r="U296" s="314"/>
      <c r="V296" s="314"/>
      <c r="W296" s="314"/>
      <c r="X296" s="314"/>
      <c r="Y296" s="314" t="s">
        <v>1013</v>
      </c>
      <c r="Z296" s="314"/>
      <c r="AA296" s="314"/>
      <c r="AB296" s="314"/>
      <c r="AC296" s="314" t="s">
        <v>633</v>
      </c>
      <c r="AD296" s="314"/>
      <c r="AE296" s="314"/>
      <c r="AF296" s="314"/>
      <c r="AG296" s="314" t="s">
        <v>633</v>
      </c>
      <c r="AH296" s="314"/>
      <c r="AI296" s="314"/>
      <c r="AJ296" s="314"/>
      <c r="AK296" s="314" t="s">
        <v>633</v>
      </c>
      <c r="AL296" s="314"/>
      <c r="AM296" s="314"/>
      <c r="AN296" s="314"/>
      <c r="AO296" s="314" t="s">
        <v>633</v>
      </c>
      <c r="AP296" s="314"/>
      <c r="AQ296" s="314"/>
      <c r="AR296" s="314"/>
      <c r="AS296" s="314" t="s">
        <v>633</v>
      </c>
      <c r="AT296" s="314"/>
      <c r="AU296" s="314"/>
      <c r="AV296" s="314"/>
      <c r="AW296" s="315" t="s">
        <v>633</v>
      </c>
      <c r="AX296" s="315"/>
      <c r="AY296" s="315"/>
      <c r="AZ296" s="315"/>
      <c r="BA296" s="314" t="s">
        <v>633</v>
      </c>
      <c r="BB296" s="314"/>
      <c r="BC296" s="314"/>
      <c r="BD296" s="314"/>
      <c r="BE296" s="314" t="s">
        <v>633</v>
      </c>
      <c r="BF296" s="314"/>
      <c r="BG296" s="314"/>
      <c r="BH296" s="314"/>
      <c r="BI296" s="314"/>
      <c r="BJ296" s="314" t="s">
        <v>633</v>
      </c>
      <c r="BK296" s="314"/>
      <c r="BL296" s="314"/>
      <c r="BM296" s="314"/>
      <c r="BN296" s="314" t="s">
        <v>633</v>
      </c>
      <c r="BO296" s="314"/>
      <c r="BP296" s="314"/>
      <c r="BQ296" s="314"/>
      <c r="BR296" s="314" t="s">
        <v>633</v>
      </c>
      <c r="BS296" s="314"/>
      <c r="BT296" s="314"/>
      <c r="BU296" s="314"/>
      <c r="BV296" s="314" t="s">
        <v>1013</v>
      </c>
      <c r="BW296" s="314"/>
      <c r="BX296" s="314"/>
      <c r="BY296" s="314"/>
    </row>
    <row r="297" spans="1:77" ht="15">
      <c r="A297" s="312" t="s">
        <v>1014</v>
      </c>
      <c r="B297" s="312"/>
      <c r="C297" s="312"/>
      <c r="D297" s="312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134">
        <f t="shared" si="4"/>
        <v>287</v>
      </c>
      <c r="P297" s="314" t="s">
        <v>633</v>
      </c>
      <c r="Q297" s="314"/>
      <c r="R297" s="314"/>
      <c r="S297" s="314"/>
      <c r="T297" s="314" t="s">
        <v>633</v>
      </c>
      <c r="U297" s="314"/>
      <c r="V297" s="314"/>
      <c r="W297" s="314"/>
      <c r="X297" s="314"/>
      <c r="Y297" s="314" t="s">
        <v>633</v>
      </c>
      <c r="Z297" s="314"/>
      <c r="AA297" s="314"/>
      <c r="AB297" s="314"/>
      <c r="AC297" s="314" t="s">
        <v>633</v>
      </c>
      <c r="AD297" s="314"/>
      <c r="AE297" s="314"/>
      <c r="AF297" s="314"/>
      <c r="AG297" s="314" t="s">
        <v>633</v>
      </c>
      <c r="AH297" s="314"/>
      <c r="AI297" s="314"/>
      <c r="AJ297" s="314"/>
      <c r="AK297" s="314" t="s">
        <v>633</v>
      </c>
      <c r="AL297" s="314"/>
      <c r="AM297" s="314"/>
      <c r="AN297" s="314"/>
      <c r="AO297" s="314" t="s">
        <v>633</v>
      </c>
      <c r="AP297" s="314"/>
      <c r="AQ297" s="314"/>
      <c r="AR297" s="314"/>
      <c r="AS297" s="314" t="s">
        <v>633</v>
      </c>
      <c r="AT297" s="314"/>
      <c r="AU297" s="314"/>
      <c r="AV297" s="314"/>
      <c r="AW297" s="315" t="s">
        <v>633</v>
      </c>
      <c r="AX297" s="315"/>
      <c r="AY297" s="315"/>
      <c r="AZ297" s="315"/>
      <c r="BA297" s="314" t="s">
        <v>633</v>
      </c>
      <c r="BB297" s="314"/>
      <c r="BC297" s="314"/>
      <c r="BD297" s="314"/>
      <c r="BE297" s="314" t="s">
        <v>633</v>
      </c>
      <c r="BF297" s="314"/>
      <c r="BG297" s="314"/>
      <c r="BH297" s="314"/>
      <c r="BI297" s="314"/>
      <c r="BJ297" s="314" t="s">
        <v>633</v>
      </c>
      <c r="BK297" s="314"/>
      <c r="BL297" s="314"/>
      <c r="BM297" s="314"/>
      <c r="BN297" s="314" t="s">
        <v>633</v>
      </c>
      <c r="BO297" s="314"/>
      <c r="BP297" s="314"/>
      <c r="BQ297" s="314"/>
      <c r="BR297" s="314" t="s">
        <v>633</v>
      </c>
      <c r="BS297" s="314"/>
      <c r="BT297" s="314"/>
      <c r="BU297" s="314"/>
      <c r="BV297" s="314" t="s">
        <v>633</v>
      </c>
      <c r="BW297" s="314"/>
      <c r="BX297" s="314"/>
      <c r="BY297" s="314"/>
    </row>
    <row r="298" spans="1:77" ht="15">
      <c r="A298" s="312" t="s">
        <v>1015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134">
        <f t="shared" si="4"/>
        <v>288</v>
      </c>
      <c r="P298" s="314" t="s">
        <v>633</v>
      </c>
      <c r="Q298" s="314"/>
      <c r="R298" s="314"/>
      <c r="S298" s="314"/>
      <c r="T298" s="314" t="s">
        <v>633</v>
      </c>
      <c r="U298" s="314"/>
      <c r="V298" s="314"/>
      <c r="W298" s="314"/>
      <c r="X298" s="314"/>
      <c r="Y298" s="314" t="s">
        <v>633</v>
      </c>
      <c r="Z298" s="314"/>
      <c r="AA298" s="314"/>
      <c r="AB298" s="314"/>
      <c r="AC298" s="314" t="s">
        <v>633</v>
      </c>
      <c r="AD298" s="314"/>
      <c r="AE298" s="314"/>
      <c r="AF298" s="314"/>
      <c r="AG298" s="314" t="s">
        <v>633</v>
      </c>
      <c r="AH298" s="314"/>
      <c r="AI298" s="314"/>
      <c r="AJ298" s="314"/>
      <c r="AK298" s="314" t="s">
        <v>633</v>
      </c>
      <c r="AL298" s="314"/>
      <c r="AM298" s="314"/>
      <c r="AN298" s="314"/>
      <c r="AO298" s="314" t="s">
        <v>633</v>
      </c>
      <c r="AP298" s="314"/>
      <c r="AQ298" s="314"/>
      <c r="AR298" s="314"/>
      <c r="AS298" s="314" t="s">
        <v>633</v>
      </c>
      <c r="AT298" s="314"/>
      <c r="AU298" s="314"/>
      <c r="AV298" s="314"/>
      <c r="AW298" s="315" t="s">
        <v>633</v>
      </c>
      <c r="AX298" s="315"/>
      <c r="AY298" s="315"/>
      <c r="AZ298" s="315"/>
      <c r="BA298" s="314" t="s">
        <v>633</v>
      </c>
      <c r="BB298" s="314"/>
      <c r="BC298" s="314"/>
      <c r="BD298" s="314"/>
      <c r="BE298" s="314" t="s">
        <v>633</v>
      </c>
      <c r="BF298" s="314"/>
      <c r="BG298" s="314"/>
      <c r="BH298" s="314"/>
      <c r="BI298" s="314"/>
      <c r="BJ298" s="314" t="s">
        <v>633</v>
      </c>
      <c r="BK298" s="314"/>
      <c r="BL298" s="314"/>
      <c r="BM298" s="314"/>
      <c r="BN298" s="314" t="s">
        <v>633</v>
      </c>
      <c r="BO298" s="314"/>
      <c r="BP298" s="314"/>
      <c r="BQ298" s="314"/>
      <c r="BR298" s="314" t="s">
        <v>633</v>
      </c>
      <c r="BS298" s="314"/>
      <c r="BT298" s="314"/>
      <c r="BU298" s="314"/>
      <c r="BV298" s="314" t="s">
        <v>633</v>
      </c>
      <c r="BW298" s="314"/>
      <c r="BX298" s="314"/>
      <c r="BY298" s="314"/>
    </row>
    <row r="299" spans="1:77" ht="15">
      <c r="A299" s="312" t="s">
        <v>1016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134">
        <f t="shared" si="4"/>
        <v>289</v>
      </c>
      <c r="P299" s="314" t="s">
        <v>633</v>
      </c>
      <c r="Q299" s="314"/>
      <c r="R299" s="314"/>
      <c r="S299" s="314"/>
      <c r="T299" s="314" t="s">
        <v>633</v>
      </c>
      <c r="U299" s="314"/>
      <c r="V299" s="314"/>
      <c r="W299" s="314"/>
      <c r="X299" s="314"/>
      <c r="Y299" s="314" t="s">
        <v>633</v>
      </c>
      <c r="Z299" s="314"/>
      <c r="AA299" s="314"/>
      <c r="AB299" s="314"/>
      <c r="AC299" s="314" t="s">
        <v>633</v>
      </c>
      <c r="AD299" s="314"/>
      <c r="AE299" s="314"/>
      <c r="AF299" s="314"/>
      <c r="AG299" s="314" t="s">
        <v>633</v>
      </c>
      <c r="AH299" s="314"/>
      <c r="AI299" s="314"/>
      <c r="AJ299" s="314"/>
      <c r="AK299" s="314" t="s">
        <v>633</v>
      </c>
      <c r="AL299" s="314"/>
      <c r="AM299" s="314"/>
      <c r="AN299" s="314"/>
      <c r="AO299" s="314" t="s">
        <v>633</v>
      </c>
      <c r="AP299" s="314"/>
      <c r="AQ299" s="314"/>
      <c r="AR299" s="314"/>
      <c r="AS299" s="314" t="s">
        <v>633</v>
      </c>
      <c r="AT299" s="314"/>
      <c r="AU299" s="314"/>
      <c r="AV299" s="314"/>
      <c r="AW299" s="315" t="s">
        <v>633</v>
      </c>
      <c r="AX299" s="315"/>
      <c r="AY299" s="315"/>
      <c r="AZ299" s="315"/>
      <c r="BA299" s="314" t="s">
        <v>633</v>
      </c>
      <c r="BB299" s="314"/>
      <c r="BC299" s="314"/>
      <c r="BD299" s="314"/>
      <c r="BE299" s="314" t="s">
        <v>633</v>
      </c>
      <c r="BF299" s="314"/>
      <c r="BG299" s="314"/>
      <c r="BH299" s="314"/>
      <c r="BI299" s="314"/>
      <c r="BJ299" s="314" t="s">
        <v>633</v>
      </c>
      <c r="BK299" s="314"/>
      <c r="BL299" s="314"/>
      <c r="BM299" s="314"/>
      <c r="BN299" s="314" t="s">
        <v>633</v>
      </c>
      <c r="BO299" s="314"/>
      <c r="BP299" s="314"/>
      <c r="BQ299" s="314"/>
      <c r="BR299" s="314" t="s">
        <v>633</v>
      </c>
      <c r="BS299" s="314"/>
      <c r="BT299" s="314"/>
      <c r="BU299" s="314"/>
      <c r="BV299" s="314" t="s">
        <v>633</v>
      </c>
      <c r="BW299" s="314"/>
      <c r="BX299" s="314"/>
      <c r="BY299" s="314"/>
    </row>
    <row r="300" spans="1:77" ht="15">
      <c r="A300" s="312" t="s">
        <v>1017</v>
      </c>
      <c r="B300" s="312"/>
      <c r="C300" s="312"/>
      <c r="D300" s="312"/>
      <c r="E300" s="312"/>
      <c r="F300" s="312"/>
      <c r="G300" s="312"/>
      <c r="H300" s="312"/>
      <c r="I300" s="312"/>
      <c r="J300" s="312"/>
      <c r="K300" s="312"/>
      <c r="L300" s="312"/>
      <c r="M300" s="312"/>
      <c r="N300" s="312"/>
      <c r="O300" s="134">
        <f t="shared" si="4"/>
        <v>290</v>
      </c>
      <c r="P300" s="314" t="s">
        <v>633</v>
      </c>
      <c r="Q300" s="314"/>
      <c r="R300" s="314"/>
      <c r="S300" s="314"/>
      <c r="T300" s="314" t="s">
        <v>633</v>
      </c>
      <c r="U300" s="314"/>
      <c r="V300" s="314"/>
      <c r="W300" s="314"/>
      <c r="X300" s="314"/>
      <c r="Y300" s="314" t="s">
        <v>633</v>
      </c>
      <c r="Z300" s="314"/>
      <c r="AA300" s="314"/>
      <c r="AB300" s="314"/>
      <c r="AC300" s="314" t="s">
        <v>633</v>
      </c>
      <c r="AD300" s="314"/>
      <c r="AE300" s="314"/>
      <c r="AF300" s="314"/>
      <c r="AG300" s="314" t="s">
        <v>633</v>
      </c>
      <c r="AH300" s="314"/>
      <c r="AI300" s="314"/>
      <c r="AJ300" s="314"/>
      <c r="AK300" s="314" t="s">
        <v>633</v>
      </c>
      <c r="AL300" s="314"/>
      <c r="AM300" s="314"/>
      <c r="AN300" s="314"/>
      <c r="AO300" s="314" t="s">
        <v>633</v>
      </c>
      <c r="AP300" s="314"/>
      <c r="AQ300" s="314"/>
      <c r="AR300" s="314"/>
      <c r="AS300" s="314" t="s">
        <v>633</v>
      </c>
      <c r="AT300" s="314"/>
      <c r="AU300" s="314"/>
      <c r="AV300" s="314"/>
      <c r="AW300" s="315" t="s">
        <v>633</v>
      </c>
      <c r="AX300" s="315"/>
      <c r="AY300" s="315"/>
      <c r="AZ300" s="315"/>
      <c r="BA300" s="314" t="s">
        <v>633</v>
      </c>
      <c r="BB300" s="314"/>
      <c r="BC300" s="314"/>
      <c r="BD300" s="314"/>
      <c r="BE300" s="314" t="s">
        <v>633</v>
      </c>
      <c r="BF300" s="314"/>
      <c r="BG300" s="314"/>
      <c r="BH300" s="314"/>
      <c r="BI300" s="314"/>
      <c r="BJ300" s="314" t="s">
        <v>633</v>
      </c>
      <c r="BK300" s="314"/>
      <c r="BL300" s="314"/>
      <c r="BM300" s="314"/>
      <c r="BN300" s="314" t="s">
        <v>633</v>
      </c>
      <c r="BO300" s="314"/>
      <c r="BP300" s="314"/>
      <c r="BQ300" s="314"/>
      <c r="BR300" s="314" t="s">
        <v>633</v>
      </c>
      <c r="BS300" s="314"/>
      <c r="BT300" s="314"/>
      <c r="BU300" s="314"/>
      <c r="BV300" s="314" t="s">
        <v>633</v>
      </c>
      <c r="BW300" s="314"/>
      <c r="BX300" s="314"/>
      <c r="BY300" s="314"/>
    </row>
    <row r="301" spans="1:77" ht="15">
      <c r="A301" s="312" t="s">
        <v>1018</v>
      </c>
      <c r="B301" s="312"/>
      <c r="C301" s="312"/>
      <c r="D301" s="312"/>
      <c r="E301" s="312"/>
      <c r="F301" s="312"/>
      <c r="G301" s="312"/>
      <c r="H301" s="312"/>
      <c r="I301" s="312"/>
      <c r="J301" s="312"/>
      <c r="K301" s="312"/>
      <c r="L301" s="312"/>
      <c r="M301" s="312"/>
      <c r="N301" s="312"/>
      <c r="O301" s="134">
        <f t="shared" si="4"/>
        <v>291</v>
      </c>
      <c r="P301" s="314" t="s">
        <v>633</v>
      </c>
      <c r="Q301" s="314"/>
      <c r="R301" s="314"/>
      <c r="S301" s="314"/>
      <c r="T301" s="314" t="s">
        <v>633</v>
      </c>
      <c r="U301" s="314"/>
      <c r="V301" s="314"/>
      <c r="W301" s="314"/>
      <c r="X301" s="314"/>
      <c r="Y301" s="314" t="s">
        <v>633</v>
      </c>
      <c r="Z301" s="314"/>
      <c r="AA301" s="314"/>
      <c r="AB301" s="314"/>
      <c r="AC301" s="314" t="s">
        <v>633</v>
      </c>
      <c r="AD301" s="314"/>
      <c r="AE301" s="314"/>
      <c r="AF301" s="314"/>
      <c r="AG301" s="314" t="s">
        <v>633</v>
      </c>
      <c r="AH301" s="314"/>
      <c r="AI301" s="314"/>
      <c r="AJ301" s="314"/>
      <c r="AK301" s="314" t="s">
        <v>633</v>
      </c>
      <c r="AL301" s="314"/>
      <c r="AM301" s="314"/>
      <c r="AN301" s="314"/>
      <c r="AO301" s="314" t="s">
        <v>633</v>
      </c>
      <c r="AP301" s="314"/>
      <c r="AQ301" s="314"/>
      <c r="AR301" s="314"/>
      <c r="AS301" s="314" t="s">
        <v>633</v>
      </c>
      <c r="AT301" s="314"/>
      <c r="AU301" s="314"/>
      <c r="AV301" s="314"/>
      <c r="AW301" s="315" t="s">
        <v>633</v>
      </c>
      <c r="AX301" s="315"/>
      <c r="AY301" s="315"/>
      <c r="AZ301" s="315"/>
      <c r="BA301" s="314" t="s">
        <v>633</v>
      </c>
      <c r="BB301" s="314"/>
      <c r="BC301" s="314"/>
      <c r="BD301" s="314"/>
      <c r="BE301" s="314" t="s">
        <v>633</v>
      </c>
      <c r="BF301" s="314"/>
      <c r="BG301" s="314"/>
      <c r="BH301" s="314"/>
      <c r="BI301" s="314"/>
      <c r="BJ301" s="314" t="s">
        <v>633</v>
      </c>
      <c r="BK301" s="314"/>
      <c r="BL301" s="314"/>
      <c r="BM301" s="314"/>
      <c r="BN301" s="314" t="s">
        <v>633</v>
      </c>
      <c r="BO301" s="314"/>
      <c r="BP301" s="314"/>
      <c r="BQ301" s="314"/>
      <c r="BR301" s="314" t="s">
        <v>633</v>
      </c>
      <c r="BS301" s="314"/>
      <c r="BT301" s="314"/>
      <c r="BU301" s="314"/>
      <c r="BV301" s="314" t="s">
        <v>633</v>
      </c>
      <c r="BW301" s="314"/>
      <c r="BX301" s="314"/>
      <c r="BY301" s="314"/>
    </row>
    <row r="302" spans="1:77" ht="15">
      <c r="A302" s="312" t="s">
        <v>1019</v>
      </c>
      <c r="B302" s="312"/>
      <c r="C302" s="312"/>
      <c r="D302" s="312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  <c r="O302" s="134">
        <f t="shared" si="4"/>
        <v>292</v>
      </c>
      <c r="P302" s="314" t="s">
        <v>633</v>
      </c>
      <c r="Q302" s="314"/>
      <c r="R302" s="314"/>
      <c r="S302" s="314"/>
      <c r="T302" s="314" t="s">
        <v>633</v>
      </c>
      <c r="U302" s="314"/>
      <c r="V302" s="314"/>
      <c r="W302" s="314"/>
      <c r="X302" s="314"/>
      <c r="Y302" s="314" t="s">
        <v>633</v>
      </c>
      <c r="Z302" s="314"/>
      <c r="AA302" s="314"/>
      <c r="AB302" s="314"/>
      <c r="AC302" s="314" t="s">
        <v>633</v>
      </c>
      <c r="AD302" s="314"/>
      <c r="AE302" s="314"/>
      <c r="AF302" s="314"/>
      <c r="AG302" s="314" t="s">
        <v>633</v>
      </c>
      <c r="AH302" s="314"/>
      <c r="AI302" s="314"/>
      <c r="AJ302" s="314"/>
      <c r="AK302" s="314" t="s">
        <v>633</v>
      </c>
      <c r="AL302" s="314"/>
      <c r="AM302" s="314"/>
      <c r="AN302" s="314"/>
      <c r="AO302" s="314" t="s">
        <v>633</v>
      </c>
      <c r="AP302" s="314"/>
      <c r="AQ302" s="314"/>
      <c r="AR302" s="314"/>
      <c r="AS302" s="314" t="s">
        <v>633</v>
      </c>
      <c r="AT302" s="314"/>
      <c r="AU302" s="314"/>
      <c r="AV302" s="314"/>
      <c r="AW302" s="315" t="s">
        <v>633</v>
      </c>
      <c r="AX302" s="315"/>
      <c r="AY302" s="315"/>
      <c r="AZ302" s="315"/>
      <c r="BA302" s="314" t="s">
        <v>633</v>
      </c>
      <c r="BB302" s="314"/>
      <c r="BC302" s="314"/>
      <c r="BD302" s="314"/>
      <c r="BE302" s="314" t="s">
        <v>633</v>
      </c>
      <c r="BF302" s="314"/>
      <c r="BG302" s="314"/>
      <c r="BH302" s="314"/>
      <c r="BI302" s="314"/>
      <c r="BJ302" s="314" t="s">
        <v>633</v>
      </c>
      <c r="BK302" s="314"/>
      <c r="BL302" s="314"/>
      <c r="BM302" s="314"/>
      <c r="BN302" s="314" t="s">
        <v>633</v>
      </c>
      <c r="BO302" s="314"/>
      <c r="BP302" s="314"/>
      <c r="BQ302" s="314"/>
      <c r="BR302" s="314" t="s">
        <v>633</v>
      </c>
      <c r="BS302" s="314"/>
      <c r="BT302" s="314"/>
      <c r="BU302" s="314"/>
      <c r="BV302" s="314" t="s">
        <v>633</v>
      </c>
      <c r="BW302" s="314"/>
      <c r="BX302" s="314"/>
      <c r="BY302" s="314"/>
    </row>
    <row r="303" spans="1:77" ht="15">
      <c r="A303" s="312" t="s">
        <v>1020</v>
      </c>
      <c r="B303" s="312"/>
      <c r="C303" s="312"/>
      <c r="D303" s="312"/>
      <c r="E303" s="312"/>
      <c r="F303" s="312"/>
      <c r="G303" s="312"/>
      <c r="H303" s="312"/>
      <c r="I303" s="312"/>
      <c r="J303" s="312"/>
      <c r="K303" s="312"/>
      <c r="L303" s="312"/>
      <c r="M303" s="312"/>
      <c r="N303" s="312"/>
      <c r="O303" s="134">
        <f t="shared" si="4"/>
        <v>293</v>
      </c>
      <c r="P303" s="314" t="s">
        <v>633</v>
      </c>
      <c r="Q303" s="314"/>
      <c r="R303" s="314"/>
      <c r="S303" s="314"/>
      <c r="T303" s="314" t="s">
        <v>633</v>
      </c>
      <c r="U303" s="314"/>
      <c r="V303" s="314"/>
      <c r="W303" s="314"/>
      <c r="X303" s="314"/>
      <c r="Y303" s="314" t="s">
        <v>633</v>
      </c>
      <c r="Z303" s="314"/>
      <c r="AA303" s="314"/>
      <c r="AB303" s="314"/>
      <c r="AC303" s="314" t="s">
        <v>633</v>
      </c>
      <c r="AD303" s="314"/>
      <c r="AE303" s="314"/>
      <c r="AF303" s="314"/>
      <c r="AG303" s="314" t="s">
        <v>633</v>
      </c>
      <c r="AH303" s="314"/>
      <c r="AI303" s="314"/>
      <c r="AJ303" s="314"/>
      <c r="AK303" s="314" t="s">
        <v>633</v>
      </c>
      <c r="AL303" s="314"/>
      <c r="AM303" s="314"/>
      <c r="AN303" s="314"/>
      <c r="AO303" s="314" t="s">
        <v>633</v>
      </c>
      <c r="AP303" s="314"/>
      <c r="AQ303" s="314"/>
      <c r="AR303" s="314"/>
      <c r="AS303" s="314" t="s">
        <v>633</v>
      </c>
      <c r="AT303" s="314"/>
      <c r="AU303" s="314"/>
      <c r="AV303" s="314"/>
      <c r="AW303" s="315" t="s">
        <v>633</v>
      </c>
      <c r="AX303" s="315"/>
      <c r="AY303" s="315"/>
      <c r="AZ303" s="315"/>
      <c r="BA303" s="314" t="s">
        <v>633</v>
      </c>
      <c r="BB303" s="314"/>
      <c r="BC303" s="314"/>
      <c r="BD303" s="314"/>
      <c r="BE303" s="314" t="s">
        <v>633</v>
      </c>
      <c r="BF303" s="314"/>
      <c r="BG303" s="314"/>
      <c r="BH303" s="314"/>
      <c r="BI303" s="314"/>
      <c r="BJ303" s="314" t="s">
        <v>633</v>
      </c>
      <c r="BK303" s="314"/>
      <c r="BL303" s="314"/>
      <c r="BM303" s="314"/>
      <c r="BN303" s="314" t="s">
        <v>633</v>
      </c>
      <c r="BO303" s="314"/>
      <c r="BP303" s="314"/>
      <c r="BQ303" s="314"/>
      <c r="BR303" s="314" t="s">
        <v>633</v>
      </c>
      <c r="BS303" s="314"/>
      <c r="BT303" s="314"/>
      <c r="BU303" s="314"/>
      <c r="BV303" s="314" t="s">
        <v>633</v>
      </c>
      <c r="BW303" s="314"/>
      <c r="BX303" s="314"/>
      <c r="BY303" s="314"/>
    </row>
    <row r="304" spans="1:77" ht="15">
      <c r="A304" s="319" t="s">
        <v>1021</v>
      </c>
      <c r="B304" s="319"/>
      <c r="C304" s="319"/>
      <c r="D304" s="319"/>
      <c r="E304" s="319"/>
      <c r="F304" s="319"/>
      <c r="G304" s="319"/>
      <c r="H304" s="319"/>
      <c r="I304" s="319"/>
      <c r="J304" s="319"/>
      <c r="K304" s="319"/>
      <c r="L304" s="319"/>
      <c r="M304" s="319"/>
      <c r="N304" s="319"/>
      <c r="O304" s="135">
        <f t="shared" si="4"/>
        <v>294</v>
      </c>
      <c r="P304" s="324" t="s">
        <v>633</v>
      </c>
      <c r="Q304" s="324"/>
      <c r="R304" s="324"/>
      <c r="S304" s="324"/>
      <c r="T304" s="324" t="s">
        <v>633</v>
      </c>
      <c r="U304" s="324"/>
      <c r="V304" s="324"/>
      <c r="W304" s="324"/>
      <c r="X304" s="324"/>
      <c r="Y304" s="324" t="s">
        <v>1013</v>
      </c>
      <c r="Z304" s="324"/>
      <c r="AA304" s="324"/>
      <c r="AB304" s="324"/>
      <c r="AC304" s="324" t="s">
        <v>633</v>
      </c>
      <c r="AD304" s="324"/>
      <c r="AE304" s="324"/>
      <c r="AF304" s="324"/>
      <c r="AG304" s="324" t="s">
        <v>633</v>
      </c>
      <c r="AH304" s="324"/>
      <c r="AI304" s="324"/>
      <c r="AJ304" s="324"/>
      <c r="AK304" s="324" t="s">
        <v>633</v>
      </c>
      <c r="AL304" s="324"/>
      <c r="AM304" s="324"/>
      <c r="AN304" s="324"/>
      <c r="AO304" s="324" t="s">
        <v>633</v>
      </c>
      <c r="AP304" s="324"/>
      <c r="AQ304" s="324"/>
      <c r="AR304" s="324"/>
      <c r="AS304" s="324" t="s">
        <v>633</v>
      </c>
      <c r="AT304" s="324"/>
      <c r="AU304" s="324"/>
      <c r="AV304" s="324"/>
      <c r="AW304" s="325" t="s">
        <v>633</v>
      </c>
      <c r="AX304" s="325"/>
      <c r="AY304" s="325"/>
      <c r="AZ304" s="325"/>
      <c r="BA304" s="324" t="s">
        <v>633</v>
      </c>
      <c r="BB304" s="324"/>
      <c r="BC304" s="324"/>
      <c r="BD304" s="324"/>
      <c r="BE304" s="324" t="s">
        <v>633</v>
      </c>
      <c r="BF304" s="324"/>
      <c r="BG304" s="324"/>
      <c r="BH304" s="324"/>
      <c r="BI304" s="324"/>
      <c r="BJ304" s="324" t="s">
        <v>633</v>
      </c>
      <c r="BK304" s="324"/>
      <c r="BL304" s="324"/>
      <c r="BM304" s="324"/>
      <c r="BN304" s="324" t="s">
        <v>633</v>
      </c>
      <c r="BO304" s="324"/>
      <c r="BP304" s="324"/>
      <c r="BQ304" s="324"/>
      <c r="BR304" s="324" t="s">
        <v>633</v>
      </c>
      <c r="BS304" s="324"/>
      <c r="BT304" s="324"/>
      <c r="BU304" s="324"/>
      <c r="BV304" s="324" t="s">
        <v>1013</v>
      </c>
      <c r="BW304" s="324"/>
      <c r="BX304" s="324"/>
      <c r="BY304" s="324"/>
    </row>
    <row r="305" spans="1:77" ht="15">
      <c r="A305" s="312" t="s">
        <v>1022</v>
      </c>
      <c r="B305" s="312"/>
      <c r="C305" s="312"/>
      <c r="D305" s="312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134">
        <f t="shared" si="4"/>
        <v>295</v>
      </c>
      <c r="P305" s="314" t="s">
        <v>633</v>
      </c>
      <c r="Q305" s="314"/>
      <c r="R305" s="314"/>
      <c r="S305" s="314"/>
      <c r="T305" s="314" t="s">
        <v>633</v>
      </c>
      <c r="U305" s="314"/>
      <c r="V305" s="314"/>
      <c r="W305" s="314"/>
      <c r="X305" s="314"/>
      <c r="Y305" s="314" t="s">
        <v>633</v>
      </c>
      <c r="Z305" s="314"/>
      <c r="AA305" s="314"/>
      <c r="AB305" s="314"/>
      <c r="AC305" s="314" t="s">
        <v>633</v>
      </c>
      <c r="AD305" s="314"/>
      <c r="AE305" s="314"/>
      <c r="AF305" s="314"/>
      <c r="AG305" s="314" t="s">
        <v>633</v>
      </c>
      <c r="AH305" s="314"/>
      <c r="AI305" s="314"/>
      <c r="AJ305" s="314"/>
      <c r="AK305" s="314" t="s">
        <v>633</v>
      </c>
      <c r="AL305" s="314"/>
      <c r="AM305" s="314"/>
      <c r="AN305" s="314"/>
      <c r="AO305" s="314" t="s">
        <v>633</v>
      </c>
      <c r="AP305" s="314"/>
      <c r="AQ305" s="314"/>
      <c r="AR305" s="314"/>
      <c r="AS305" s="314" t="s">
        <v>633</v>
      </c>
      <c r="AT305" s="314"/>
      <c r="AU305" s="314"/>
      <c r="AV305" s="314"/>
      <c r="AW305" s="315" t="s">
        <v>633</v>
      </c>
      <c r="AX305" s="315"/>
      <c r="AY305" s="315"/>
      <c r="AZ305" s="315"/>
      <c r="BA305" s="314" t="s">
        <v>633</v>
      </c>
      <c r="BB305" s="314"/>
      <c r="BC305" s="314"/>
      <c r="BD305" s="314"/>
      <c r="BE305" s="314" t="s">
        <v>633</v>
      </c>
      <c r="BF305" s="314"/>
      <c r="BG305" s="314"/>
      <c r="BH305" s="314"/>
      <c r="BI305" s="314"/>
      <c r="BJ305" s="314" t="s">
        <v>633</v>
      </c>
      <c r="BK305" s="314"/>
      <c r="BL305" s="314"/>
      <c r="BM305" s="314"/>
      <c r="BN305" s="314" t="s">
        <v>633</v>
      </c>
      <c r="BO305" s="314"/>
      <c r="BP305" s="314"/>
      <c r="BQ305" s="314"/>
      <c r="BR305" s="314" t="s">
        <v>633</v>
      </c>
      <c r="BS305" s="314"/>
      <c r="BT305" s="314"/>
      <c r="BU305" s="314"/>
      <c r="BV305" s="314" t="s">
        <v>633</v>
      </c>
      <c r="BW305" s="314"/>
      <c r="BX305" s="314"/>
      <c r="BY305" s="314"/>
    </row>
    <row r="306" spans="1:77" ht="15">
      <c r="A306" s="312" t="s">
        <v>1023</v>
      </c>
      <c r="B306" s="312"/>
      <c r="C306" s="312"/>
      <c r="D306" s="312"/>
      <c r="E306" s="312"/>
      <c r="F306" s="312"/>
      <c r="G306" s="312"/>
      <c r="H306" s="312"/>
      <c r="I306" s="312"/>
      <c r="J306" s="312"/>
      <c r="K306" s="312"/>
      <c r="L306" s="312"/>
      <c r="M306" s="312"/>
      <c r="N306" s="312"/>
      <c r="O306" s="134">
        <f t="shared" si="4"/>
        <v>296</v>
      </c>
      <c r="P306" s="314" t="s">
        <v>633</v>
      </c>
      <c r="Q306" s="314"/>
      <c r="R306" s="314"/>
      <c r="S306" s="314"/>
      <c r="T306" s="314" t="s">
        <v>633</v>
      </c>
      <c r="U306" s="314"/>
      <c r="V306" s="314"/>
      <c r="W306" s="314"/>
      <c r="X306" s="314"/>
      <c r="Y306" s="314" t="s">
        <v>633</v>
      </c>
      <c r="Z306" s="314"/>
      <c r="AA306" s="314"/>
      <c r="AB306" s="314"/>
      <c r="AC306" s="314" t="s">
        <v>633</v>
      </c>
      <c r="AD306" s="314"/>
      <c r="AE306" s="314"/>
      <c r="AF306" s="314"/>
      <c r="AG306" s="314" t="s">
        <v>633</v>
      </c>
      <c r="AH306" s="314"/>
      <c r="AI306" s="314"/>
      <c r="AJ306" s="314"/>
      <c r="AK306" s="314" t="s">
        <v>633</v>
      </c>
      <c r="AL306" s="314"/>
      <c r="AM306" s="314"/>
      <c r="AN306" s="314"/>
      <c r="AO306" s="314" t="s">
        <v>633</v>
      </c>
      <c r="AP306" s="314"/>
      <c r="AQ306" s="314"/>
      <c r="AR306" s="314"/>
      <c r="AS306" s="314" t="s">
        <v>633</v>
      </c>
      <c r="AT306" s="314"/>
      <c r="AU306" s="314"/>
      <c r="AV306" s="314"/>
      <c r="AW306" s="315" t="s">
        <v>633</v>
      </c>
      <c r="AX306" s="315"/>
      <c r="AY306" s="315"/>
      <c r="AZ306" s="315"/>
      <c r="BA306" s="314" t="s">
        <v>633</v>
      </c>
      <c r="BB306" s="314"/>
      <c r="BC306" s="314"/>
      <c r="BD306" s="314"/>
      <c r="BE306" s="314" t="s">
        <v>633</v>
      </c>
      <c r="BF306" s="314"/>
      <c r="BG306" s="314"/>
      <c r="BH306" s="314"/>
      <c r="BI306" s="314"/>
      <c r="BJ306" s="314" t="s">
        <v>633</v>
      </c>
      <c r="BK306" s="314"/>
      <c r="BL306" s="314"/>
      <c r="BM306" s="314"/>
      <c r="BN306" s="314" t="s">
        <v>633</v>
      </c>
      <c r="BO306" s="314"/>
      <c r="BP306" s="314"/>
      <c r="BQ306" s="314"/>
      <c r="BR306" s="314" t="s">
        <v>633</v>
      </c>
      <c r="BS306" s="314"/>
      <c r="BT306" s="314"/>
      <c r="BU306" s="314"/>
      <c r="BV306" s="314" t="s">
        <v>633</v>
      </c>
      <c r="BW306" s="314"/>
      <c r="BX306" s="314"/>
      <c r="BY306" s="314"/>
    </row>
    <row r="307" spans="1:77" ht="15">
      <c r="A307" s="312" t="s">
        <v>1024</v>
      </c>
      <c r="B307" s="312"/>
      <c r="C307" s="312"/>
      <c r="D307" s="312"/>
      <c r="E307" s="312"/>
      <c r="F307" s="312"/>
      <c r="G307" s="312"/>
      <c r="H307" s="312"/>
      <c r="I307" s="312"/>
      <c r="J307" s="312"/>
      <c r="K307" s="312"/>
      <c r="L307" s="312"/>
      <c r="M307" s="312"/>
      <c r="N307" s="312"/>
      <c r="O307" s="134">
        <f t="shared" si="4"/>
        <v>297</v>
      </c>
      <c r="P307" s="314" t="s">
        <v>633</v>
      </c>
      <c r="Q307" s="314"/>
      <c r="R307" s="314"/>
      <c r="S307" s="314"/>
      <c r="T307" s="314" t="s">
        <v>633</v>
      </c>
      <c r="U307" s="314"/>
      <c r="V307" s="314"/>
      <c r="W307" s="314"/>
      <c r="X307" s="314"/>
      <c r="Y307" s="314" t="s">
        <v>633</v>
      </c>
      <c r="Z307" s="314"/>
      <c r="AA307" s="314"/>
      <c r="AB307" s="314"/>
      <c r="AC307" s="314" t="s">
        <v>633</v>
      </c>
      <c r="AD307" s="314"/>
      <c r="AE307" s="314"/>
      <c r="AF307" s="314"/>
      <c r="AG307" s="314" t="s">
        <v>633</v>
      </c>
      <c r="AH307" s="314"/>
      <c r="AI307" s="314"/>
      <c r="AJ307" s="314"/>
      <c r="AK307" s="314" t="s">
        <v>633</v>
      </c>
      <c r="AL307" s="314"/>
      <c r="AM307" s="314"/>
      <c r="AN307" s="314"/>
      <c r="AO307" s="314" t="s">
        <v>633</v>
      </c>
      <c r="AP307" s="314"/>
      <c r="AQ307" s="314"/>
      <c r="AR307" s="314"/>
      <c r="AS307" s="314" t="s">
        <v>633</v>
      </c>
      <c r="AT307" s="314"/>
      <c r="AU307" s="314"/>
      <c r="AV307" s="314"/>
      <c r="AW307" s="315" t="s">
        <v>633</v>
      </c>
      <c r="AX307" s="315"/>
      <c r="AY307" s="315"/>
      <c r="AZ307" s="315"/>
      <c r="BA307" s="314" t="s">
        <v>633</v>
      </c>
      <c r="BB307" s="314"/>
      <c r="BC307" s="314"/>
      <c r="BD307" s="314"/>
      <c r="BE307" s="314" t="s">
        <v>633</v>
      </c>
      <c r="BF307" s="314"/>
      <c r="BG307" s="314"/>
      <c r="BH307" s="314"/>
      <c r="BI307" s="314"/>
      <c r="BJ307" s="314" t="s">
        <v>633</v>
      </c>
      <c r="BK307" s="314"/>
      <c r="BL307" s="314"/>
      <c r="BM307" s="314"/>
      <c r="BN307" s="314" t="s">
        <v>633</v>
      </c>
      <c r="BO307" s="314"/>
      <c r="BP307" s="314"/>
      <c r="BQ307" s="314"/>
      <c r="BR307" s="314" t="s">
        <v>633</v>
      </c>
      <c r="BS307" s="314"/>
      <c r="BT307" s="314"/>
      <c r="BU307" s="314"/>
      <c r="BV307" s="314" t="s">
        <v>633</v>
      </c>
      <c r="BW307" s="314"/>
      <c r="BX307" s="314"/>
      <c r="BY307" s="314"/>
    </row>
    <row r="308" spans="1:77" ht="15">
      <c r="A308" s="312" t="s">
        <v>1025</v>
      </c>
      <c r="B308" s="312"/>
      <c r="C308" s="312"/>
      <c r="D308" s="312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  <c r="O308" s="134">
        <f t="shared" si="4"/>
        <v>298</v>
      </c>
      <c r="P308" s="314" t="s">
        <v>633</v>
      </c>
      <c r="Q308" s="314"/>
      <c r="R308" s="314"/>
      <c r="S308" s="314"/>
      <c r="T308" s="314" t="s">
        <v>633</v>
      </c>
      <c r="U308" s="314"/>
      <c r="V308" s="314"/>
      <c r="W308" s="314"/>
      <c r="X308" s="314"/>
      <c r="Y308" s="314" t="s">
        <v>633</v>
      </c>
      <c r="Z308" s="314"/>
      <c r="AA308" s="314"/>
      <c r="AB308" s="314"/>
      <c r="AC308" s="314" t="s">
        <v>633</v>
      </c>
      <c r="AD308" s="314"/>
      <c r="AE308" s="314"/>
      <c r="AF308" s="314"/>
      <c r="AG308" s="314" t="s">
        <v>633</v>
      </c>
      <c r="AH308" s="314"/>
      <c r="AI308" s="314"/>
      <c r="AJ308" s="314"/>
      <c r="AK308" s="314" t="s">
        <v>633</v>
      </c>
      <c r="AL308" s="314"/>
      <c r="AM308" s="314"/>
      <c r="AN308" s="314"/>
      <c r="AO308" s="314" t="s">
        <v>633</v>
      </c>
      <c r="AP308" s="314"/>
      <c r="AQ308" s="314"/>
      <c r="AR308" s="314"/>
      <c r="AS308" s="314" t="s">
        <v>633</v>
      </c>
      <c r="AT308" s="314"/>
      <c r="AU308" s="314"/>
      <c r="AV308" s="314"/>
      <c r="AW308" s="315" t="s">
        <v>633</v>
      </c>
      <c r="AX308" s="315"/>
      <c r="AY308" s="315"/>
      <c r="AZ308" s="315"/>
      <c r="BA308" s="314" t="s">
        <v>633</v>
      </c>
      <c r="BB308" s="314"/>
      <c r="BC308" s="314"/>
      <c r="BD308" s="314"/>
      <c r="BE308" s="314" t="s">
        <v>633</v>
      </c>
      <c r="BF308" s="314"/>
      <c r="BG308" s="314"/>
      <c r="BH308" s="314"/>
      <c r="BI308" s="314"/>
      <c r="BJ308" s="314" t="s">
        <v>633</v>
      </c>
      <c r="BK308" s="314"/>
      <c r="BL308" s="314"/>
      <c r="BM308" s="314"/>
      <c r="BN308" s="314" t="s">
        <v>633</v>
      </c>
      <c r="BO308" s="314"/>
      <c r="BP308" s="314"/>
      <c r="BQ308" s="314"/>
      <c r="BR308" s="314" t="s">
        <v>633</v>
      </c>
      <c r="BS308" s="314"/>
      <c r="BT308" s="314"/>
      <c r="BU308" s="314"/>
      <c r="BV308" s="314" t="s">
        <v>633</v>
      </c>
      <c r="BW308" s="314"/>
      <c r="BX308" s="314"/>
      <c r="BY308" s="314"/>
    </row>
    <row r="309" spans="1:77" ht="15">
      <c r="A309" s="312" t="s">
        <v>1026</v>
      </c>
      <c r="B309" s="312"/>
      <c r="C309" s="312"/>
      <c r="D309" s="312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134">
        <f t="shared" si="4"/>
        <v>299</v>
      </c>
      <c r="P309" s="314" t="s">
        <v>633</v>
      </c>
      <c r="Q309" s="314"/>
      <c r="R309" s="314"/>
      <c r="S309" s="314"/>
      <c r="T309" s="314" t="s">
        <v>633</v>
      </c>
      <c r="U309" s="314"/>
      <c r="V309" s="314"/>
      <c r="W309" s="314"/>
      <c r="X309" s="314"/>
      <c r="Y309" s="314" t="s">
        <v>633</v>
      </c>
      <c r="Z309" s="314"/>
      <c r="AA309" s="314"/>
      <c r="AB309" s="314"/>
      <c r="AC309" s="314" t="s">
        <v>633</v>
      </c>
      <c r="AD309" s="314"/>
      <c r="AE309" s="314"/>
      <c r="AF309" s="314"/>
      <c r="AG309" s="314" t="s">
        <v>633</v>
      </c>
      <c r="AH309" s="314"/>
      <c r="AI309" s="314"/>
      <c r="AJ309" s="314"/>
      <c r="AK309" s="314" t="s">
        <v>633</v>
      </c>
      <c r="AL309" s="314"/>
      <c r="AM309" s="314"/>
      <c r="AN309" s="314"/>
      <c r="AO309" s="314" t="s">
        <v>633</v>
      </c>
      <c r="AP309" s="314"/>
      <c r="AQ309" s="314"/>
      <c r="AR309" s="314"/>
      <c r="AS309" s="314" t="s">
        <v>633</v>
      </c>
      <c r="AT309" s="314"/>
      <c r="AU309" s="314"/>
      <c r="AV309" s="314"/>
      <c r="AW309" s="315" t="s">
        <v>633</v>
      </c>
      <c r="AX309" s="315"/>
      <c r="AY309" s="315"/>
      <c r="AZ309" s="315"/>
      <c r="BA309" s="314" t="s">
        <v>633</v>
      </c>
      <c r="BB309" s="314"/>
      <c r="BC309" s="314"/>
      <c r="BD309" s="314"/>
      <c r="BE309" s="314" t="s">
        <v>633</v>
      </c>
      <c r="BF309" s="314"/>
      <c r="BG309" s="314"/>
      <c r="BH309" s="314"/>
      <c r="BI309" s="314"/>
      <c r="BJ309" s="314" t="s">
        <v>633</v>
      </c>
      <c r="BK309" s="314"/>
      <c r="BL309" s="314"/>
      <c r="BM309" s="314"/>
      <c r="BN309" s="314" t="s">
        <v>633</v>
      </c>
      <c r="BO309" s="314"/>
      <c r="BP309" s="314"/>
      <c r="BQ309" s="314"/>
      <c r="BR309" s="314" t="s">
        <v>633</v>
      </c>
      <c r="BS309" s="314"/>
      <c r="BT309" s="314"/>
      <c r="BU309" s="314"/>
      <c r="BV309" s="314" t="s">
        <v>633</v>
      </c>
      <c r="BW309" s="314"/>
      <c r="BX309" s="314"/>
      <c r="BY309" s="314"/>
    </row>
    <row r="310" spans="1:77" ht="15">
      <c r="A310" s="312" t="s">
        <v>1027</v>
      </c>
      <c r="B310" s="312"/>
      <c r="C310" s="312"/>
      <c r="D310" s="312"/>
      <c r="E310" s="312"/>
      <c r="F310" s="312"/>
      <c r="G310" s="312"/>
      <c r="H310" s="312"/>
      <c r="I310" s="312"/>
      <c r="J310" s="312"/>
      <c r="K310" s="312"/>
      <c r="L310" s="312"/>
      <c r="M310" s="312"/>
      <c r="N310" s="312"/>
      <c r="O310" s="134">
        <f t="shared" si="4"/>
        <v>300</v>
      </c>
      <c r="P310" s="314" t="s">
        <v>633</v>
      </c>
      <c r="Q310" s="314"/>
      <c r="R310" s="314"/>
      <c r="S310" s="314"/>
      <c r="T310" s="314" t="s">
        <v>633</v>
      </c>
      <c r="U310" s="314"/>
      <c r="V310" s="314"/>
      <c r="W310" s="314"/>
      <c r="X310" s="314"/>
      <c r="Y310" s="314" t="s">
        <v>633</v>
      </c>
      <c r="Z310" s="314"/>
      <c r="AA310" s="314"/>
      <c r="AB310" s="314"/>
      <c r="AC310" s="314" t="s">
        <v>633</v>
      </c>
      <c r="AD310" s="314"/>
      <c r="AE310" s="314"/>
      <c r="AF310" s="314"/>
      <c r="AG310" s="314" t="s">
        <v>633</v>
      </c>
      <c r="AH310" s="314"/>
      <c r="AI310" s="314"/>
      <c r="AJ310" s="314"/>
      <c r="AK310" s="314" t="s">
        <v>633</v>
      </c>
      <c r="AL310" s="314"/>
      <c r="AM310" s="314"/>
      <c r="AN310" s="314"/>
      <c r="AO310" s="314" t="s">
        <v>633</v>
      </c>
      <c r="AP310" s="314"/>
      <c r="AQ310" s="314"/>
      <c r="AR310" s="314"/>
      <c r="AS310" s="314" t="s">
        <v>633</v>
      </c>
      <c r="AT310" s="314"/>
      <c r="AU310" s="314"/>
      <c r="AV310" s="314"/>
      <c r="AW310" s="315" t="s">
        <v>633</v>
      </c>
      <c r="AX310" s="315"/>
      <c r="AY310" s="315"/>
      <c r="AZ310" s="315"/>
      <c r="BA310" s="314" t="s">
        <v>633</v>
      </c>
      <c r="BB310" s="314"/>
      <c r="BC310" s="314"/>
      <c r="BD310" s="314"/>
      <c r="BE310" s="314" t="s">
        <v>633</v>
      </c>
      <c r="BF310" s="314"/>
      <c r="BG310" s="314"/>
      <c r="BH310" s="314"/>
      <c r="BI310" s="314"/>
      <c r="BJ310" s="314" t="s">
        <v>633</v>
      </c>
      <c r="BK310" s="314"/>
      <c r="BL310" s="314"/>
      <c r="BM310" s="314"/>
      <c r="BN310" s="314" t="s">
        <v>633</v>
      </c>
      <c r="BO310" s="314"/>
      <c r="BP310" s="314"/>
      <c r="BQ310" s="314"/>
      <c r="BR310" s="314" t="s">
        <v>633</v>
      </c>
      <c r="BS310" s="314"/>
      <c r="BT310" s="314"/>
      <c r="BU310" s="314"/>
      <c r="BV310" s="314" t="s">
        <v>633</v>
      </c>
      <c r="BW310" s="314"/>
      <c r="BX310" s="314"/>
      <c r="BY310" s="314"/>
    </row>
    <row r="311" spans="1:77" ht="15">
      <c r="A311" s="312" t="s">
        <v>1028</v>
      </c>
      <c r="B311" s="312"/>
      <c r="C311" s="312"/>
      <c r="D311" s="312"/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  <c r="O311" s="134">
        <f t="shared" si="4"/>
        <v>301</v>
      </c>
      <c r="P311" s="314" t="s">
        <v>633</v>
      </c>
      <c r="Q311" s="314"/>
      <c r="R311" s="314"/>
      <c r="S311" s="314"/>
      <c r="T311" s="314" t="s">
        <v>633</v>
      </c>
      <c r="U311" s="314"/>
      <c r="V311" s="314"/>
      <c r="W311" s="314"/>
      <c r="X311" s="314"/>
      <c r="Y311" s="314" t="s">
        <v>633</v>
      </c>
      <c r="Z311" s="314"/>
      <c r="AA311" s="314"/>
      <c r="AB311" s="314"/>
      <c r="AC311" s="314" t="s">
        <v>633</v>
      </c>
      <c r="AD311" s="314"/>
      <c r="AE311" s="314"/>
      <c r="AF311" s="314"/>
      <c r="AG311" s="314" t="s">
        <v>633</v>
      </c>
      <c r="AH311" s="314"/>
      <c r="AI311" s="314"/>
      <c r="AJ311" s="314"/>
      <c r="AK311" s="314" t="s">
        <v>633</v>
      </c>
      <c r="AL311" s="314"/>
      <c r="AM311" s="314"/>
      <c r="AN311" s="314"/>
      <c r="AO311" s="314" t="s">
        <v>633</v>
      </c>
      <c r="AP311" s="314"/>
      <c r="AQ311" s="314"/>
      <c r="AR311" s="314"/>
      <c r="AS311" s="314" t="s">
        <v>633</v>
      </c>
      <c r="AT311" s="314"/>
      <c r="AU311" s="314"/>
      <c r="AV311" s="314"/>
      <c r="AW311" s="315" t="s">
        <v>633</v>
      </c>
      <c r="AX311" s="315"/>
      <c r="AY311" s="315"/>
      <c r="AZ311" s="315"/>
      <c r="BA311" s="314" t="s">
        <v>633</v>
      </c>
      <c r="BB311" s="314"/>
      <c r="BC311" s="314"/>
      <c r="BD311" s="314"/>
      <c r="BE311" s="314" t="s">
        <v>633</v>
      </c>
      <c r="BF311" s="314"/>
      <c r="BG311" s="314"/>
      <c r="BH311" s="314"/>
      <c r="BI311" s="314"/>
      <c r="BJ311" s="314" t="s">
        <v>633</v>
      </c>
      <c r="BK311" s="314"/>
      <c r="BL311" s="314"/>
      <c r="BM311" s="314"/>
      <c r="BN311" s="314" t="s">
        <v>633</v>
      </c>
      <c r="BO311" s="314"/>
      <c r="BP311" s="314"/>
      <c r="BQ311" s="314"/>
      <c r="BR311" s="314" t="s">
        <v>633</v>
      </c>
      <c r="BS311" s="314"/>
      <c r="BT311" s="314"/>
      <c r="BU311" s="314"/>
      <c r="BV311" s="314" t="s">
        <v>633</v>
      </c>
      <c r="BW311" s="314"/>
      <c r="BX311" s="314"/>
      <c r="BY311" s="314"/>
    </row>
    <row r="312" spans="1:77" ht="15">
      <c r="A312" s="319" t="s">
        <v>1029</v>
      </c>
      <c r="B312" s="319"/>
      <c r="C312" s="319"/>
      <c r="D312" s="319"/>
      <c r="E312" s="319"/>
      <c r="F312" s="319"/>
      <c r="G312" s="319"/>
      <c r="H312" s="319"/>
      <c r="I312" s="319"/>
      <c r="J312" s="319"/>
      <c r="K312" s="319"/>
      <c r="L312" s="319"/>
      <c r="M312" s="319"/>
      <c r="N312" s="319"/>
      <c r="O312" s="135">
        <f t="shared" si="4"/>
        <v>302</v>
      </c>
      <c r="P312" s="324" t="s">
        <v>633</v>
      </c>
      <c r="Q312" s="324"/>
      <c r="R312" s="324"/>
      <c r="S312" s="324"/>
      <c r="T312" s="324" t="s">
        <v>633</v>
      </c>
      <c r="U312" s="324"/>
      <c r="V312" s="324"/>
      <c r="W312" s="324"/>
      <c r="X312" s="324"/>
      <c r="Y312" s="324" t="s">
        <v>633</v>
      </c>
      <c r="Z312" s="324"/>
      <c r="AA312" s="324"/>
      <c r="AB312" s="324"/>
      <c r="AC312" s="324" t="s">
        <v>633</v>
      </c>
      <c r="AD312" s="324"/>
      <c r="AE312" s="324"/>
      <c r="AF312" s="324"/>
      <c r="AG312" s="324" t="s">
        <v>633</v>
      </c>
      <c r="AH312" s="324"/>
      <c r="AI312" s="324"/>
      <c r="AJ312" s="324"/>
      <c r="AK312" s="324" t="s">
        <v>633</v>
      </c>
      <c r="AL312" s="324"/>
      <c r="AM312" s="324"/>
      <c r="AN312" s="324"/>
      <c r="AO312" s="324" t="s">
        <v>633</v>
      </c>
      <c r="AP312" s="324"/>
      <c r="AQ312" s="324"/>
      <c r="AR312" s="324"/>
      <c r="AS312" s="324" t="s">
        <v>633</v>
      </c>
      <c r="AT312" s="324"/>
      <c r="AU312" s="324"/>
      <c r="AV312" s="324"/>
      <c r="AW312" s="325" t="s">
        <v>633</v>
      </c>
      <c r="AX312" s="325"/>
      <c r="AY312" s="325"/>
      <c r="AZ312" s="325"/>
      <c r="BA312" s="324" t="s">
        <v>633</v>
      </c>
      <c r="BB312" s="324"/>
      <c r="BC312" s="324"/>
      <c r="BD312" s="324"/>
      <c r="BE312" s="324" t="s">
        <v>633</v>
      </c>
      <c r="BF312" s="324"/>
      <c r="BG312" s="324"/>
      <c r="BH312" s="324"/>
      <c r="BI312" s="324"/>
      <c r="BJ312" s="324" t="s">
        <v>633</v>
      </c>
      <c r="BK312" s="324"/>
      <c r="BL312" s="324"/>
      <c r="BM312" s="324"/>
      <c r="BN312" s="324" t="s">
        <v>633</v>
      </c>
      <c r="BO312" s="324"/>
      <c r="BP312" s="324"/>
      <c r="BQ312" s="324"/>
      <c r="BR312" s="324" t="s">
        <v>633</v>
      </c>
      <c r="BS312" s="324"/>
      <c r="BT312" s="324"/>
      <c r="BU312" s="324"/>
      <c r="BV312" s="324" t="s">
        <v>633</v>
      </c>
      <c r="BW312" s="324"/>
      <c r="BX312" s="324"/>
      <c r="BY312" s="324"/>
    </row>
    <row r="313" spans="1:77" ht="15">
      <c r="A313" s="312" t="s">
        <v>1030</v>
      </c>
      <c r="B313" s="312"/>
      <c r="C313" s="312"/>
      <c r="D313" s="312"/>
      <c r="E313" s="312"/>
      <c r="F313" s="312"/>
      <c r="G313" s="312"/>
      <c r="H313" s="312"/>
      <c r="I313" s="312"/>
      <c r="J313" s="312"/>
      <c r="K313" s="312"/>
      <c r="L313" s="312"/>
      <c r="M313" s="312"/>
      <c r="N313" s="312"/>
      <c r="O313" s="134">
        <f t="shared" si="4"/>
        <v>303</v>
      </c>
      <c r="P313" s="314" t="s">
        <v>633</v>
      </c>
      <c r="Q313" s="314"/>
      <c r="R313" s="314"/>
      <c r="S313" s="314"/>
      <c r="T313" s="314" t="s">
        <v>633</v>
      </c>
      <c r="U313" s="314"/>
      <c r="V313" s="314"/>
      <c r="W313" s="314"/>
      <c r="X313" s="314"/>
      <c r="Y313" s="314" t="s">
        <v>633</v>
      </c>
      <c r="Z313" s="314"/>
      <c r="AA313" s="314"/>
      <c r="AB313" s="314"/>
      <c r="AC313" s="314" t="s">
        <v>633</v>
      </c>
      <c r="AD313" s="314"/>
      <c r="AE313" s="314"/>
      <c r="AF313" s="314"/>
      <c r="AG313" s="314" t="s">
        <v>633</v>
      </c>
      <c r="AH313" s="314"/>
      <c r="AI313" s="314"/>
      <c r="AJ313" s="314"/>
      <c r="AK313" s="314" t="s">
        <v>633</v>
      </c>
      <c r="AL313" s="314"/>
      <c r="AM313" s="314"/>
      <c r="AN313" s="314"/>
      <c r="AO313" s="314" t="s">
        <v>633</v>
      </c>
      <c r="AP313" s="314"/>
      <c r="AQ313" s="314"/>
      <c r="AR313" s="314"/>
      <c r="AS313" s="314" t="s">
        <v>633</v>
      </c>
      <c r="AT313" s="314"/>
      <c r="AU313" s="314"/>
      <c r="AV313" s="314"/>
      <c r="AW313" s="315" t="s">
        <v>633</v>
      </c>
      <c r="AX313" s="315"/>
      <c r="AY313" s="315"/>
      <c r="AZ313" s="315"/>
      <c r="BA313" s="314" t="s">
        <v>633</v>
      </c>
      <c r="BB313" s="314"/>
      <c r="BC313" s="314"/>
      <c r="BD313" s="314"/>
      <c r="BE313" s="314" t="s">
        <v>633</v>
      </c>
      <c r="BF313" s="314"/>
      <c r="BG313" s="314"/>
      <c r="BH313" s="314"/>
      <c r="BI313" s="314"/>
      <c r="BJ313" s="314" t="s">
        <v>633</v>
      </c>
      <c r="BK313" s="314"/>
      <c r="BL313" s="314"/>
      <c r="BM313" s="314"/>
      <c r="BN313" s="314" t="s">
        <v>633</v>
      </c>
      <c r="BO313" s="314"/>
      <c r="BP313" s="314"/>
      <c r="BQ313" s="314"/>
      <c r="BR313" s="314" t="s">
        <v>633</v>
      </c>
      <c r="BS313" s="314"/>
      <c r="BT313" s="314"/>
      <c r="BU313" s="314"/>
      <c r="BV313" s="314" t="s">
        <v>633</v>
      </c>
      <c r="BW313" s="314"/>
      <c r="BX313" s="314"/>
      <c r="BY313" s="314"/>
    </row>
    <row r="314" spans="1:77" ht="15">
      <c r="A314" s="312" t="s">
        <v>1031</v>
      </c>
      <c r="B314" s="312"/>
      <c r="C314" s="312"/>
      <c r="D314" s="312"/>
      <c r="E314" s="312"/>
      <c r="F314" s="312"/>
      <c r="G314" s="312"/>
      <c r="H314" s="312"/>
      <c r="I314" s="312"/>
      <c r="J314" s="312"/>
      <c r="K314" s="312"/>
      <c r="L314" s="312"/>
      <c r="M314" s="312"/>
      <c r="N314" s="312"/>
      <c r="O314" s="134">
        <f t="shared" si="4"/>
        <v>304</v>
      </c>
      <c r="P314" s="314" t="s">
        <v>633</v>
      </c>
      <c r="Q314" s="314"/>
      <c r="R314" s="314"/>
      <c r="S314" s="314"/>
      <c r="T314" s="314" t="s">
        <v>633</v>
      </c>
      <c r="U314" s="314"/>
      <c r="V314" s="314"/>
      <c r="W314" s="314"/>
      <c r="X314" s="314"/>
      <c r="Y314" s="314" t="s">
        <v>633</v>
      </c>
      <c r="Z314" s="314"/>
      <c r="AA314" s="314"/>
      <c r="AB314" s="314"/>
      <c r="AC314" s="314" t="s">
        <v>633</v>
      </c>
      <c r="AD314" s="314"/>
      <c r="AE314" s="314"/>
      <c r="AF314" s="314"/>
      <c r="AG314" s="314" t="s">
        <v>633</v>
      </c>
      <c r="AH314" s="314"/>
      <c r="AI314" s="314"/>
      <c r="AJ314" s="314"/>
      <c r="AK314" s="314" t="s">
        <v>633</v>
      </c>
      <c r="AL314" s="314"/>
      <c r="AM314" s="314"/>
      <c r="AN314" s="314"/>
      <c r="AO314" s="314" t="s">
        <v>633</v>
      </c>
      <c r="AP314" s="314"/>
      <c r="AQ314" s="314"/>
      <c r="AR314" s="314"/>
      <c r="AS314" s="314" t="s">
        <v>633</v>
      </c>
      <c r="AT314" s="314"/>
      <c r="AU314" s="314"/>
      <c r="AV314" s="314"/>
      <c r="AW314" s="315" t="s">
        <v>633</v>
      </c>
      <c r="AX314" s="315"/>
      <c r="AY314" s="315"/>
      <c r="AZ314" s="315"/>
      <c r="BA314" s="314" t="s">
        <v>633</v>
      </c>
      <c r="BB314" s="314"/>
      <c r="BC314" s="314"/>
      <c r="BD314" s="314"/>
      <c r="BE314" s="314" t="s">
        <v>633</v>
      </c>
      <c r="BF314" s="314"/>
      <c r="BG314" s="314"/>
      <c r="BH314" s="314"/>
      <c r="BI314" s="314"/>
      <c r="BJ314" s="314" t="s">
        <v>633</v>
      </c>
      <c r="BK314" s="314"/>
      <c r="BL314" s="314"/>
      <c r="BM314" s="314"/>
      <c r="BN314" s="314" t="s">
        <v>633</v>
      </c>
      <c r="BO314" s="314"/>
      <c r="BP314" s="314"/>
      <c r="BQ314" s="314"/>
      <c r="BR314" s="314" t="s">
        <v>633</v>
      </c>
      <c r="BS314" s="314"/>
      <c r="BT314" s="314"/>
      <c r="BU314" s="314"/>
      <c r="BV314" s="314" t="s">
        <v>633</v>
      </c>
      <c r="BW314" s="314"/>
      <c r="BX314" s="314"/>
      <c r="BY314" s="314"/>
    </row>
    <row r="315" spans="1:77" ht="15">
      <c r="A315" s="319" t="s">
        <v>1032</v>
      </c>
      <c r="B315" s="319"/>
      <c r="C315" s="319"/>
      <c r="D315" s="319"/>
      <c r="E315" s="319"/>
      <c r="F315" s="319"/>
      <c r="G315" s="319"/>
      <c r="H315" s="319"/>
      <c r="I315" s="319"/>
      <c r="J315" s="319"/>
      <c r="K315" s="319"/>
      <c r="L315" s="319"/>
      <c r="M315" s="319"/>
      <c r="N315" s="319"/>
      <c r="O315" s="135">
        <f t="shared" si="4"/>
        <v>305</v>
      </c>
      <c r="P315" s="324" t="s">
        <v>633</v>
      </c>
      <c r="Q315" s="324"/>
      <c r="R315" s="324"/>
      <c r="S315" s="324"/>
      <c r="T315" s="324" t="s">
        <v>633</v>
      </c>
      <c r="U315" s="324"/>
      <c r="V315" s="324"/>
      <c r="W315" s="324"/>
      <c r="X315" s="324"/>
      <c r="Y315" s="324" t="s">
        <v>1013</v>
      </c>
      <c r="Z315" s="324"/>
      <c r="AA315" s="324"/>
      <c r="AB315" s="324"/>
      <c r="AC315" s="324" t="s">
        <v>633</v>
      </c>
      <c r="AD315" s="324"/>
      <c r="AE315" s="324"/>
      <c r="AF315" s="324"/>
      <c r="AG315" s="324" t="s">
        <v>633</v>
      </c>
      <c r="AH315" s="324"/>
      <c r="AI315" s="324"/>
      <c r="AJ315" s="324"/>
      <c r="AK315" s="324" t="s">
        <v>633</v>
      </c>
      <c r="AL315" s="324"/>
      <c r="AM315" s="324"/>
      <c r="AN315" s="324"/>
      <c r="AO315" s="324" t="s">
        <v>633</v>
      </c>
      <c r="AP315" s="324"/>
      <c r="AQ315" s="324"/>
      <c r="AR315" s="324"/>
      <c r="AS315" s="324" t="s">
        <v>633</v>
      </c>
      <c r="AT315" s="324"/>
      <c r="AU315" s="324"/>
      <c r="AV315" s="324"/>
      <c r="AW315" s="325" t="s">
        <v>633</v>
      </c>
      <c r="AX315" s="325"/>
      <c r="AY315" s="325"/>
      <c r="AZ315" s="325"/>
      <c r="BA315" s="324" t="s">
        <v>633</v>
      </c>
      <c r="BB315" s="324"/>
      <c r="BC315" s="324"/>
      <c r="BD315" s="324"/>
      <c r="BE315" s="324" t="s">
        <v>633</v>
      </c>
      <c r="BF315" s="324"/>
      <c r="BG315" s="324"/>
      <c r="BH315" s="324"/>
      <c r="BI315" s="324"/>
      <c r="BJ315" s="324" t="s">
        <v>633</v>
      </c>
      <c r="BK315" s="324"/>
      <c r="BL315" s="324"/>
      <c r="BM315" s="324"/>
      <c r="BN315" s="324" t="s">
        <v>633</v>
      </c>
      <c r="BO315" s="324"/>
      <c r="BP315" s="324"/>
      <c r="BQ315" s="324"/>
      <c r="BR315" s="324" t="s">
        <v>633</v>
      </c>
      <c r="BS315" s="324"/>
      <c r="BT315" s="324"/>
      <c r="BU315" s="324"/>
      <c r="BV315" s="324" t="s">
        <v>1013</v>
      </c>
      <c r="BW315" s="324"/>
      <c r="BX315" s="324"/>
      <c r="BY315" s="324"/>
    </row>
    <row r="316" spans="1:77" ht="15">
      <c r="A316" s="319" t="s">
        <v>1033</v>
      </c>
      <c r="B316" s="319"/>
      <c r="C316" s="319"/>
      <c r="D316" s="319"/>
      <c r="E316" s="319"/>
      <c r="F316" s="319"/>
      <c r="G316" s="319"/>
      <c r="H316" s="319"/>
      <c r="I316" s="319"/>
      <c r="J316" s="319"/>
      <c r="K316" s="319"/>
      <c r="L316" s="319"/>
      <c r="M316" s="319"/>
      <c r="N316" s="319"/>
      <c r="O316" s="135">
        <f t="shared" si="4"/>
        <v>306</v>
      </c>
      <c r="P316" s="324" t="s">
        <v>986</v>
      </c>
      <c r="Q316" s="324"/>
      <c r="R316" s="324"/>
      <c r="S316" s="324"/>
      <c r="T316" s="324" t="s">
        <v>987</v>
      </c>
      <c r="U316" s="324"/>
      <c r="V316" s="324"/>
      <c r="W316" s="324"/>
      <c r="X316" s="324"/>
      <c r="Y316" s="324" t="s">
        <v>1034</v>
      </c>
      <c r="Z316" s="324"/>
      <c r="AA316" s="324"/>
      <c r="AB316" s="324"/>
      <c r="AC316" s="324" t="s">
        <v>988</v>
      </c>
      <c r="AD316" s="324"/>
      <c r="AE316" s="324"/>
      <c r="AF316" s="324"/>
      <c r="AG316" s="324" t="s">
        <v>989</v>
      </c>
      <c r="AH316" s="324"/>
      <c r="AI316" s="324"/>
      <c r="AJ316" s="324"/>
      <c r="AK316" s="324" t="s">
        <v>990</v>
      </c>
      <c r="AL316" s="324"/>
      <c r="AM316" s="324"/>
      <c r="AN316" s="324"/>
      <c r="AO316" s="324" t="s">
        <v>767</v>
      </c>
      <c r="AP316" s="324"/>
      <c r="AQ316" s="324"/>
      <c r="AR316" s="324"/>
      <c r="AS316" s="324" t="s">
        <v>991</v>
      </c>
      <c r="AT316" s="324"/>
      <c r="AU316" s="324"/>
      <c r="AV316" s="324"/>
      <c r="AW316" s="325" t="s">
        <v>769</v>
      </c>
      <c r="AX316" s="325"/>
      <c r="AY316" s="325"/>
      <c r="AZ316" s="325"/>
      <c r="BA316" s="324" t="s">
        <v>1069</v>
      </c>
      <c r="BB316" s="324"/>
      <c r="BC316" s="324"/>
      <c r="BD316" s="324"/>
      <c r="BE316" s="324" t="s">
        <v>1085</v>
      </c>
      <c r="BF316" s="324"/>
      <c r="BG316" s="324"/>
      <c r="BH316" s="324"/>
      <c r="BI316" s="324"/>
      <c r="BJ316" s="324" t="s">
        <v>1070</v>
      </c>
      <c r="BK316" s="324"/>
      <c r="BL316" s="324"/>
      <c r="BM316" s="324"/>
      <c r="BN316" s="324" t="s">
        <v>1073</v>
      </c>
      <c r="BO316" s="324"/>
      <c r="BP316" s="324"/>
      <c r="BQ316" s="324"/>
      <c r="BR316" s="324" t="s">
        <v>1089</v>
      </c>
      <c r="BS316" s="324"/>
      <c r="BT316" s="324"/>
      <c r="BU316" s="324"/>
      <c r="BV316" s="324" t="s">
        <v>1091</v>
      </c>
      <c r="BW316" s="324"/>
      <c r="BX316" s="324"/>
      <c r="BY316" s="324"/>
    </row>
    <row r="317" spans="1:77" ht="15.75" thickBot="1">
      <c r="A317" s="326" t="s">
        <v>1035</v>
      </c>
      <c r="B317" s="326"/>
      <c r="C317" s="326"/>
      <c r="D317" s="326"/>
      <c r="E317" s="326"/>
      <c r="F317" s="326"/>
      <c r="G317" s="326"/>
      <c r="H317" s="326"/>
      <c r="I317" s="326"/>
      <c r="J317" s="326"/>
      <c r="K317" s="326"/>
      <c r="L317" s="326"/>
      <c r="M317" s="326"/>
      <c r="N317" s="326"/>
      <c r="O317" s="136" t="s">
        <v>1036</v>
      </c>
      <c r="P317" s="328" t="s">
        <v>633</v>
      </c>
      <c r="Q317" s="328"/>
      <c r="R317" s="328"/>
      <c r="S317" s="328"/>
      <c r="T317" s="328" t="s">
        <v>633</v>
      </c>
      <c r="U317" s="328"/>
      <c r="V317" s="328"/>
      <c r="W317" s="328"/>
      <c r="X317" s="328"/>
      <c r="Y317" s="328" t="s">
        <v>633</v>
      </c>
      <c r="Z317" s="328"/>
      <c r="AA317" s="328"/>
      <c r="AB317" s="328"/>
      <c r="AC317" s="328" t="s">
        <v>633</v>
      </c>
      <c r="AD317" s="328"/>
      <c r="AE317" s="328"/>
      <c r="AF317" s="328"/>
      <c r="AG317" s="328" t="s">
        <v>633</v>
      </c>
      <c r="AH317" s="328"/>
      <c r="AI317" s="328"/>
      <c r="AJ317" s="328"/>
      <c r="AK317" s="328" t="s">
        <v>633</v>
      </c>
      <c r="AL317" s="328"/>
      <c r="AM317" s="328"/>
      <c r="AN317" s="328"/>
      <c r="AO317" s="328" t="s">
        <v>633</v>
      </c>
      <c r="AP317" s="328"/>
      <c r="AQ317" s="328"/>
      <c r="AR317" s="328"/>
      <c r="AS317" s="328" t="s">
        <v>633</v>
      </c>
      <c r="AT317" s="328"/>
      <c r="AU317" s="328"/>
      <c r="AV317" s="328"/>
      <c r="AW317" s="329" t="s">
        <v>633</v>
      </c>
      <c r="AX317" s="329"/>
      <c r="AY317" s="329"/>
      <c r="AZ317" s="329"/>
      <c r="BA317" s="328" t="s">
        <v>633</v>
      </c>
      <c r="BB317" s="328"/>
      <c r="BC317" s="328"/>
      <c r="BD317" s="328"/>
      <c r="BE317" s="328" t="s">
        <v>633</v>
      </c>
      <c r="BF317" s="328"/>
      <c r="BG317" s="328"/>
      <c r="BH317" s="328"/>
      <c r="BI317" s="328"/>
      <c r="BJ317" s="328" t="s">
        <v>633</v>
      </c>
      <c r="BK317" s="328"/>
      <c r="BL317" s="328"/>
      <c r="BM317" s="328"/>
      <c r="BN317" s="328" t="s">
        <v>633</v>
      </c>
      <c r="BO317" s="328"/>
      <c r="BP317" s="328"/>
      <c r="BQ317" s="328"/>
      <c r="BR317" s="328" t="s">
        <v>633</v>
      </c>
      <c r="BS317" s="328"/>
      <c r="BT317" s="328"/>
      <c r="BU317" s="328"/>
      <c r="BV317" s="328" t="s">
        <v>633</v>
      </c>
      <c r="BW317" s="328"/>
      <c r="BX317" s="328"/>
      <c r="BY317" s="328"/>
    </row>
    <row r="318" ht="15.75" thickTop="1"/>
  </sheetData>
  <sheetProtection/>
  <mergeCells count="4950">
    <mergeCell ref="O3:AI4"/>
    <mergeCell ref="BA317:BD317"/>
    <mergeCell ref="BE317:BI317"/>
    <mergeCell ref="BJ317:BM317"/>
    <mergeCell ref="BN317:BQ317"/>
    <mergeCell ref="BR317:BU317"/>
    <mergeCell ref="BA315:BD315"/>
    <mergeCell ref="BE315:BI315"/>
    <mergeCell ref="BJ315:BM315"/>
    <mergeCell ref="BN315:BQ315"/>
    <mergeCell ref="BV317:BY317"/>
    <mergeCell ref="BA316:BD316"/>
    <mergeCell ref="BE316:BI316"/>
    <mergeCell ref="BJ316:BM316"/>
    <mergeCell ref="BN316:BQ316"/>
    <mergeCell ref="BR316:BU316"/>
    <mergeCell ref="BV316:BY316"/>
    <mergeCell ref="BR315:BU315"/>
    <mergeCell ref="BV315:BY315"/>
    <mergeCell ref="BA314:BD314"/>
    <mergeCell ref="BE314:BI314"/>
    <mergeCell ref="BJ314:BM314"/>
    <mergeCell ref="BN314:BQ314"/>
    <mergeCell ref="BR314:BU314"/>
    <mergeCell ref="BV314:BY314"/>
    <mergeCell ref="BA313:BD313"/>
    <mergeCell ref="BE313:BI313"/>
    <mergeCell ref="BJ313:BM313"/>
    <mergeCell ref="BN313:BQ313"/>
    <mergeCell ref="BR313:BU313"/>
    <mergeCell ref="BV313:BY313"/>
    <mergeCell ref="BA312:BD312"/>
    <mergeCell ref="BE312:BI312"/>
    <mergeCell ref="BJ312:BM312"/>
    <mergeCell ref="BN312:BQ312"/>
    <mergeCell ref="BR312:BU312"/>
    <mergeCell ref="BV312:BY312"/>
    <mergeCell ref="BA311:BD311"/>
    <mergeCell ref="BE311:BI311"/>
    <mergeCell ref="BJ311:BM311"/>
    <mergeCell ref="BN311:BQ311"/>
    <mergeCell ref="BR311:BU311"/>
    <mergeCell ref="BV311:BY311"/>
    <mergeCell ref="BA310:BD310"/>
    <mergeCell ref="BE310:BI310"/>
    <mergeCell ref="BJ310:BM310"/>
    <mergeCell ref="BN310:BQ310"/>
    <mergeCell ref="BR310:BU310"/>
    <mergeCell ref="BV310:BY310"/>
    <mergeCell ref="BA309:BD309"/>
    <mergeCell ref="BE309:BI309"/>
    <mergeCell ref="BJ309:BM309"/>
    <mergeCell ref="BN309:BQ309"/>
    <mergeCell ref="BR309:BU309"/>
    <mergeCell ref="BV309:BY309"/>
    <mergeCell ref="BA308:BD308"/>
    <mergeCell ref="BE308:BI308"/>
    <mergeCell ref="BJ308:BM308"/>
    <mergeCell ref="BN308:BQ308"/>
    <mergeCell ref="BR308:BU308"/>
    <mergeCell ref="BV308:BY308"/>
    <mergeCell ref="BA307:BD307"/>
    <mergeCell ref="BE307:BI307"/>
    <mergeCell ref="BJ307:BM307"/>
    <mergeCell ref="BN307:BQ307"/>
    <mergeCell ref="BR307:BU307"/>
    <mergeCell ref="BV307:BY307"/>
    <mergeCell ref="BA306:BD306"/>
    <mergeCell ref="BE306:BI306"/>
    <mergeCell ref="BJ306:BM306"/>
    <mergeCell ref="BN306:BQ306"/>
    <mergeCell ref="BR306:BU306"/>
    <mergeCell ref="BV306:BY306"/>
    <mergeCell ref="BA305:BD305"/>
    <mergeCell ref="BE305:BI305"/>
    <mergeCell ref="BJ305:BM305"/>
    <mergeCell ref="BN305:BQ305"/>
    <mergeCell ref="BR305:BU305"/>
    <mergeCell ref="BV305:BY305"/>
    <mergeCell ref="BA304:BD304"/>
    <mergeCell ref="BE304:BI304"/>
    <mergeCell ref="BJ304:BM304"/>
    <mergeCell ref="BN304:BQ304"/>
    <mergeCell ref="BR304:BU304"/>
    <mergeCell ref="BV304:BY304"/>
    <mergeCell ref="BA303:BD303"/>
    <mergeCell ref="BE303:BI303"/>
    <mergeCell ref="BJ303:BM303"/>
    <mergeCell ref="BN303:BQ303"/>
    <mergeCell ref="BR303:BU303"/>
    <mergeCell ref="BV303:BY303"/>
    <mergeCell ref="BA302:BD302"/>
    <mergeCell ref="BE302:BI302"/>
    <mergeCell ref="BJ302:BM302"/>
    <mergeCell ref="BN302:BQ302"/>
    <mergeCell ref="BR302:BU302"/>
    <mergeCell ref="BV302:BY302"/>
    <mergeCell ref="BA301:BD301"/>
    <mergeCell ref="BE301:BI301"/>
    <mergeCell ref="BJ301:BM301"/>
    <mergeCell ref="BN301:BQ301"/>
    <mergeCell ref="BR301:BU301"/>
    <mergeCell ref="BV301:BY301"/>
    <mergeCell ref="BA300:BD300"/>
    <mergeCell ref="BE300:BI300"/>
    <mergeCell ref="BJ300:BM300"/>
    <mergeCell ref="BN300:BQ300"/>
    <mergeCell ref="BR300:BU300"/>
    <mergeCell ref="BV300:BY300"/>
    <mergeCell ref="BA299:BD299"/>
    <mergeCell ref="BE299:BI299"/>
    <mergeCell ref="BJ299:BM299"/>
    <mergeCell ref="BN299:BQ299"/>
    <mergeCell ref="BR299:BU299"/>
    <mergeCell ref="BV299:BY299"/>
    <mergeCell ref="BA298:BD298"/>
    <mergeCell ref="BE298:BI298"/>
    <mergeCell ref="BJ298:BM298"/>
    <mergeCell ref="BN298:BQ298"/>
    <mergeCell ref="BR298:BU298"/>
    <mergeCell ref="BV298:BY298"/>
    <mergeCell ref="BA297:BD297"/>
    <mergeCell ref="BE297:BI297"/>
    <mergeCell ref="BJ297:BM297"/>
    <mergeCell ref="BN297:BQ297"/>
    <mergeCell ref="BR297:BU297"/>
    <mergeCell ref="BV297:BY297"/>
    <mergeCell ref="BA296:BD296"/>
    <mergeCell ref="BE296:BI296"/>
    <mergeCell ref="BJ296:BM296"/>
    <mergeCell ref="BN296:BQ296"/>
    <mergeCell ref="BR296:BU296"/>
    <mergeCell ref="BV296:BY296"/>
    <mergeCell ref="BA295:BD295"/>
    <mergeCell ref="BE295:BI295"/>
    <mergeCell ref="BJ295:BM295"/>
    <mergeCell ref="BN295:BQ295"/>
    <mergeCell ref="BR295:BU295"/>
    <mergeCell ref="BV295:BY295"/>
    <mergeCell ref="BA294:BD294"/>
    <mergeCell ref="BE294:BI294"/>
    <mergeCell ref="BJ294:BM294"/>
    <mergeCell ref="BN294:BQ294"/>
    <mergeCell ref="BR294:BU294"/>
    <mergeCell ref="BV294:BY294"/>
    <mergeCell ref="BA293:BD293"/>
    <mergeCell ref="BE293:BI293"/>
    <mergeCell ref="BJ293:BM293"/>
    <mergeCell ref="BN293:BQ293"/>
    <mergeCell ref="BR293:BU293"/>
    <mergeCell ref="BV293:BY293"/>
    <mergeCell ref="BA292:BD292"/>
    <mergeCell ref="BE292:BI292"/>
    <mergeCell ref="BJ292:BM292"/>
    <mergeCell ref="BN292:BQ292"/>
    <mergeCell ref="BR292:BU292"/>
    <mergeCell ref="BV292:BY292"/>
    <mergeCell ref="BA291:BD291"/>
    <mergeCell ref="BE291:BI291"/>
    <mergeCell ref="BJ291:BM291"/>
    <mergeCell ref="BN291:BQ291"/>
    <mergeCell ref="BR291:BU291"/>
    <mergeCell ref="BV291:BY291"/>
    <mergeCell ref="BA290:BD290"/>
    <mergeCell ref="BE290:BI290"/>
    <mergeCell ref="BJ290:BM290"/>
    <mergeCell ref="BN290:BQ290"/>
    <mergeCell ref="BR290:BU290"/>
    <mergeCell ref="BV290:BY290"/>
    <mergeCell ref="BA289:BD289"/>
    <mergeCell ref="BE289:BI289"/>
    <mergeCell ref="BJ289:BM289"/>
    <mergeCell ref="BN289:BQ289"/>
    <mergeCell ref="BR289:BU289"/>
    <mergeCell ref="BV289:BY289"/>
    <mergeCell ref="BA288:BD288"/>
    <mergeCell ref="BE288:BI288"/>
    <mergeCell ref="BJ288:BM288"/>
    <mergeCell ref="BN288:BQ288"/>
    <mergeCell ref="BR288:BU288"/>
    <mergeCell ref="BV288:BY288"/>
    <mergeCell ref="BA287:BD287"/>
    <mergeCell ref="BE287:BI287"/>
    <mergeCell ref="BJ287:BM287"/>
    <mergeCell ref="BN287:BQ287"/>
    <mergeCell ref="BR287:BU287"/>
    <mergeCell ref="BV287:BY287"/>
    <mergeCell ref="BA286:BD286"/>
    <mergeCell ref="BE286:BI286"/>
    <mergeCell ref="BJ286:BM286"/>
    <mergeCell ref="BN286:BQ286"/>
    <mergeCell ref="BR286:BU286"/>
    <mergeCell ref="BV286:BY286"/>
    <mergeCell ref="BA285:BD285"/>
    <mergeCell ref="BE285:BI285"/>
    <mergeCell ref="BJ285:BM285"/>
    <mergeCell ref="BN285:BQ285"/>
    <mergeCell ref="BR285:BU285"/>
    <mergeCell ref="BV285:BY285"/>
    <mergeCell ref="BA284:BD284"/>
    <mergeCell ref="BE284:BI284"/>
    <mergeCell ref="BJ284:BM284"/>
    <mergeCell ref="BN284:BQ284"/>
    <mergeCell ref="BR284:BU284"/>
    <mergeCell ref="BV284:BY284"/>
    <mergeCell ref="BA283:BD283"/>
    <mergeCell ref="BE283:BI283"/>
    <mergeCell ref="BJ283:BM283"/>
    <mergeCell ref="BN283:BQ283"/>
    <mergeCell ref="BR283:BU283"/>
    <mergeCell ref="BV283:BY283"/>
    <mergeCell ref="BA282:BD282"/>
    <mergeCell ref="BE282:BI282"/>
    <mergeCell ref="BJ282:BM282"/>
    <mergeCell ref="BN282:BQ282"/>
    <mergeCell ref="BR282:BU282"/>
    <mergeCell ref="BV282:BY282"/>
    <mergeCell ref="BA281:BD281"/>
    <mergeCell ref="BE281:BI281"/>
    <mergeCell ref="BJ281:BM281"/>
    <mergeCell ref="BN281:BQ281"/>
    <mergeCell ref="BR281:BU281"/>
    <mergeCell ref="BV281:BY281"/>
    <mergeCell ref="BA280:BD280"/>
    <mergeCell ref="BE280:BI280"/>
    <mergeCell ref="BJ280:BM280"/>
    <mergeCell ref="BN280:BQ280"/>
    <mergeCell ref="BR280:BU280"/>
    <mergeCell ref="BV280:BY280"/>
    <mergeCell ref="BA279:BD279"/>
    <mergeCell ref="BE279:BI279"/>
    <mergeCell ref="BJ279:BM279"/>
    <mergeCell ref="BN279:BQ279"/>
    <mergeCell ref="BR279:BU279"/>
    <mergeCell ref="BV279:BY279"/>
    <mergeCell ref="BA278:BD278"/>
    <mergeCell ref="BE278:BI278"/>
    <mergeCell ref="BJ278:BM278"/>
    <mergeCell ref="BN278:BQ278"/>
    <mergeCell ref="BR278:BU278"/>
    <mergeCell ref="BV278:BY278"/>
    <mergeCell ref="BA277:BD277"/>
    <mergeCell ref="BE277:BI277"/>
    <mergeCell ref="BJ277:BM277"/>
    <mergeCell ref="BN277:BQ277"/>
    <mergeCell ref="BR277:BU277"/>
    <mergeCell ref="BV277:BY277"/>
    <mergeCell ref="BA276:BD276"/>
    <mergeCell ref="BE276:BI276"/>
    <mergeCell ref="BJ276:BM276"/>
    <mergeCell ref="BN276:BQ276"/>
    <mergeCell ref="BR276:BU276"/>
    <mergeCell ref="BV276:BY276"/>
    <mergeCell ref="BA275:BD275"/>
    <mergeCell ref="BE275:BI275"/>
    <mergeCell ref="BJ275:BM275"/>
    <mergeCell ref="BN275:BQ275"/>
    <mergeCell ref="BR275:BU275"/>
    <mergeCell ref="BV275:BY275"/>
    <mergeCell ref="BA274:BD274"/>
    <mergeCell ref="BE274:BI274"/>
    <mergeCell ref="BJ274:BM274"/>
    <mergeCell ref="BN274:BQ274"/>
    <mergeCell ref="BR274:BU274"/>
    <mergeCell ref="BV274:BY274"/>
    <mergeCell ref="BA273:BD273"/>
    <mergeCell ref="BE273:BI273"/>
    <mergeCell ref="BJ273:BM273"/>
    <mergeCell ref="BN273:BQ273"/>
    <mergeCell ref="BR273:BU273"/>
    <mergeCell ref="BV273:BY273"/>
    <mergeCell ref="BA272:BD272"/>
    <mergeCell ref="BE272:BI272"/>
    <mergeCell ref="BJ272:BM272"/>
    <mergeCell ref="BN272:BQ272"/>
    <mergeCell ref="BR272:BU272"/>
    <mergeCell ref="BV272:BY272"/>
    <mergeCell ref="BA271:BD271"/>
    <mergeCell ref="BE271:BI271"/>
    <mergeCell ref="BJ271:BM271"/>
    <mergeCell ref="BN271:BQ271"/>
    <mergeCell ref="BR271:BU271"/>
    <mergeCell ref="BV271:BY271"/>
    <mergeCell ref="BA270:BD270"/>
    <mergeCell ref="BE270:BI270"/>
    <mergeCell ref="BJ270:BM270"/>
    <mergeCell ref="BN270:BQ270"/>
    <mergeCell ref="BR270:BU270"/>
    <mergeCell ref="BV270:BY270"/>
    <mergeCell ref="BA269:BD269"/>
    <mergeCell ref="BE269:BI269"/>
    <mergeCell ref="BJ269:BM269"/>
    <mergeCell ref="BN269:BQ269"/>
    <mergeCell ref="BR269:BU269"/>
    <mergeCell ref="BV269:BY269"/>
    <mergeCell ref="BA268:BD268"/>
    <mergeCell ref="BE268:BI268"/>
    <mergeCell ref="BJ268:BM268"/>
    <mergeCell ref="BN268:BQ268"/>
    <mergeCell ref="BR268:BU268"/>
    <mergeCell ref="BV268:BY268"/>
    <mergeCell ref="BA267:BD267"/>
    <mergeCell ref="BE267:BI267"/>
    <mergeCell ref="BJ267:BM267"/>
    <mergeCell ref="BN267:BQ267"/>
    <mergeCell ref="BR267:BU267"/>
    <mergeCell ref="BV267:BY267"/>
    <mergeCell ref="BA266:BD266"/>
    <mergeCell ref="BE266:BI266"/>
    <mergeCell ref="BJ266:BM266"/>
    <mergeCell ref="BN266:BQ266"/>
    <mergeCell ref="BR266:BU266"/>
    <mergeCell ref="BV266:BY266"/>
    <mergeCell ref="BA265:BD265"/>
    <mergeCell ref="BE265:BI265"/>
    <mergeCell ref="BJ265:BM265"/>
    <mergeCell ref="BN265:BQ265"/>
    <mergeCell ref="BR265:BU265"/>
    <mergeCell ref="BV265:BY265"/>
    <mergeCell ref="BA264:BD264"/>
    <mergeCell ref="BE264:BI264"/>
    <mergeCell ref="BJ264:BM264"/>
    <mergeCell ref="BN264:BQ264"/>
    <mergeCell ref="BR264:BU264"/>
    <mergeCell ref="BV264:BY264"/>
    <mergeCell ref="BA263:BD263"/>
    <mergeCell ref="BE263:BI263"/>
    <mergeCell ref="BJ263:BM263"/>
    <mergeCell ref="BN263:BQ263"/>
    <mergeCell ref="BR263:BU263"/>
    <mergeCell ref="BV263:BY263"/>
    <mergeCell ref="BA262:BD262"/>
    <mergeCell ref="BE262:BI262"/>
    <mergeCell ref="BJ262:BM262"/>
    <mergeCell ref="BN262:BQ262"/>
    <mergeCell ref="BR262:BU262"/>
    <mergeCell ref="BV262:BY262"/>
    <mergeCell ref="BA261:BD261"/>
    <mergeCell ref="BE261:BI261"/>
    <mergeCell ref="BJ261:BM261"/>
    <mergeCell ref="BN261:BQ261"/>
    <mergeCell ref="BR261:BU261"/>
    <mergeCell ref="BV261:BY261"/>
    <mergeCell ref="BA260:BD260"/>
    <mergeCell ref="BE260:BI260"/>
    <mergeCell ref="BJ260:BM260"/>
    <mergeCell ref="BN260:BQ260"/>
    <mergeCell ref="BR260:BU260"/>
    <mergeCell ref="BV260:BY260"/>
    <mergeCell ref="BA259:BD259"/>
    <mergeCell ref="BE259:BI259"/>
    <mergeCell ref="BJ259:BM259"/>
    <mergeCell ref="BN259:BQ259"/>
    <mergeCell ref="BR259:BU259"/>
    <mergeCell ref="BV259:BY259"/>
    <mergeCell ref="BA258:BD258"/>
    <mergeCell ref="BE258:BI258"/>
    <mergeCell ref="BJ258:BM258"/>
    <mergeCell ref="BN258:BQ258"/>
    <mergeCell ref="BR258:BU258"/>
    <mergeCell ref="BV258:BY258"/>
    <mergeCell ref="BA257:BD257"/>
    <mergeCell ref="BE257:BI257"/>
    <mergeCell ref="BJ257:BM257"/>
    <mergeCell ref="BN257:BQ257"/>
    <mergeCell ref="BR257:BU257"/>
    <mergeCell ref="BV257:BY257"/>
    <mergeCell ref="BA256:BD256"/>
    <mergeCell ref="BE256:BI256"/>
    <mergeCell ref="BJ256:BM256"/>
    <mergeCell ref="BN256:BQ256"/>
    <mergeCell ref="BR256:BU256"/>
    <mergeCell ref="BV256:BY256"/>
    <mergeCell ref="BA255:BD255"/>
    <mergeCell ref="BE255:BI255"/>
    <mergeCell ref="BJ255:BM255"/>
    <mergeCell ref="BN255:BQ255"/>
    <mergeCell ref="BR255:BU255"/>
    <mergeCell ref="BV255:BY255"/>
    <mergeCell ref="BA254:BD254"/>
    <mergeCell ref="BE254:BI254"/>
    <mergeCell ref="BJ254:BM254"/>
    <mergeCell ref="BN254:BQ254"/>
    <mergeCell ref="BR254:BU254"/>
    <mergeCell ref="BV254:BY254"/>
    <mergeCell ref="BA253:BD253"/>
    <mergeCell ref="BE253:BI253"/>
    <mergeCell ref="BJ253:BM253"/>
    <mergeCell ref="BN253:BQ253"/>
    <mergeCell ref="BR253:BU253"/>
    <mergeCell ref="BV253:BY253"/>
    <mergeCell ref="BA252:BD252"/>
    <mergeCell ref="BE252:BI252"/>
    <mergeCell ref="BJ252:BM252"/>
    <mergeCell ref="BN252:BQ252"/>
    <mergeCell ref="BR252:BU252"/>
    <mergeCell ref="BV252:BY252"/>
    <mergeCell ref="BA251:BD251"/>
    <mergeCell ref="BE251:BI251"/>
    <mergeCell ref="BJ251:BM251"/>
    <mergeCell ref="BN251:BQ251"/>
    <mergeCell ref="BR251:BU251"/>
    <mergeCell ref="BV251:BY251"/>
    <mergeCell ref="BA250:BD250"/>
    <mergeCell ref="BE250:BI250"/>
    <mergeCell ref="BJ250:BM250"/>
    <mergeCell ref="BN250:BQ250"/>
    <mergeCell ref="BR250:BU250"/>
    <mergeCell ref="BV250:BY250"/>
    <mergeCell ref="BA249:BD249"/>
    <mergeCell ref="BE249:BI249"/>
    <mergeCell ref="BJ249:BM249"/>
    <mergeCell ref="BN249:BQ249"/>
    <mergeCell ref="BR249:BU249"/>
    <mergeCell ref="BV249:BY249"/>
    <mergeCell ref="BA248:BD248"/>
    <mergeCell ref="BE248:BI248"/>
    <mergeCell ref="BJ248:BM248"/>
    <mergeCell ref="BN248:BQ248"/>
    <mergeCell ref="BR248:BU248"/>
    <mergeCell ref="BV248:BY248"/>
    <mergeCell ref="BA247:BD247"/>
    <mergeCell ref="BE247:BI247"/>
    <mergeCell ref="BJ247:BM247"/>
    <mergeCell ref="BN247:BQ247"/>
    <mergeCell ref="BR247:BU247"/>
    <mergeCell ref="BV247:BY247"/>
    <mergeCell ref="BA246:BD246"/>
    <mergeCell ref="BE246:BI246"/>
    <mergeCell ref="BJ246:BM246"/>
    <mergeCell ref="BN246:BQ246"/>
    <mergeCell ref="BR246:BU246"/>
    <mergeCell ref="BV246:BY246"/>
    <mergeCell ref="BA245:BD245"/>
    <mergeCell ref="BE245:BI245"/>
    <mergeCell ref="BJ245:BM245"/>
    <mergeCell ref="BN245:BQ245"/>
    <mergeCell ref="BR245:BU245"/>
    <mergeCell ref="BV245:BY245"/>
    <mergeCell ref="BA244:BD244"/>
    <mergeCell ref="BE244:BI244"/>
    <mergeCell ref="BJ244:BM244"/>
    <mergeCell ref="BN244:BQ244"/>
    <mergeCell ref="BR244:BU244"/>
    <mergeCell ref="BV244:BY244"/>
    <mergeCell ref="BA243:BD243"/>
    <mergeCell ref="BE243:BI243"/>
    <mergeCell ref="BJ243:BM243"/>
    <mergeCell ref="BN243:BQ243"/>
    <mergeCell ref="BR243:BU243"/>
    <mergeCell ref="BV243:BY243"/>
    <mergeCell ref="BA242:BD242"/>
    <mergeCell ref="BE242:BI242"/>
    <mergeCell ref="BJ242:BM242"/>
    <mergeCell ref="BN242:BQ242"/>
    <mergeCell ref="BR242:BU242"/>
    <mergeCell ref="BV242:BY242"/>
    <mergeCell ref="BA241:BD241"/>
    <mergeCell ref="BE241:BI241"/>
    <mergeCell ref="BJ241:BM241"/>
    <mergeCell ref="BN241:BQ241"/>
    <mergeCell ref="BR241:BU241"/>
    <mergeCell ref="BV241:BY241"/>
    <mergeCell ref="BA240:BD240"/>
    <mergeCell ref="BE240:BI240"/>
    <mergeCell ref="BJ240:BM240"/>
    <mergeCell ref="BN240:BQ240"/>
    <mergeCell ref="BR240:BU240"/>
    <mergeCell ref="BV240:BY240"/>
    <mergeCell ref="BA239:BD239"/>
    <mergeCell ref="BE239:BI239"/>
    <mergeCell ref="BJ239:BM239"/>
    <mergeCell ref="BN239:BQ239"/>
    <mergeCell ref="BR239:BU239"/>
    <mergeCell ref="BV239:BY239"/>
    <mergeCell ref="BA238:BD238"/>
    <mergeCell ref="BE238:BI238"/>
    <mergeCell ref="BJ238:BM238"/>
    <mergeCell ref="BN238:BQ238"/>
    <mergeCell ref="BR238:BU238"/>
    <mergeCell ref="BV238:BY238"/>
    <mergeCell ref="BA237:BD237"/>
    <mergeCell ref="BE237:BI237"/>
    <mergeCell ref="BJ237:BM237"/>
    <mergeCell ref="BN237:BQ237"/>
    <mergeCell ref="BR237:BU237"/>
    <mergeCell ref="BV237:BY237"/>
    <mergeCell ref="BA236:BD236"/>
    <mergeCell ref="BE236:BI236"/>
    <mergeCell ref="BJ236:BM236"/>
    <mergeCell ref="BN236:BQ236"/>
    <mergeCell ref="BR236:BU236"/>
    <mergeCell ref="BV236:BY236"/>
    <mergeCell ref="BA235:BD235"/>
    <mergeCell ref="BE235:BI235"/>
    <mergeCell ref="BJ235:BM235"/>
    <mergeCell ref="BN235:BQ235"/>
    <mergeCell ref="BR235:BU235"/>
    <mergeCell ref="BV235:BY235"/>
    <mergeCell ref="BA234:BD234"/>
    <mergeCell ref="BE234:BI234"/>
    <mergeCell ref="BJ234:BM234"/>
    <mergeCell ref="BN234:BQ234"/>
    <mergeCell ref="BR234:BU234"/>
    <mergeCell ref="BV234:BY234"/>
    <mergeCell ref="BA233:BD233"/>
    <mergeCell ref="BE233:BI233"/>
    <mergeCell ref="BJ233:BM233"/>
    <mergeCell ref="BN233:BQ233"/>
    <mergeCell ref="BR233:BU233"/>
    <mergeCell ref="BV233:BY233"/>
    <mergeCell ref="BA232:BD232"/>
    <mergeCell ref="BE232:BI232"/>
    <mergeCell ref="BJ232:BM232"/>
    <mergeCell ref="BN232:BQ232"/>
    <mergeCell ref="BR232:BU232"/>
    <mergeCell ref="BV232:BY232"/>
    <mergeCell ref="BA231:BD231"/>
    <mergeCell ref="BE231:BI231"/>
    <mergeCell ref="BJ231:BM231"/>
    <mergeCell ref="BN231:BQ231"/>
    <mergeCell ref="BR231:BU231"/>
    <mergeCell ref="BV231:BY231"/>
    <mergeCell ref="BA230:BD230"/>
    <mergeCell ref="BE230:BI230"/>
    <mergeCell ref="BJ230:BM230"/>
    <mergeCell ref="BN230:BQ230"/>
    <mergeCell ref="BR230:BU230"/>
    <mergeCell ref="BV230:BY230"/>
    <mergeCell ref="BA229:BD229"/>
    <mergeCell ref="BE229:BI229"/>
    <mergeCell ref="BJ229:BM229"/>
    <mergeCell ref="BN229:BQ229"/>
    <mergeCell ref="BR229:BU229"/>
    <mergeCell ref="BV229:BY229"/>
    <mergeCell ref="BA228:BD228"/>
    <mergeCell ref="BE228:BI228"/>
    <mergeCell ref="BJ228:BM228"/>
    <mergeCell ref="BN228:BQ228"/>
    <mergeCell ref="BR228:BU228"/>
    <mergeCell ref="BV228:BY228"/>
    <mergeCell ref="BA227:BD227"/>
    <mergeCell ref="BE227:BI227"/>
    <mergeCell ref="BJ227:BM227"/>
    <mergeCell ref="BN227:BQ227"/>
    <mergeCell ref="BR227:BU227"/>
    <mergeCell ref="BV227:BY227"/>
    <mergeCell ref="BA226:BD226"/>
    <mergeCell ref="BE226:BI226"/>
    <mergeCell ref="BJ226:BM226"/>
    <mergeCell ref="BN226:BQ226"/>
    <mergeCell ref="BR226:BU226"/>
    <mergeCell ref="BV226:BY226"/>
    <mergeCell ref="BA225:BD225"/>
    <mergeCell ref="BE225:BI225"/>
    <mergeCell ref="BJ225:BM225"/>
    <mergeCell ref="BN225:BQ225"/>
    <mergeCell ref="BR225:BU225"/>
    <mergeCell ref="BV225:BY225"/>
    <mergeCell ref="BA224:BD224"/>
    <mergeCell ref="BE224:BI224"/>
    <mergeCell ref="BJ224:BM224"/>
    <mergeCell ref="BN224:BQ224"/>
    <mergeCell ref="BR224:BU224"/>
    <mergeCell ref="BV224:BY224"/>
    <mergeCell ref="BA223:BD223"/>
    <mergeCell ref="BE223:BI223"/>
    <mergeCell ref="BJ223:BM223"/>
    <mergeCell ref="BN223:BQ223"/>
    <mergeCell ref="BR223:BU223"/>
    <mergeCell ref="BV223:BY223"/>
    <mergeCell ref="BA222:BD222"/>
    <mergeCell ref="BE222:BI222"/>
    <mergeCell ref="BJ222:BM222"/>
    <mergeCell ref="BN222:BQ222"/>
    <mergeCell ref="BR222:BU222"/>
    <mergeCell ref="BV222:BY222"/>
    <mergeCell ref="BA221:BD221"/>
    <mergeCell ref="BE221:BI221"/>
    <mergeCell ref="BJ221:BM221"/>
    <mergeCell ref="BN221:BQ221"/>
    <mergeCell ref="BR221:BU221"/>
    <mergeCell ref="BV221:BY221"/>
    <mergeCell ref="BA220:BD220"/>
    <mergeCell ref="BE220:BI220"/>
    <mergeCell ref="BJ220:BM220"/>
    <mergeCell ref="BN220:BQ220"/>
    <mergeCell ref="BR220:BU220"/>
    <mergeCell ref="BV220:BY220"/>
    <mergeCell ref="BA219:BD219"/>
    <mergeCell ref="BE219:BI219"/>
    <mergeCell ref="BJ219:BM219"/>
    <mergeCell ref="BN219:BQ219"/>
    <mergeCell ref="BR219:BU219"/>
    <mergeCell ref="BV219:BY219"/>
    <mergeCell ref="BA218:BD218"/>
    <mergeCell ref="BE218:BI218"/>
    <mergeCell ref="BJ218:BM218"/>
    <mergeCell ref="BN218:BQ218"/>
    <mergeCell ref="BR218:BU218"/>
    <mergeCell ref="BV218:BY218"/>
    <mergeCell ref="BA217:BD217"/>
    <mergeCell ref="BE217:BI217"/>
    <mergeCell ref="BJ217:BM217"/>
    <mergeCell ref="BN217:BQ217"/>
    <mergeCell ref="BR217:BU217"/>
    <mergeCell ref="BV217:BY217"/>
    <mergeCell ref="BA216:BD216"/>
    <mergeCell ref="BE216:BI216"/>
    <mergeCell ref="BJ216:BM216"/>
    <mergeCell ref="BN216:BQ216"/>
    <mergeCell ref="BR216:BU216"/>
    <mergeCell ref="BV216:BY216"/>
    <mergeCell ref="BA215:BD215"/>
    <mergeCell ref="BE215:BI215"/>
    <mergeCell ref="BJ215:BM215"/>
    <mergeCell ref="BN215:BQ215"/>
    <mergeCell ref="BR215:BU215"/>
    <mergeCell ref="BV215:BY215"/>
    <mergeCell ref="BA214:BD214"/>
    <mergeCell ref="BE214:BI214"/>
    <mergeCell ref="BJ214:BM214"/>
    <mergeCell ref="BN214:BQ214"/>
    <mergeCell ref="BR214:BU214"/>
    <mergeCell ref="BV214:BY214"/>
    <mergeCell ref="BA213:BD213"/>
    <mergeCell ref="BE213:BI213"/>
    <mergeCell ref="BJ213:BM213"/>
    <mergeCell ref="BN213:BQ213"/>
    <mergeCell ref="BR213:BU213"/>
    <mergeCell ref="BV213:BY213"/>
    <mergeCell ref="BA212:BD212"/>
    <mergeCell ref="BE212:BI212"/>
    <mergeCell ref="BJ212:BM212"/>
    <mergeCell ref="BN212:BQ212"/>
    <mergeCell ref="BR212:BU212"/>
    <mergeCell ref="BV212:BY212"/>
    <mergeCell ref="BA211:BD211"/>
    <mergeCell ref="BE211:BI211"/>
    <mergeCell ref="BJ211:BM211"/>
    <mergeCell ref="BN211:BQ211"/>
    <mergeCell ref="BR211:BU211"/>
    <mergeCell ref="BV211:BY211"/>
    <mergeCell ref="BA210:BD210"/>
    <mergeCell ref="BE210:BI210"/>
    <mergeCell ref="BJ210:BM210"/>
    <mergeCell ref="BN210:BQ210"/>
    <mergeCell ref="BR210:BU210"/>
    <mergeCell ref="BV210:BY210"/>
    <mergeCell ref="BA209:BD209"/>
    <mergeCell ref="BE209:BI209"/>
    <mergeCell ref="BJ209:BM209"/>
    <mergeCell ref="BN209:BQ209"/>
    <mergeCell ref="BR209:BU209"/>
    <mergeCell ref="BV209:BY209"/>
    <mergeCell ref="BA208:BD208"/>
    <mergeCell ref="BE208:BI208"/>
    <mergeCell ref="BJ208:BM208"/>
    <mergeCell ref="BN208:BQ208"/>
    <mergeCell ref="BR208:BU208"/>
    <mergeCell ref="BV208:BY208"/>
    <mergeCell ref="BA207:BD207"/>
    <mergeCell ref="BE207:BI207"/>
    <mergeCell ref="BJ207:BM207"/>
    <mergeCell ref="BN207:BQ207"/>
    <mergeCell ref="BR207:BU207"/>
    <mergeCell ref="BV207:BY207"/>
    <mergeCell ref="BA206:BD206"/>
    <mergeCell ref="BE206:BI206"/>
    <mergeCell ref="BJ206:BM206"/>
    <mergeCell ref="BN206:BQ206"/>
    <mergeCell ref="BR206:BU206"/>
    <mergeCell ref="BV206:BY206"/>
    <mergeCell ref="BA205:BD205"/>
    <mergeCell ref="BE205:BI205"/>
    <mergeCell ref="BJ205:BM205"/>
    <mergeCell ref="BN205:BQ205"/>
    <mergeCell ref="BR205:BU205"/>
    <mergeCell ref="BV205:BY205"/>
    <mergeCell ref="BA204:BD204"/>
    <mergeCell ref="BE204:BI204"/>
    <mergeCell ref="BJ204:BM204"/>
    <mergeCell ref="BN204:BQ204"/>
    <mergeCell ref="BR204:BU204"/>
    <mergeCell ref="BV204:BY204"/>
    <mergeCell ref="BA203:BD203"/>
    <mergeCell ref="BE203:BI203"/>
    <mergeCell ref="BJ203:BM203"/>
    <mergeCell ref="BN203:BQ203"/>
    <mergeCell ref="BR203:BU203"/>
    <mergeCell ref="BV203:BY203"/>
    <mergeCell ref="BA202:BD202"/>
    <mergeCell ref="BE202:BI202"/>
    <mergeCell ref="BJ202:BM202"/>
    <mergeCell ref="BN202:BQ202"/>
    <mergeCell ref="BR202:BU202"/>
    <mergeCell ref="BV202:BY202"/>
    <mergeCell ref="BA201:BD201"/>
    <mergeCell ref="BE201:BI201"/>
    <mergeCell ref="BJ201:BM201"/>
    <mergeCell ref="BN201:BQ201"/>
    <mergeCell ref="BR201:BU201"/>
    <mergeCell ref="BV201:BY201"/>
    <mergeCell ref="BA200:BD200"/>
    <mergeCell ref="BE200:BI200"/>
    <mergeCell ref="BJ200:BM200"/>
    <mergeCell ref="BN200:BQ200"/>
    <mergeCell ref="BR200:BU200"/>
    <mergeCell ref="BV200:BY200"/>
    <mergeCell ref="BA199:BD199"/>
    <mergeCell ref="BE199:BI199"/>
    <mergeCell ref="BJ199:BM199"/>
    <mergeCell ref="BN199:BQ199"/>
    <mergeCell ref="BR199:BU199"/>
    <mergeCell ref="BV199:BY199"/>
    <mergeCell ref="BA198:BD198"/>
    <mergeCell ref="BE198:BI198"/>
    <mergeCell ref="BJ198:BM198"/>
    <mergeCell ref="BN198:BQ198"/>
    <mergeCell ref="BR198:BU198"/>
    <mergeCell ref="BV198:BY198"/>
    <mergeCell ref="BA197:BD197"/>
    <mergeCell ref="BE197:BI197"/>
    <mergeCell ref="BJ197:BM197"/>
    <mergeCell ref="BN197:BQ197"/>
    <mergeCell ref="BR197:BU197"/>
    <mergeCell ref="BV197:BY197"/>
    <mergeCell ref="BA196:BD196"/>
    <mergeCell ref="BE196:BI196"/>
    <mergeCell ref="BJ196:BM196"/>
    <mergeCell ref="BN196:BQ196"/>
    <mergeCell ref="BR196:BU196"/>
    <mergeCell ref="BV196:BY196"/>
    <mergeCell ref="BA195:BD195"/>
    <mergeCell ref="BE195:BI195"/>
    <mergeCell ref="BJ195:BM195"/>
    <mergeCell ref="BN195:BQ195"/>
    <mergeCell ref="BR195:BU195"/>
    <mergeCell ref="BV195:BY195"/>
    <mergeCell ref="BA194:BD194"/>
    <mergeCell ref="BE194:BI194"/>
    <mergeCell ref="BJ194:BM194"/>
    <mergeCell ref="BN194:BQ194"/>
    <mergeCell ref="BR194:BU194"/>
    <mergeCell ref="BV194:BY194"/>
    <mergeCell ref="BA193:BD193"/>
    <mergeCell ref="BE193:BI193"/>
    <mergeCell ref="BJ193:BM193"/>
    <mergeCell ref="BN193:BQ193"/>
    <mergeCell ref="BR193:BU193"/>
    <mergeCell ref="BV193:BY193"/>
    <mergeCell ref="BA192:BD192"/>
    <mergeCell ref="BE192:BI192"/>
    <mergeCell ref="BJ192:BM192"/>
    <mergeCell ref="BN192:BQ192"/>
    <mergeCell ref="BR192:BU192"/>
    <mergeCell ref="BV192:BY192"/>
    <mergeCell ref="BA191:BD191"/>
    <mergeCell ref="BE191:BI191"/>
    <mergeCell ref="BJ191:BM191"/>
    <mergeCell ref="BN191:BQ191"/>
    <mergeCell ref="BR191:BU191"/>
    <mergeCell ref="BV191:BY191"/>
    <mergeCell ref="BA190:BD190"/>
    <mergeCell ref="BE190:BI190"/>
    <mergeCell ref="BJ190:BM190"/>
    <mergeCell ref="BN190:BQ190"/>
    <mergeCell ref="BR190:BU190"/>
    <mergeCell ref="BV190:BY190"/>
    <mergeCell ref="BA189:BD189"/>
    <mergeCell ref="BE189:BI189"/>
    <mergeCell ref="BJ189:BM189"/>
    <mergeCell ref="BN189:BQ189"/>
    <mergeCell ref="BR189:BU189"/>
    <mergeCell ref="BV189:BY189"/>
    <mergeCell ref="BA188:BD188"/>
    <mergeCell ref="BE188:BI188"/>
    <mergeCell ref="BJ188:BM188"/>
    <mergeCell ref="BN188:BQ188"/>
    <mergeCell ref="BR188:BU188"/>
    <mergeCell ref="BV188:BY188"/>
    <mergeCell ref="BA187:BD187"/>
    <mergeCell ref="BE187:BI187"/>
    <mergeCell ref="BJ187:BM187"/>
    <mergeCell ref="BN187:BQ187"/>
    <mergeCell ref="BR187:BU187"/>
    <mergeCell ref="BV187:BY187"/>
    <mergeCell ref="BA186:BD186"/>
    <mergeCell ref="BE186:BI186"/>
    <mergeCell ref="BJ186:BM186"/>
    <mergeCell ref="BN186:BQ186"/>
    <mergeCell ref="BR186:BU186"/>
    <mergeCell ref="BV186:BY186"/>
    <mergeCell ref="BA185:BD185"/>
    <mergeCell ref="BE185:BI185"/>
    <mergeCell ref="BJ185:BM185"/>
    <mergeCell ref="BN185:BQ185"/>
    <mergeCell ref="BR185:BU185"/>
    <mergeCell ref="BV185:BY185"/>
    <mergeCell ref="BA184:BD184"/>
    <mergeCell ref="BE184:BI184"/>
    <mergeCell ref="BJ184:BM184"/>
    <mergeCell ref="BN184:BQ184"/>
    <mergeCell ref="BR184:BU184"/>
    <mergeCell ref="BV184:BY184"/>
    <mergeCell ref="BA183:BD183"/>
    <mergeCell ref="BE183:BI183"/>
    <mergeCell ref="BJ183:BM183"/>
    <mergeCell ref="BN183:BQ183"/>
    <mergeCell ref="BR183:BU183"/>
    <mergeCell ref="BV183:BY183"/>
    <mergeCell ref="BA182:BD182"/>
    <mergeCell ref="BE182:BI182"/>
    <mergeCell ref="BJ182:BM182"/>
    <mergeCell ref="BN182:BQ182"/>
    <mergeCell ref="BR182:BU182"/>
    <mergeCell ref="BV182:BY182"/>
    <mergeCell ref="BA181:BD181"/>
    <mergeCell ref="BE181:BI181"/>
    <mergeCell ref="BJ181:BM181"/>
    <mergeCell ref="BN181:BQ181"/>
    <mergeCell ref="BR181:BU181"/>
    <mergeCell ref="BV181:BY181"/>
    <mergeCell ref="BA180:BD180"/>
    <mergeCell ref="BE180:BI180"/>
    <mergeCell ref="BJ180:BM180"/>
    <mergeCell ref="BN180:BQ180"/>
    <mergeCell ref="BR180:BU180"/>
    <mergeCell ref="BV180:BY180"/>
    <mergeCell ref="BA179:BD179"/>
    <mergeCell ref="BE179:BI179"/>
    <mergeCell ref="BJ179:BM179"/>
    <mergeCell ref="BN179:BQ179"/>
    <mergeCell ref="BR179:BU179"/>
    <mergeCell ref="BV179:BY179"/>
    <mergeCell ref="BA178:BD178"/>
    <mergeCell ref="BE178:BI178"/>
    <mergeCell ref="BJ178:BM178"/>
    <mergeCell ref="BN178:BQ178"/>
    <mergeCell ref="BR178:BU178"/>
    <mergeCell ref="BV178:BY178"/>
    <mergeCell ref="BA177:BD177"/>
    <mergeCell ref="BE177:BI177"/>
    <mergeCell ref="BJ177:BM177"/>
    <mergeCell ref="BN177:BQ177"/>
    <mergeCell ref="BR177:BU177"/>
    <mergeCell ref="BV177:BY177"/>
    <mergeCell ref="BA176:BD176"/>
    <mergeCell ref="BE176:BI176"/>
    <mergeCell ref="BJ176:BM176"/>
    <mergeCell ref="BN176:BQ176"/>
    <mergeCell ref="BR176:BU176"/>
    <mergeCell ref="BV176:BY176"/>
    <mergeCell ref="BA175:BD175"/>
    <mergeCell ref="BE175:BI175"/>
    <mergeCell ref="BJ175:BM175"/>
    <mergeCell ref="BN175:BQ175"/>
    <mergeCell ref="BR175:BU175"/>
    <mergeCell ref="BV175:BY175"/>
    <mergeCell ref="BA174:BD174"/>
    <mergeCell ref="BE174:BI174"/>
    <mergeCell ref="BJ174:BM174"/>
    <mergeCell ref="BN174:BQ174"/>
    <mergeCell ref="BR174:BU174"/>
    <mergeCell ref="BV174:BY174"/>
    <mergeCell ref="BA173:BD173"/>
    <mergeCell ref="BE173:BI173"/>
    <mergeCell ref="BJ173:BM173"/>
    <mergeCell ref="BN173:BQ173"/>
    <mergeCell ref="BR173:BU173"/>
    <mergeCell ref="BV173:BY173"/>
    <mergeCell ref="BA172:BD172"/>
    <mergeCell ref="BE172:BI172"/>
    <mergeCell ref="BJ172:BM172"/>
    <mergeCell ref="BN172:BQ172"/>
    <mergeCell ref="BR172:BU172"/>
    <mergeCell ref="BV172:BY172"/>
    <mergeCell ref="BA171:BD171"/>
    <mergeCell ref="BE171:BI171"/>
    <mergeCell ref="BJ171:BM171"/>
    <mergeCell ref="BN171:BQ171"/>
    <mergeCell ref="BR171:BU171"/>
    <mergeCell ref="BV171:BY171"/>
    <mergeCell ref="BA170:BD170"/>
    <mergeCell ref="BE170:BI170"/>
    <mergeCell ref="BJ170:BM170"/>
    <mergeCell ref="BN170:BQ170"/>
    <mergeCell ref="BR170:BU170"/>
    <mergeCell ref="BV170:BY170"/>
    <mergeCell ref="BA169:BD169"/>
    <mergeCell ref="BE169:BI169"/>
    <mergeCell ref="BJ169:BM169"/>
    <mergeCell ref="BN169:BQ169"/>
    <mergeCell ref="BR169:BU169"/>
    <mergeCell ref="BV169:BY169"/>
    <mergeCell ref="BA168:BD168"/>
    <mergeCell ref="BE168:BI168"/>
    <mergeCell ref="BJ168:BM168"/>
    <mergeCell ref="BN168:BQ168"/>
    <mergeCell ref="BR168:BU168"/>
    <mergeCell ref="BV168:BY168"/>
    <mergeCell ref="BA167:BD167"/>
    <mergeCell ref="BE167:BI167"/>
    <mergeCell ref="BJ167:BM167"/>
    <mergeCell ref="BN167:BQ167"/>
    <mergeCell ref="BR167:BU167"/>
    <mergeCell ref="BV167:BY167"/>
    <mergeCell ref="BA166:BD166"/>
    <mergeCell ref="BE166:BI166"/>
    <mergeCell ref="BJ166:BM166"/>
    <mergeCell ref="BN166:BQ166"/>
    <mergeCell ref="BR166:BU166"/>
    <mergeCell ref="BV166:BY166"/>
    <mergeCell ref="BA165:BD165"/>
    <mergeCell ref="BE165:BI165"/>
    <mergeCell ref="BJ165:BM165"/>
    <mergeCell ref="BN165:BQ165"/>
    <mergeCell ref="BR165:BU165"/>
    <mergeCell ref="BV165:BY165"/>
    <mergeCell ref="BA164:BD164"/>
    <mergeCell ref="BE164:BI164"/>
    <mergeCell ref="BJ164:BM164"/>
    <mergeCell ref="BN164:BQ164"/>
    <mergeCell ref="BR164:BU164"/>
    <mergeCell ref="BV164:BY164"/>
    <mergeCell ref="BA163:BD163"/>
    <mergeCell ref="BE163:BI163"/>
    <mergeCell ref="BJ163:BM163"/>
    <mergeCell ref="BN163:BQ163"/>
    <mergeCell ref="BR163:BU163"/>
    <mergeCell ref="BV163:BY163"/>
    <mergeCell ref="BA162:BD162"/>
    <mergeCell ref="BE162:BI162"/>
    <mergeCell ref="BJ162:BM162"/>
    <mergeCell ref="BN162:BQ162"/>
    <mergeCell ref="BR162:BU162"/>
    <mergeCell ref="BV162:BY162"/>
    <mergeCell ref="BA161:BD161"/>
    <mergeCell ref="BE161:BI161"/>
    <mergeCell ref="BJ161:BM161"/>
    <mergeCell ref="BN161:BQ161"/>
    <mergeCell ref="BR161:BU161"/>
    <mergeCell ref="BV161:BY161"/>
    <mergeCell ref="BA160:BD160"/>
    <mergeCell ref="BE160:BI160"/>
    <mergeCell ref="BJ160:BM160"/>
    <mergeCell ref="BN160:BQ160"/>
    <mergeCell ref="BR160:BU160"/>
    <mergeCell ref="BV160:BY160"/>
    <mergeCell ref="BA159:BD159"/>
    <mergeCell ref="BE159:BI159"/>
    <mergeCell ref="BJ159:BM159"/>
    <mergeCell ref="BN159:BQ159"/>
    <mergeCell ref="BR159:BU159"/>
    <mergeCell ref="BV159:BY159"/>
    <mergeCell ref="BA158:BD158"/>
    <mergeCell ref="BE158:BI158"/>
    <mergeCell ref="BJ158:BM158"/>
    <mergeCell ref="BN158:BQ158"/>
    <mergeCell ref="BR158:BU158"/>
    <mergeCell ref="BV158:BY158"/>
    <mergeCell ref="BA157:BD157"/>
    <mergeCell ref="BE157:BI157"/>
    <mergeCell ref="BJ157:BM157"/>
    <mergeCell ref="BN157:BQ157"/>
    <mergeCell ref="BR157:BU157"/>
    <mergeCell ref="BV157:BY157"/>
    <mergeCell ref="BA156:BD156"/>
    <mergeCell ref="BE156:BI156"/>
    <mergeCell ref="BJ156:BM156"/>
    <mergeCell ref="BN156:BQ156"/>
    <mergeCell ref="BR156:BU156"/>
    <mergeCell ref="BV156:BY156"/>
    <mergeCell ref="BA155:BD155"/>
    <mergeCell ref="BE155:BI155"/>
    <mergeCell ref="BJ155:BM155"/>
    <mergeCell ref="BN155:BQ155"/>
    <mergeCell ref="BR155:BU155"/>
    <mergeCell ref="BV155:BY155"/>
    <mergeCell ref="BA154:BD154"/>
    <mergeCell ref="BE154:BI154"/>
    <mergeCell ref="BJ154:BM154"/>
    <mergeCell ref="BN154:BQ154"/>
    <mergeCell ref="BR154:BU154"/>
    <mergeCell ref="BV154:BY154"/>
    <mergeCell ref="BA153:BD153"/>
    <mergeCell ref="BE153:BI153"/>
    <mergeCell ref="BJ153:BM153"/>
    <mergeCell ref="BN153:BQ153"/>
    <mergeCell ref="BR153:BU153"/>
    <mergeCell ref="BV153:BY153"/>
    <mergeCell ref="BA152:BD152"/>
    <mergeCell ref="BE152:BI152"/>
    <mergeCell ref="BJ152:BM152"/>
    <mergeCell ref="BN152:BQ152"/>
    <mergeCell ref="BR152:BU152"/>
    <mergeCell ref="BV152:BY152"/>
    <mergeCell ref="BA151:BD151"/>
    <mergeCell ref="BE151:BI151"/>
    <mergeCell ref="BJ151:BM151"/>
    <mergeCell ref="BN151:BQ151"/>
    <mergeCell ref="BR151:BU151"/>
    <mergeCell ref="BV151:BY151"/>
    <mergeCell ref="BA150:BD150"/>
    <mergeCell ref="BE150:BI150"/>
    <mergeCell ref="BJ150:BM150"/>
    <mergeCell ref="BN150:BQ150"/>
    <mergeCell ref="BR150:BU150"/>
    <mergeCell ref="BV150:BY150"/>
    <mergeCell ref="BA149:BD149"/>
    <mergeCell ref="BE149:BI149"/>
    <mergeCell ref="BJ149:BM149"/>
    <mergeCell ref="BN149:BQ149"/>
    <mergeCell ref="BR149:BU149"/>
    <mergeCell ref="BV149:BY149"/>
    <mergeCell ref="BA148:BD148"/>
    <mergeCell ref="BE148:BI148"/>
    <mergeCell ref="BJ148:BM148"/>
    <mergeCell ref="BN148:BQ148"/>
    <mergeCell ref="BR148:BU148"/>
    <mergeCell ref="BV148:BY148"/>
    <mergeCell ref="BA147:BD147"/>
    <mergeCell ref="BE147:BI147"/>
    <mergeCell ref="BJ147:BM147"/>
    <mergeCell ref="BN147:BQ147"/>
    <mergeCell ref="BR147:BU147"/>
    <mergeCell ref="BV147:BY147"/>
    <mergeCell ref="BA146:BD146"/>
    <mergeCell ref="BE146:BI146"/>
    <mergeCell ref="BJ146:BM146"/>
    <mergeCell ref="BN146:BQ146"/>
    <mergeCell ref="BR146:BU146"/>
    <mergeCell ref="BV146:BY146"/>
    <mergeCell ref="BA145:BD145"/>
    <mergeCell ref="BE145:BI145"/>
    <mergeCell ref="BJ145:BM145"/>
    <mergeCell ref="BN145:BQ145"/>
    <mergeCell ref="BR145:BU145"/>
    <mergeCell ref="BV145:BY145"/>
    <mergeCell ref="BA144:BD144"/>
    <mergeCell ref="BE144:BI144"/>
    <mergeCell ref="BJ144:BM144"/>
    <mergeCell ref="BN144:BQ144"/>
    <mergeCell ref="BR144:BU144"/>
    <mergeCell ref="BV144:BY144"/>
    <mergeCell ref="BA143:BD143"/>
    <mergeCell ref="BE143:BI143"/>
    <mergeCell ref="BJ143:BM143"/>
    <mergeCell ref="BN143:BQ143"/>
    <mergeCell ref="BR143:BU143"/>
    <mergeCell ref="BV143:BY143"/>
    <mergeCell ref="BA142:BD142"/>
    <mergeCell ref="BE142:BI142"/>
    <mergeCell ref="BJ142:BM142"/>
    <mergeCell ref="BN142:BQ142"/>
    <mergeCell ref="BR142:BU142"/>
    <mergeCell ref="BV142:BY142"/>
    <mergeCell ref="BA141:BD141"/>
    <mergeCell ref="BE141:BI141"/>
    <mergeCell ref="BJ141:BM141"/>
    <mergeCell ref="BN141:BQ141"/>
    <mergeCell ref="BR141:BU141"/>
    <mergeCell ref="BV141:BY141"/>
    <mergeCell ref="BA140:BD140"/>
    <mergeCell ref="BE140:BI140"/>
    <mergeCell ref="BJ140:BM140"/>
    <mergeCell ref="BN140:BQ140"/>
    <mergeCell ref="BR140:BU140"/>
    <mergeCell ref="BV140:BY140"/>
    <mergeCell ref="BA139:BD139"/>
    <mergeCell ref="BE139:BI139"/>
    <mergeCell ref="BJ139:BM139"/>
    <mergeCell ref="BN139:BQ139"/>
    <mergeCell ref="BR139:BU139"/>
    <mergeCell ref="BV139:BY139"/>
    <mergeCell ref="BA138:BD138"/>
    <mergeCell ref="BE138:BI138"/>
    <mergeCell ref="BJ138:BM138"/>
    <mergeCell ref="BN138:BQ138"/>
    <mergeCell ref="BR138:BU138"/>
    <mergeCell ref="BV138:BY138"/>
    <mergeCell ref="BA137:BD137"/>
    <mergeCell ref="BE137:BI137"/>
    <mergeCell ref="BJ137:BM137"/>
    <mergeCell ref="BN137:BQ137"/>
    <mergeCell ref="BR137:BU137"/>
    <mergeCell ref="BV137:BY137"/>
    <mergeCell ref="BA136:BD136"/>
    <mergeCell ref="BE136:BI136"/>
    <mergeCell ref="BJ136:BM136"/>
    <mergeCell ref="BN136:BQ136"/>
    <mergeCell ref="BR136:BU136"/>
    <mergeCell ref="BV136:BY136"/>
    <mergeCell ref="BA135:BD135"/>
    <mergeCell ref="BE135:BI135"/>
    <mergeCell ref="BJ135:BM135"/>
    <mergeCell ref="BN135:BQ135"/>
    <mergeCell ref="BR135:BU135"/>
    <mergeCell ref="BV135:BY135"/>
    <mergeCell ref="BA134:BD134"/>
    <mergeCell ref="BE134:BI134"/>
    <mergeCell ref="BJ134:BM134"/>
    <mergeCell ref="BN134:BQ134"/>
    <mergeCell ref="BR134:BU134"/>
    <mergeCell ref="BV134:BY134"/>
    <mergeCell ref="BA133:BD133"/>
    <mergeCell ref="BE133:BI133"/>
    <mergeCell ref="BJ133:BM133"/>
    <mergeCell ref="BN133:BQ133"/>
    <mergeCell ref="BR133:BU133"/>
    <mergeCell ref="BV133:BY133"/>
    <mergeCell ref="BA132:BD132"/>
    <mergeCell ref="BE132:BI132"/>
    <mergeCell ref="BJ132:BM132"/>
    <mergeCell ref="BN132:BQ132"/>
    <mergeCell ref="BR132:BU132"/>
    <mergeCell ref="BV132:BY132"/>
    <mergeCell ref="BA131:BD131"/>
    <mergeCell ref="BE131:BI131"/>
    <mergeCell ref="BJ131:BM131"/>
    <mergeCell ref="BN131:BQ131"/>
    <mergeCell ref="BR131:BU131"/>
    <mergeCell ref="BV131:BY131"/>
    <mergeCell ref="BA130:BD130"/>
    <mergeCell ref="BE130:BI130"/>
    <mergeCell ref="BJ130:BM130"/>
    <mergeCell ref="BN130:BQ130"/>
    <mergeCell ref="BR130:BU130"/>
    <mergeCell ref="BV130:BY130"/>
    <mergeCell ref="BA129:BD129"/>
    <mergeCell ref="BE129:BI129"/>
    <mergeCell ref="BJ129:BM129"/>
    <mergeCell ref="BN129:BQ129"/>
    <mergeCell ref="BR129:BU129"/>
    <mergeCell ref="BV129:BY129"/>
    <mergeCell ref="BA128:BD128"/>
    <mergeCell ref="BE128:BI128"/>
    <mergeCell ref="BJ128:BM128"/>
    <mergeCell ref="BN128:BQ128"/>
    <mergeCell ref="BR128:BU128"/>
    <mergeCell ref="BV128:BY128"/>
    <mergeCell ref="BA127:BD127"/>
    <mergeCell ref="BE127:BI127"/>
    <mergeCell ref="BJ127:BM127"/>
    <mergeCell ref="BN127:BQ127"/>
    <mergeCell ref="BR127:BU127"/>
    <mergeCell ref="BV127:BY127"/>
    <mergeCell ref="BA126:BD126"/>
    <mergeCell ref="BE126:BI126"/>
    <mergeCell ref="BJ126:BM126"/>
    <mergeCell ref="BN126:BQ126"/>
    <mergeCell ref="BR126:BU126"/>
    <mergeCell ref="BV126:BY126"/>
    <mergeCell ref="BA125:BD125"/>
    <mergeCell ref="BE125:BI125"/>
    <mergeCell ref="BJ125:BM125"/>
    <mergeCell ref="BN125:BQ125"/>
    <mergeCell ref="BR125:BU125"/>
    <mergeCell ref="BV125:BY125"/>
    <mergeCell ref="BA124:BD124"/>
    <mergeCell ref="BE124:BI124"/>
    <mergeCell ref="BJ124:BM124"/>
    <mergeCell ref="BN124:BQ124"/>
    <mergeCell ref="BR124:BU124"/>
    <mergeCell ref="BV124:BY124"/>
    <mergeCell ref="BA123:BD123"/>
    <mergeCell ref="BE123:BI123"/>
    <mergeCell ref="BJ123:BM123"/>
    <mergeCell ref="BN123:BQ123"/>
    <mergeCell ref="BR123:BU123"/>
    <mergeCell ref="BV123:BY123"/>
    <mergeCell ref="BA122:BD122"/>
    <mergeCell ref="BE122:BI122"/>
    <mergeCell ref="BJ122:BM122"/>
    <mergeCell ref="BN122:BQ122"/>
    <mergeCell ref="BR122:BU122"/>
    <mergeCell ref="BV122:BY122"/>
    <mergeCell ref="BA121:BD121"/>
    <mergeCell ref="BE121:BI121"/>
    <mergeCell ref="BJ121:BM121"/>
    <mergeCell ref="BN121:BQ121"/>
    <mergeCell ref="BR121:BU121"/>
    <mergeCell ref="BV121:BY121"/>
    <mergeCell ref="BA120:BD120"/>
    <mergeCell ref="BE120:BI120"/>
    <mergeCell ref="BJ120:BM120"/>
    <mergeCell ref="BN120:BQ120"/>
    <mergeCell ref="BR120:BU120"/>
    <mergeCell ref="BV120:BY120"/>
    <mergeCell ref="BA119:BD119"/>
    <mergeCell ref="BE119:BI119"/>
    <mergeCell ref="BJ119:BM119"/>
    <mergeCell ref="BN119:BQ119"/>
    <mergeCell ref="BR119:BU119"/>
    <mergeCell ref="BV119:BY119"/>
    <mergeCell ref="BA118:BD118"/>
    <mergeCell ref="BE118:BI118"/>
    <mergeCell ref="BJ118:BM118"/>
    <mergeCell ref="BN118:BQ118"/>
    <mergeCell ref="BR118:BU118"/>
    <mergeCell ref="BV118:BY118"/>
    <mergeCell ref="BA117:BD117"/>
    <mergeCell ref="BE117:BI117"/>
    <mergeCell ref="BJ117:BM117"/>
    <mergeCell ref="BN117:BQ117"/>
    <mergeCell ref="BR117:BU117"/>
    <mergeCell ref="BV117:BY117"/>
    <mergeCell ref="BA116:BD116"/>
    <mergeCell ref="BE116:BI116"/>
    <mergeCell ref="BJ116:BM116"/>
    <mergeCell ref="BN116:BQ116"/>
    <mergeCell ref="BR116:BU116"/>
    <mergeCell ref="BV116:BY116"/>
    <mergeCell ref="BA115:BD115"/>
    <mergeCell ref="BE115:BI115"/>
    <mergeCell ref="BJ115:BM115"/>
    <mergeCell ref="BN115:BQ115"/>
    <mergeCell ref="BR115:BU115"/>
    <mergeCell ref="BV115:BY115"/>
    <mergeCell ref="BA114:BD114"/>
    <mergeCell ref="BE114:BI114"/>
    <mergeCell ref="BJ114:BM114"/>
    <mergeCell ref="BN114:BQ114"/>
    <mergeCell ref="BR114:BU114"/>
    <mergeCell ref="BV114:BY114"/>
    <mergeCell ref="BA113:BD113"/>
    <mergeCell ref="BE113:BI113"/>
    <mergeCell ref="BJ113:BM113"/>
    <mergeCell ref="BN113:BQ113"/>
    <mergeCell ref="BR113:BU113"/>
    <mergeCell ref="BV113:BY113"/>
    <mergeCell ref="BA112:BD112"/>
    <mergeCell ref="BE112:BI112"/>
    <mergeCell ref="BJ112:BM112"/>
    <mergeCell ref="BN112:BQ112"/>
    <mergeCell ref="BR112:BU112"/>
    <mergeCell ref="BV112:BY112"/>
    <mergeCell ref="BA111:BD111"/>
    <mergeCell ref="BE111:BI111"/>
    <mergeCell ref="BJ111:BM111"/>
    <mergeCell ref="BN111:BQ111"/>
    <mergeCell ref="BR111:BU111"/>
    <mergeCell ref="BV111:BY111"/>
    <mergeCell ref="BA110:BD110"/>
    <mergeCell ref="BE110:BI110"/>
    <mergeCell ref="BJ110:BM110"/>
    <mergeCell ref="BN110:BQ110"/>
    <mergeCell ref="BR110:BU110"/>
    <mergeCell ref="BV110:BY110"/>
    <mergeCell ref="BA109:BD109"/>
    <mergeCell ref="BE109:BI109"/>
    <mergeCell ref="BJ109:BM109"/>
    <mergeCell ref="BN109:BQ109"/>
    <mergeCell ref="BR109:BU109"/>
    <mergeCell ref="BV109:BY109"/>
    <mergeCell ref="BA108:BD108"/>
    <mergeCell ref="BE108:BI108"/>
    <mergeCell ref="BJ108:BM108"/>
    <mergeCell ref="BN108:BQ108"/>
    <mergeCell ref="BR108:BU108"/>
    <mergeCell ref="BV108:BY108"/>
    <mergeCell ref="BA107:BD107"/>
    <mergeCell ref="BE107:BI107"/>
    <mergeCell ref="BJ107:BM107"/>
    <mergeCell ref="BN107:BQ107"/>
    <mergeCell ref="BR107:BU107"/>
    <mergeCell ref="BV107:BY107"/>
    <mergeCell ref="BA106:BD106"/>
    <mergeCell ref="BE106:BI106"/>
    <mergeCell ref="BJ106:BM106"/>
    <mergeCell ref="BN106:BQ106"/>
    <mergeCell ref="BR106:BU106"/>
    <mergeCell ref="BV106:BY106"/>
    <mergeCell ref="BA105:BD105"/>
    <mergeCell ref="BE105:BI105"/>
    <mergeCell ref="BJ105:BM105"/>
    <mergeCell ref="BN105:BQ105"/>
    <mergeCell ref="BR105:BU105"/>
    <mergeCell ref="BV105:BY105"/>
    <mergeCell ref="BA104:BD104"/>
    <mergeCell ref="BE104:BI104"/>
    <mergeCell ref="BJ104:BM104"/>
    <mergeCell ref="BN104:BQ104"/>
    <mergeCell ref="BR104:BU104"/>
    <mergeCell ref="BV104:BY104"/>
    <mergeCell ref="BA103:BD103"/>
    <mergeCell ref="BE103:BI103"/>
    <mergeCell ref="BJ103:BM103"/>
    <mergeCell ref="BN103:BQ103"/>
    <mergeCell ref="BR103:BU103"/>
    <mergeCell ref="BV103:BY103"/>
    <mergeCell ref="BA102:BD102"/>
    <mergeCell ref="BE102:BI102"/>
    <mergeCell ref="BJ102:BM102"/>
    <mergeCell ref="BN102:BQ102"/>
    <mergeCell ref="BR102:BU102"/>
    <mergeCell ref="BV102:BY102"/>
    <mergeCell ref="BA101:BD101"/>
    <mergeCell ref="BE101:BI101"/>
    <mergeCell ref="BJ101:BM101"/>
    <mergeCell ref="BN101:BQ101"/>
    <mergeCell ref="BR101:BU101"/>
    <mergeCell ref="BV101:BY101"/>
    <mergeCell ref="BA100:BD100"/>
    <mergeCell ref="BE100:BI100"/>
    <mergeCell ref="BJ100:BM100"/>
    <mergeCell ref="BN100:BQ100"/>
    <mergeCell ref="BR100:BU100"/>
    <mergeCell ref="BV100:BY100"/>
    <mergeCell ref="BA99:BD99"/>
    <mergeCell ref="BE99:BI99"/>
    <mergeCell ref="BJ99:BM99"/>
    <mergeCell ref="BN99:BQ99"/>
    <mergeCell ref="BR99:BU99"/>
    <mergeCell ref="BV99:BY99"/>
    <mergeCell ref="BA98:BD98"/>
    <mergeCell ref="BE98:BI98"/>
    <mergeCell ref="BJ98:BM98"/>
    <mergeCell ref="BN98:BQ98"/>
    <mergeCell ref="BR98:BU98"/>
    <mergeCell ref="BV98:BY98"/>
    <mergeCell ref="BA97:BD97"/>
    <mergeCell ref="BE97:BI97"/>
    <mergeCell ref="BJ97:BM97"/>
    <mergeCell ref="BN97:BQ97"/>
    <mergeCell ref="BR97:BU97"/>
    <mergeCell ref="BV97:BY97"/>
    <mergeCell ref="BA96:BD96"/>
    <mergeCell ref="BE96:BI96"/>
    <mergeCell ref="BJ96:BM96"/>
    <mergeCell ref="BN96:BQ96"/>
    <mergeCell ref="BR96:BU96"/>
    <mergeCell ref="BV96:BY96"/>
    <mergeCell ref="BA95:BD95"/>
    <mergeCell ref="BE95:BI95"/>
    <mergeCell ref="BJ95:BM95"/>
    <mergeCell ref="BN95:BQ95"/>
    <mergeCell ref="BR95:BU95"/>
    <mergeCell ref="BV95:BY95"/>
    <mergeCell ref="BA94:BD94"/>
    <mergeCell ref="BE94:BI94"/>
    <mergeCell ref="BJ94:BM94"/>
    <mergeCell ref="BN94:BQ94"/>
    <mergeCell ref="BR94:BU94"/>
    <mergeCell ref="BV94:BY94"/>
    <mergeCell ref="BA93:BD93"/>
    <mergeCell ref="BE93:BI93"/>
    <mergeCell ref="BJ93:BM93"/>
    <mergeCell ref="BN93:BQ93"/>
    <mergeCell ref="BR93:BU93"/>
    <mergeCell ref="BV93:BY93"/>
    <mergeCell ref="BA92:BD92"/>
    <mergeCell ref="BE92:BI92"/>
    <mergeCell ref="BJ92:BM92"/>
    <mergeCell ref="BN92:BQ92"/>
    <mergeCell ref="BR92:BU92"/>
    <mergeCell ref="BV92:BY92"/>
    <mergeCell ref="BA91:BD91"/>
    <mergeCell ref="BE91:BI91"/>
    <mergeCell ref="BJ91:BM91"/>
    <mergeCell ref="BN91:BQ91"/>
    <mergeCell ref="BR91:BU91"/>
    <mergeCell ref="BV91:BY91"/>
    <mergeCell ref="BA90:BD90"/>
    <mergeCell ref="BE90:BI90"/>
    <mergeCell ref="BJ90:BM90"/>
    <mergeCell ref="BN90:BQ90"/>
    <mergeCell ref="BR90:BU90"/>
    <mergeCell ref="BV90:BY90"/>
    <mergeCell ref="BA89:BD89"/>
    <mergeCell ref="BE89:BI89"/>
    <mergeCell ref="BJ89:BM89"/>
    <mergeCell ref="BN89:BQ89"/>
    <mergeCell ref="BR89:BU89"/>
    <mergeCell ref="BV89:BY89"/>
    <mergeCell ref="BA88:BD88"/>
    <mergeCell ref="BE88:BI88"/>
    <mergeCell ref="BJ88:BM88"/>
    <mergeCell ref="BN88:BQ88"/>
    <mergeCell ref="BR88:BU88"/>
    <mergeCell ref="BV88:BY88"/>
    <mergeCell ref="BA87:BD87"/>
    <mergeCell ref="BE87:BI87"/>
    <mergeCell ref="BJ87:BM87"/>
    <mergeCell ref="BN87:BQ87"/>
    <mergeCell ref="BR87:BU87"/>
    <mergeCell ref="BV87:BY87"/>
    <mergeCell ref="BA86:BD86"/>
    <mergeCell ref="BE86:BI86"/>
    <mergeCell ref="BJ86:BM86"/>
    <mergeCell ref="BN86:BQ86"/>
    <mergeCell ref="BR86:BU86"/>
    <mergeCell ref="BV86:BY86"/>
    <mergeCell ref="BA85:BD85"/>
    <mergeCell ref="BE85:BI85"/>
    <mergeCell ref="BJ85:BM85"/>
    <mergeCell ref="BN85:BQ85"/>
    <mergeCell ref="BR85:BU85"/>
    <mergeCell ref="BV85:BY85"/>
    <mergeCell ref="BA84:BD84"/>
    <mergeCell ref="BE84:BI84"/>
    <mergeCell ref="BJ84:BM84"/>
    <mergeCell ref="BN84:BQ84"/>
    <mergeCell ref="BR84:BU84"/>
    <mergeCell ref="BV84:BY84"/>
    <mergeCell ref="BA83:BD83"/>
    <mergeCell ref="BE83:BI83"/>
    <mergeCell ref="BJ83:BM83"/>
    <mergeCell ref="BN83:BQ83"/>
    <mergeCell ref="BR83:BU83"/>
    <mergeCell ref="BV83:BY83"/>
    <mergeCell ref="BA82:BD82"/>
    <mergeCell ref="BE82:BI82"/>
    <mergeCell ref="BJ82:BM82"/>
    <mergeCell ref="BN82:BQ82"/>
    <mergeCell ref="BR82:BU82"/>
    <mergeCell ref="BV82:BY82"/>
    <mergeCell ref="BA81:BD81"/>
    <mergeCell ref="BE81:BI81"/>
    <mergeCell ref="BJ81:BM81"/>
    <mergeCell ref="BN81:BQ81"/>
    <mergeCell ref="BR81:BU81"/>
    <mergeCell ref="BV81:BY81"/>
    <mergeCell ref="BA80:BD80"/>
    <mergeCell ref="BE80:BI80"/>
    <mergeCell ref="BJ80:BM80"/>
    <mergeCell ref="BN80:BQ80"/>
    <mergeCell ref="BR80:BU80"/>
    <mergeCell ref="BV80:BY80"/>
    <mergeCell ref="BA79:BD79"/>
    <mergeCell ref="BE79:BI79"/>
    <mergeCell ref="BJ79:BM79"/>
    <mergeCell ref="BN79:BQ79"/>
    <mergeCell ref="BR79:BU79"/>
    <mergeCell ref="BV79:BY79"/>
    <mergeCell ref="BA78:BD78"/>
    <mergeCell ref="BE78:BI78"/>
    <mergeCell ref="BJ78:BM78"/>
    <mergeCell ref="BN78:BQ78"/>
    <mergeCell ref="BR78:BU78"/>
    <mergeCell ref="BV78:BY78"/>
    <mergeCell ref="BA77:BD77"/>
    <mergeCell ref="BE77:BI77"/>
    <mergeCell ref="BJ77:BM77"/>
    <mergeCell ref="BN77:BQ77"/>
    <mergeCell ref="BR77:BU77"/>
    <mergeCell ref="BV77:BY77"/>
    <mergeCell ref="BA76:BD76"/>
    <mergeCell ref="BE76:BI76"/>
    <mergeCell ref="BJ76:BM76"/>
    <mergeCell ref="BN76:BQ76"/>
    <mergeCell ref="BR76:BU76"/>
    <mergeCell ref="BV76:BY76"/>
    <mergeCell ref="BA75:BD75"/>
    <mergeCell ref="BE75:BI75"/>
    <mergeCell ref="BJ75:BM75"/>
    <mergeCell ref="BN75:BQ75"/>
    <mergeCell ref="BR75:BU75"/>
    <mergeCell ref="BV75:BY75"/>
    <mergeCell ref="BA74:BD74"/>
    <mergeCell ref="BE74:BI74"/>
    <mergeCell ref="BJ74:BM74"/>
    <mergeCell ref="BN74:BQ74"/>
    <mergeCell ref="BR74:BU74"/>
    <mergeCell ref="BV74:BY74"/>
    <mergeCell ref="BA73:BD73"/>
    <mergeCell ref="BE73:BI73"/>
    <mergeCell ref="BJ73:BM73"/>
    <mergeCell ref="BN73:BQ73"/>
    <mergeCell ref="BR73:BU73"/>
    <mergeCell ref="BV73:BY73"/>
    <mergeCell ref="BA72:BD72"/>
    <mergeCell ref="BE72:BI72"/>
    <mergeCell ref="BJ72:BM72"/>
    <mergeCell ref="BN72:BQ72"/>
    <mergeCell ref="BR72:BU72"/>
    <mergeCell ref="BV72:BY72"/>
    <mergeCell ref="BA71:BD71"/>
    <mergeCell ref="BE71:BI71"/>
    <mergeCell ref="BJ71:BM71"/>
    <mergeCell ref="BN71:BQ71"/>
    <mergeCell ref="BR71:BU71"/>
    <mergeCell ref="BV71:BY71"/>
    <mergeCell ref="BA70:BD70"/>
    <mergeCell ref="BE70:BI70"/>
    <mergeCell ref="BJ70:BM70"/>
    <mergeCell ref="BN70:BQ70"/>
    <mergeCell ref="BR70:BU70"/>
    <mergeCell ref="BV70:BY70"/>
    <mergeCell ref="BA69:BD69"/>
    <mergeCell ref="BE69:BI69"/>
    <mergeCell ref="BJ69:BM69"/>
    <mergeCell ref="BN69:BQ69"/>
    <mergeCell ref="BR69:BU69"/>
    <mergeCell ref="BV69:BY69"/>
    <mergeCell ref="BA68:BD68"/>
    <mergeCell ref="BE68:BI68"/>
    <mergeCell ref="BJ68:BM68"/>
    <mergeCell ref="BN68:BQ68"/>
    <mergeCell ref="BR68:BU68"/>
    <mergeCell ref="BV68:BY68"/>
    <mergeCell ref="BA67:BD67"/>
    <mergeCell ref="BE67:BI67"/>
    <mergeCell ref="BJ67:BM67"/>
    <mergeCell ref="BN67:BQ67"/>
    <mergeCell ref="BR67:BU67"/>
    <mergeCell ref="BV67:BY67"/>
    <mergeCell ref="BA66:BD66"/>
    <mergeCell ref="BE66:BI66"/>
    <mergeCell ref="BJ66:BM66"/>
    <mergeCell ref="BN66:BQ66"/>
    <mergeCell ref="BR66:BU66"/>
    <mergeCell ref="BV66:BY66"/>
    <mergeCell ref="BA65:BD65"/>
    <mergeCell ref="BE65:BI65"/>
    <mergeCell ref="BJ65:BM65"/>
    <mergeCell ref="BN65:BQ65"/>
    <mergeCell ref="BR65:BU65"/>
    <mergeCell ref="BV65:BY65"/>
    <mergeCell ref="BA64:BD64"/>
    <mergeCell ref="BE64:BI64"/>
    <mergeCell ref="BJ64:BM64"/>
    <mergeCell ref="BN64:BQ64"/>
    <mergeCell ref="BR64:BU64"/>
    <mergeCell ref="BV64:BY64"/>
    <mergeCell ref="BA63:BD63"/>
    <mergeCell ref="BE63:BI63"/>
    <mergeCell ref="BJ63:BM63"/>
    <mergeCell ref="BN63:BQ63"/>
    <mergeCell ref="BR63:BU63"/>
    <mergeCell ref="BV63:BY63"/>
    <mergeCell ref="BA62:BD62"/>
    <mergeCell ref="BE62:BI62"/>
    <mergeCell ref="BJ62:BM62"/>
    <mergeCell ref="BN62:BQ62"/>
    <mergeCell ref="BR62:BU62"/>
    <mergeCell ref="BV62:BY62"/>
    <mergeCell ref="BA61:BD61"/>
    <mergeCell ref="BE61:BI61"/>
    <mergeCell ref="BJ61:BM61"/>
    <mergeCell ref="BN61:BQ61"/>
    <mergeCell ref="BR61:BU61"/>
    <mergeCell ref="BV61:BY61"/>
    <mergeCell ref="BA60:BD60"/>
    <mergeCell ref="BE60:BI60"/>
    <mergeCell ref="BJ60:BM60"/>
    <mergeCell ref="BN60:BQ60"/>
    <mergeCell ref="BR60:BU60"/>
    <mergeCell ref="BV60:BY60"/>
    <mergeCell ref="BA59:BD59"/>
    <mergeCell ref="BE59:BI59"/>
    <mergeCell ref="BJ59:BM59"/>
    <mergeCell ref="BN59:BQ59"/>
    <mergeCell ref="BR59:BU59"/>
    <mergeCell ref="BV59:BY59"/>
    <mergeCell ref="BA58:BD58"/>
    <mergeCell ref="BE58:BI58"/>
    <mergeCell ref="BJ58:BM58"/>
    <mergeCell ref="BN58:BQ58"/>
    <mergeCell ref="BR58:BU58"/>
    <mergeCell ref="BV58:BY58"/>
    <mergeCell ref="BA57:BD57"/>
    <mergeCell ref="BE57:BI57"/>
    <mergeCell ref="BJ57:BM57"/>
    <mergeCell ref="BN57:BQ57"/>
    <mergeCell ref="BR57:BU57"/>
    <mergeCell ref="BV57:BY57"/>
    <mergeCell ref="BA56:BD56"/>
    <mergeCell ref="BE56:BI56"/>
    <mergeCell ref="BJ56:BM56"/>
    <mergeCell ref="BN56:BQ56"/>
    <mergeCell ref="BR56:BU56"/>
    <mergeCell ref="BV56:BY56"/>
    <mergeCell ref="BA55:BD55"/>
    <mergeCell ref="BE55:BI55"/>
    <mergeCell ref="BJ55:BM55"/>
    <mergeCell ref="BN55:BQ55"/>
    <mergeCell ref="BR55:BU55"/>
    <mergeCell ref="BV55:BY55"/>
    <mergeCell ref="BA54:BD54"/>
    <mergeCell ref="BE54:BI54"/>
    <mergeCell ref="BJ54:BM54"/>
    <mergeCell ref="BN54:BQ54"/>
    <mergeCell ref="BR54:BU54"/>
    <mergeCell ref="BV54:BY54"/>
    <mergeCell ref="BA53:BD53"/>
    <mergeCell ref="BE53:BI53"/>
    <mergeCell ref="BJ53:BM53"/>
    <mergeCell ref="BN53:BQ53"/>
    <mergeCell ref="BR53:BU53"/>
    <mergeCell ref="BV53:BY53"/>
    <mergeCell ref="BA52:BD52"/>
    <mergeCell ref="BE52:BI52"/>
    <mergeCell ref="BJ52:BM52"/>
    <mergeCell ref="BN52:BQ52"/>
    <mergeCell ref="BR52:BU52"/>
    <mergeCell ref="BV52:BY52"/>
    <mergeCell ref="BA51:BD51"/>
    <mergeCell ref="BE51:BI51"/>
    <mergeCell ref="BJ51:BM51"/>
    <mergeCell ref="BN51:BQ51"/>
    <mergeCell ref="BR51:BU51"/>
    <mergeCell ref="BV51:BY51"/>
    <mergeCell ref="BA50:BD50"/>
    <mergeCell ref="BE50:BI50"/>
    <mergeCell ref="BJ50:BM50"/>
    <mergeCell ref="BN50:BQ50"/>
    <mergeCell ref="BR50:BU50"/>
    <mergeCell ref="BV50:BY50"/>
    <mergeCell ref="BA49:BD49"/>
    <mergeCell ref="BE49:BI49"/>
    <mergeCell ref="BJ49:BM49"/>
    <mergeCell ref="BN49:BQ49"/>
    <mergeCell ref="BR49:BU49"/>
    <mergeCell ref="BV49:BY49"/>
    <mergeCell ref="BA48:BD48"/>
    <mergeCell ref="BE48:BI48"/>
    <mergeCell ref="BJ48:BM48"/>
    <mergeCell ref="BN48:BQ48"/>
    <mergeCell ref="BR48:BU48"/>
    <mergeCell ref="BV48:BY48"/>
    <mergeCell ref="BA47:BD47"/>
    <mergeCell ref="BE47:BI47"/>
    <mergeCell ref="BJ47:BM47"/>
    <mergeCell ref="BN47:BQ47"/>
    <mergeCell ref="BR47:BU47"/>
    <mergeCell ref="BV47:BY47"/>
    <mergeCell ref="BA46:BD46"/>
    <mergeCell ref="BE46:BI46"/>
    <mergeCell ref="BJ46:BM46"/>
    <mergeCell ref="BN46:BQ46"/>
    <mergeCell ref="BR46:BU46"/>
    <mergeCell ref="BV46:BY46"/>
    <mergeCell ref="BA45:BD45"/>
    <mergeCell ref="BE45:BI45"/>
    <mergeCell ref="BJ45:BM45"/>
    <mergeCell ref="BN45:BQ45"/>
    <mergeCell ref="BR45:BU45"/>
    <mergeCell ref="BV45:BY45"/>
    <mergeCell ref="BA44:BD44"/>
    <mergeCell ref="BE44:BI44"/>
    <mergeCell ref="BJ44:BM44"/>
    <mergeCell ref="BN44:BQ44"/>
    <mergeCell ref="BR44:BU44"/>
    <mergeCell ref="BV44:BY44"/>
    <mergeCell ref="BA43:BD43"/>
    <mergeCell ref="BE43:BI43"/>
    <mergeCell ref="BJ43:BM43"/>
    <mergeCell ref="BN43:BQ43"/>
    <mergeCell ref="BR43:BU43"/>
    <mergeCell ref="BV43:BY43"/>
    <mergeCell ref="BA42:BD42"/>
    <mergeCell ref="BE42:BI42"/>
    <mergeCell ref="BJ42:BM42"/>
    <mergeCell ref="BN42:BQ42"/>
    <mergeCell ref="BR42:BU42"/>
    <mergeCell ref="BV42:BY42"/>
    <mergeCell ref="BA41:BD41"/>
    <mergeCell ref="BE41:BI41"/>
    <mergeCell ref="BJ41:BM41"/>
    <mergeCell ref="BN41:BQ41"/>
    <mergeCell ref="BR41:BU41"/>
    <mergeCell ref="BV41:BY41"/>
    <mergeCell ref="BA40:BD40"/>
    <mergeCell ref="BE40:BI40"/>
    <mergeCell ref="BJ40:BM40"/>
    <mergeCell ref="BN40:BQ40"/>
    <mergeCell ref="BR40:BU40"/>
    <mergeCell ref="BV40:BY40"/>
    <mergeCell ref="BA39:BD39"/>
    <mergeCell ref="BE39:BI39"/>
    <mergeCell ref="BJ39:BM39"/>
    <mergeCell ref="BN39:BQ39"/>
    <mergeCell ref="BR39:BU39"/>
    <mergeCell ref="BV39:BY39"/>
    <mergeCell ref="BA38:BD38"/>
    <mergeCell ref="BE38:BI38"/>
    <mergeCell ref="BJ38:BM38"/>
    <mergeCell ref="BN38:BQ38"/>
    <mergeCell ref="BR38:BU38"/>
    <mergeCell ref="BV38:BY38"/>
    <mergeCell ref="BA37:BD37"/>
    <mergeCell ref="BE37:BI37"/>
    <mergeCell ref="BJ37:BM37"/>
    <mergeCell ref="BN37:BQ37"/>
    <mergeCell ref="BR37:BU37"/>
    <mergeCell ref="BV37:BY37"/>
    <mergeCell ref="BA36:BD36"/>
    <mergeCell ref="BE36:BI36"/>
    <mergeCell ref="BJ36:BM36"/>
    <mergeCell ref="BN36:BQ36"/>
    <mergeCell ref="BR36:BU36"/>
    <mergeCell ref="BV36:BY36"/>
    <mergeCell ref="BA35:BD35"/>
    <mergeCell ref="BE35:BI35"/>
    <mergeCell ref="BJ35:BM35"/>
    <mergeCell ref="BN35:BQ35"/>
    <mergeCell ref="BR35:BU35"/>
    <mergeCell ref="BV35:BY35"/>
    <mergeCell ref="BA34:BD34"/>
    <mergeCell ref="BE34:BI34"/>
    <mergeCell ref="BJ34:BM34"/>
    <mergeCell ref="BN34:BQ34"/>
    <mergeCell ref="BR34:BU34"/>
    <mergeCell ref="BV34:BY34"/>
    <mergeCell ref="BA33:BD33"/>
    <mergeCell ref="BE33:BI33"/>
    <mergeCell ref="BJ33:BM33"/>
    <mergeCell ref="BN33:BQ33"/>
    <mergeCell ref="BR33:BU33"/>
    <mergeCell ref="BV33:BY33"/>
    <mergeCell ref="BA32:BD32"/>
    <mergeCell ref="BE32:BI32"/>
    <mergeCell ref="BJ32:BM32"/>
    <mergeCell ref="BN32:BQ32"/>
    <mergeCell ref="BR32:BU32"/>
    <mergeCell ref="BV32:BY32"/>
    <mergeCell ref="BA31:BD31"/>
    <mergeCell ref="BE31:BI31"/>
    <mergeCell ref="BJ31:BM31"/>
    <mergeCell ref="BN31:BQ31"/>
    <mergeCell ref="BR31:BU31"/>
    <mergeCell ref="BV31:BY31"/>
    <mergeCell ref="BA30:BD30"/>
    <mergeCell ref="BE30:BI30"/>
    <mergeCell ref="BJ30:BM30"/>
    <mergeCell ref="BN30:BQ30"/>
    <mergeCell ref="BR30:BU30"/>
    <mergeCell ref="BV30:BY30"/>
    <mergeCell ref="BA29:BD29"/>
    <mergeCell ref="BE29:BI29"/>
    <mergeCell ref="BJ29:BM29"/>
    <mergeCell ref="BN29:BQ29"/>
    <mergeCell ref="BR29:BU29"/>
    <mergeCell ref="BV29:BY29"/>
    <mergeCell ref="BA28:BD28"/>
    <mergeCell ref="BE28:BI28"/>
    <mergeCell ref="BJ28:BM28"/>
    <mergeCell ref="BN28:BQ28"/>
    <mergeCell ref="BR28:BU28"/>
    <mergeCell ref="BV28:BY28"/>
    <mergeCell ref="BA27:BD27"/>
    <mergeCell ref="BE27:BI27"/>
    <mergeCell ref="BJ27:BM27"/>
    <mergeCell ref="BN27:BQ27"/>
    <mergeCell ref="BR27:BU27"/>
    <mergeCell ref="BV27:BY27"/>
    <mergeCell ref="BA26:BD26"/>
    <mergeCell ref="BE26:BI26"/>
    <mergeCell ref="BJ26:BM26"/>
    <mergeCell ref="BN26:BQ26"/>
    <mergeCell ref="BR26:BU26"/>
    <mergeCell ref="BV26:BY26"/>
    <mergeCell ref="BA25:BD25"/>
    <mergeCell ref="BE25:BI25"/>
    <mergeCell ref="BJ25:BM25"/>
    <mergeCell ref="BN25:BQ25"/>
    <mergeCell ref="BR25:BU25"/>
    <mergeCell ref="BV25:BY25"/>
    <mergeCell ref="BA24:BD24"/>
    <mergeCell ref="BE24:BI24"/>
    <mergeCell ref="BJ24:BM24"/>
    <mergeCell ref="BN24:BQ24"/>
    <mergeCell ref="BR24:BU24"/>
    <mergeCell ref="BV24:BY24"/>
    <mergeCell ref="BV22:BY22"/>
    <mergeCell ref="BA23:BD23"/>
    <mergeCell ref="BE23:BI23"/>
    <mergeCell ref="BJ23:BM23"/>
    <mergeCell ref="BN23:BQ23"/>
    <mergeCell ref="BR23:BU23"/>
    <mergeCell ref="BV23:BY23"/>
    <mergeCell ref="BE21:BI21"/>
    <mergeCell ref="BJ21:BM21"/>
    <mergeCell ref="BN21:BQ21"/>
    <mergeCell ref="BR21:BU21"/>
    <mergeCell ref="BV21:BY21"/>
    <mergeCell ref="BA22:BD22"/>
    <mergeCell ref="BE22:BI22"/>
    <mergeCell ref="BJ22:BM22"/>
    <mergeCell ref="BN22:BQ22"/>
    <mergeCell ref="BR22:BU22"/>
    <mergeCell ref="BV19:BY19"/>
    <mergeCell ref="BA20:BD20"/>
    <mergeCell ref="BE20:BI20"/>
    <mergeCell ref="BJ20:BM20"/>
    <mergeCell ref="BN20:BQ20"/>
    <mergeCell ref="BR20:BU20"/>
    <mergeCell ref="BV20:BY20"/>
    <mergeCell ref="BE18:BI18"/>
    <mergeCell ref="BJ18:BM18"/>
    <mergeCell ref="BN18:BQ18"/>
    <mergeCell ref="BR18:BU18"/>
    <mergeCell ref="BV18:BY18"/>
    <mergeCell ref="BA19:BD19"/>
    <mergeCell ref="BE19:BI19"/>
    <mergeCell ref="BJ19:BM19"/>
    <mergeCell ref="BN19:BQ19"/>
    <mergeCell ref="BR19:BU19"/>
    <mergeCell ref="BV16:BY16"/>
    <mergeCell ref="BA17:BD17"/>
    <mergeCell ref="BE17:BI17"/>
    <mergeCell ref="BJ17:BM17"/>
    <mergeCell ref="BN17:BQ17"/>
    <mergeCell ref="BR17:BU17"/>
    <mergeCell ref="BV17:BY17"/>
    <mergeCell ref="BE15:BI15"/>
    <mergeCell ref="BJ15:BM15"/>
    <mergeCell ref="BN15:BQ15"/>
    <mergeCell ref="BR15:BU15"/>
    <mergeCell ref="BV15:BY15"/>
    <mergeCell ref="BA16:BD16"/>
    <mergeCell ref="BE16:BI16"/>
    <mergeCell ref="BJ16:BM16"/>
    <mergeCell ref="BN16:BQ16"/>
    <mergeCell ref="BR16:BU16"/>
    <mergeCell ref="BV13:BY13"/>
    <mergeCell ref="BA14:BD14"/>
    <mergeCell ref="BE14:BI14"/>
    <mergeCell ref="BJ14:BM14"/>
    <mergeCell ref="BN14:BQ14"/>
    <mergeCell ref="BR14:BU14"/>
    <mergeCell ref="BV14:BY14"/>
    <mergeCell ref="BE12:BI12"/>
    <mergeCell ref="BJ12:BM12"/>
    <mergeCell ref="BN12:BQ12"/>
    <mergeCell ref="BR12:BU12"/>
    <mergeCell ref="BV12:BY12"/>
    <mergeCell ref="BA13:BD13"/>
    <mergeCell ref="BE13:BI13"/>
    <mergeCell ref="BJ13:BM13"/>
    <mergeCell ref="BN13:BQ13"/>
    <mergeCell ref="BR13:BU13"/>
    <mergeCell ref="BV10:BY10"/>
    <mergeCell ref="BA11:BD11"/>
    <mergeCell ref="BE11:BI11"/>
    <mergeCell ref="BJ11:BM11"/>
    <mergeCell ref="BN11:BQ11"/>
    <mergeCell ref="BR11:BU11"/>
    <mergeCell ref="BV11:BY11"/>
    <mergeCell ref="BG9:BI9"/>
    <mergeCell ref="BK9:BM9"/>
    <mergeCell ref="BO9:BQ9"/>
    <mergeCell ref="BS9:BU9"/>
    <mergeCell ref="BW9:BY9"/>
    <mergeCell ref="BA10:BD10"/>
    <mergeCell ref="BE10:BI10"/>
    <mergeCell ref="BJ10:BM10"/>
    <mergeCell ref="BN10:BQ10"/>
    <mergeCell ref="BR10:BU10"/>
    <mergeCell ref="AG317:AJ317"/>
    <mergeCell ref="AK317:AN317"/>
    <mergeCell ref="AO317:AR317"/>
    <mergeCell ref="AS317:AV317"/>
    <mergeCell ref="AW317:AZ317"/>
    <mergeCell ref="BB9:BD9"/>
    <mergeCell ref="BA12:BD12"/>
    <mergeCell ref="BA15:BD15"/>
    <mergeCell ref="BA18:BD18"/>
    <mergeCell ref="BA21:BD21"/>
    <mergeCell ref="AG316:AJ316"/>
    <mergeCell ref="AK316:AN316"/>
    <mergeCell ref="AO316:AR316"/>
    <mergeCell ref="AS316:AV316"/>
    <mergeCell ref="AW316:AZ316"/>
    <mergeCell ref="A317:N317"/>
    <mergeCell ref="P317:S317"/>
    <mergeCell ref="T317:X317"/>
    <mergeCell ref="Y317:AB317"/>
    <mergeCell ref="AC317:AF317"/>
    <mergeCell ref="AG315:AJ315"/>
    <mergeCell ref="AK315:AN315"/>
    <mergeCell ref="AO315:AR315"/>
    <mergeCell ref="AS315:AV315"/>
    <mergeCell ref="AW315:AZ315"/>
    <mergeCell ref="A316:N316"/>
    <mergeCell ref="P316:S316"/>
    <mergeCell ref="T316:X316"/>
    <mergeCell ref="Y316:AB316"/>
    <mergeCell ref="AC316:AF316"/>
    <mergeCell ref="AG314:AJ314"/>
    <mergeCell ref="AK314:AN314"/>
    <mergeCell ref="AO314:AR314"/>
    <mergeCell ref="AS314:AV314"/>
    <mergeCell ref="AW314:AZ314"/>
    <mergeCell ref="A315:N315"/>
    <mergeCell ref="P315:S315"/>
    <mergeCell ref="T315:X315"/>
    <mergeCell ref="Y315:AB315"/>
    <mergeCell ref="AC315:AF315"/>
    <mergeCell ref="AG313:AJ313"/>
    <mergeCell ref="AK313:AN313"/>
    <mergeCell ref="AO313:AR313"/>
    <mergeCell ref="AS313:AV313"/>
    <mergeCell ref="AW313:AZ313"/>
    <mergeCell ref="A314:N314"/>
    <mergeCell ref="P314:S314"/>
    <mergeCell ref="T314:X314"/>
    <mergeCell ref="Y314:AB314"/>
    <mergeCell ref="AC314:AF314"/>
    <mergeCell ref="AG312:AJ312"/>
    <mergeCell ref="AK312:AN312"/>
    <mergeCell ref="AO312:AR312"/>
    <mergeCell ref="AS312:AV312"/>
    <mergeCell ref="AW312:AZ312"/>
    <mergeCell ref="A313:N313"/>
    <mergeCell ref="P313:S313"/>
    <mergeCell ref="T313:X313"/>
    <mergeCell ref="Y313:AB313"/>
    <mergeCell ref="AC313:AF313"/>
    <mergeCell ref="AG311:AJ311"/>
    <mergeCell ref="AK311:AN311"/>
    <mergeCell ref="AO311:AR311"/>
    <mergeCell ref="AS311:AV311"/>
    <mergeCell ref="AW311:AZ311"/>
    <mergeCell ref="A312:N312"/>
    <mergeCell ref="P312:S312"/>
    <mergeCell ref="T312:X312"/>
    <mergeCell ref="Y312:AB312"/>
    <mergeCell ref="AC312:AF312"/>
    <mergeCell ref="AG310:AJ310"/>
    <mergeCell ref="AK310:AN310"/>
    <mergeCell ref="AO310:AR310"/>
    <mergeCell ref="AS310:AV310"/>
    <mergeCell ref="AW310:AZ310"/>
    <mergeCell ref="A311:N311"/>
    <mergeCell ref="P311:S311"/>
    <mergeCell ref="T311:X311"/>
    <mergeCell ref="Y311:AB311"/>
    <mergeCell ref="AC311:AF311"/>
    <mergeCell ref="AG309:AJ309"/>
    <mergeCell ref="AK309:AN309"/>
    <mergeCell ref="AO309:AR309"/>
    <mergeCell ref="AS309:AV309"/>
    <mergeCell ref="AW309:AZ309"/>
    <mergeCell ref="A310:N310"/>
    <mergeCell ref="P310:S310"/>
    <mergeCell ref="T310:X310"/>
    <mergeCell ref="Y310:AB310"/>
    <mergeCell ref="AC310:AF310"/>
    <mergeCell ref="AG308:AJ308"/>
    <mergeCell ref="AK308:AN308"/>
    <mergeCell ref="AO308:AR308"/>
    <mergeCell ref="AS308:AV308"/>
    <mergeCell ref="AW308:AZ308"/>
    <mergeCell ref="A309:N309"/>
    <mergeCell ref="P309:S309"/>
    <mergeCell ref="T309:X309"/>
    <mergeCell ref="Y309:AB309"/>
    <mergeCell ref="AC309:AF309"/>
    <mergeCell ref="AG307:AJ307"/>
    <mergeCell ref="AK307:AN307"/>
    <mergeCell ref="AO307:AR307"/>
    <mergeCell ref="AS307:AV307"/>
    <mergeCell ref="AW307:AZ307"/>
    <mergeCell ref="A308:N308"/>
    <mergeCell ref="P308:S308"/>
    <mergeCell ref="T308:X308"/>
    <mergeCell ref="Y308:AB308"/>
    <mergeCell ref="AC308:AF308"/>
    <mergeCell ref="AG306:AJ306"/>
    <mergeCell ref="AK306:AN306"/>
    <mergeCell ref="AO306:AR306"/>
    <mergeCell ref="AS306:AV306"/>
    <mergeCell ref="AW306:AZ306"/>
    <mergeCell ref="A307:N307"/>
    <mergeCell ref="P307:S307"/>
    <mergeCell ref="T307:X307"/>
    <mergeCell ref="Y307:AB307"/>
    <mergeCell ref="AC307:AF307"/>
    <mergeCell ref="AG305:AJ305"/>
    <mergeCell ref="AK305:AN305"/>
    <mergeCell ref="AO305:AR305"/>
    <mergeCell ref="AS305:AV305"/>
    <mergeCell ref="AW305:AZ305"/>
    <mergeCell ref="A306:N306"/>
    <mergeCell ref="P306:S306"/>
    <mergeCell ref="T306:X306"/>
    <mergeCell ref="Y306:AB306"/>
    <mergeCell ref="AC306:AF306"/>
    <mergeCell ref="AG304:AJ304"/>
    <mergeCell ref="AK304:AN304"/>
    <mergeCell ref="AO304:AR304"/>
    <mergeCell ref="AS304:AV304"/>
    <mergeCell ref="AW304:AZ304"/>
    <mergeCell ref="A305:N305"/>
    <mergeCell ref="P305:S305"/>
    <mergeCell ref="T305:X305"/>
    <mergeCell ref="Y305:AB305"/>
    <mergeCell ref="AC305:AF305"/>
    <mergeCell ref="AG303:AJ303"/>
    <mergeCell ref="AK303:AN303"/>
    <mergeCell ref="AO303:AR303"/>
    <mergeCell ref="AS303:AV303"/>
    <mergeCell ref="AW303:AZ303"/>
    <mergeCell ref="A304:N304"/>
    <mergeCell ref="P304:S304"/>
    <mergeCell ref="T304:X304"/>
    <mergeCell ref="Y304:AB304"/>
    <mergeCell ref="AC304:AF304"/>
    <mergeCell ref="AG302:AJ302"/>
    <mergeCell ref="AK302:AN302"/>
    <mergeCell ref="AO302:AR302"/>
    <mergeCell ref="AS302:AV302"/>
    <mergeCell ref="AW302:AZ302"/>
    <mergeCell ref="A303:N303"/>
    <mergeCell ref="P303:S303"/>
    <mergeCell ref="T303:X303"/>
    <mergeCell ref="Y303:AB303"/>
    <mergeCell ref="AC303:AF303"/>
    <mergeCell ref="AG301:AJ301"/>
    <mergeCell ref="AK301:AN301"/>
    <mergeCell ref="AO301:AR301"/>
    <mergeCell ref="AS301:AV301"/>
    <mergeCell ref="AW301:AZ301"/>
    <mergeCell ref="A302:N302"/>
    <mergeCell ref="P302:S302"/>
    <mergeCell ref="T302:X302"/>
    <mergeCell ref="Y302:AB302"/>
    <mergeCell ref="AC302:AF302"/>
    <mergeCell ref="AG300:AJ300"/>
    <mergeCell ref="AK300:AN300"/>
    <mergeCell ref="AO300:AR300"/>
    <mergeCell ref="AS300:AV300"/>
    <mergeCell ref="AW300:AZ300"/>
    <mergeCell ref="A301:N301"/>
    <mergeCell ref="P301:S301"/>
    <mergeCell ref="T301:X301"/>
    <mergeCell ref="Y301:AB301"/>
    <mergeCell ref="AC301:AF301"/>
    <mergeCell ref="AG299:AJ299"/>
    <mergeCell ref="AK299:AN299"/>
    <mergeCell ref="AO299:AR299"/>
    <mergeCell ref="AS299:AV299"/>
    <mergeCell ref="AW299:AZ299"/>
    <mergeCell ref="A300:N300"/>
    <mergeCell ref="P300:S300"/>
    <mergeCell ref="T300:X300"/>
    <mergeCell ref="Y300:AB300"/>
    <mergeCell ref="AC300:AF300"/>
    <mergeCell ref="AG298:AJ298"/>
    <mergeCell ref="AK298:AN298"/>
    <mergeCell ref="AO298:AR298"/>
    <mergeCell ref="AS298:AV298"/>
    <mergeCell ref="AW298:AZ298"/>
    <mergeCell ref="A299:N299"/>
    <mergeCell ref="P299:S299"/>
    <mergeCell ref="T299:X299"/>
    <mergeCell ref="Y299:AB299"/>
    <mergeCell ref="AC299:AF299"/>
    <mergeCell ref="AG297:AJ297"/>
    <mergeCell ref="AK297:AN297"/>
    <mergeCell ref="AO297:AR297"/>
    <mergeCell ref="AS297:AV297"/>
    <mergeCell ref="AW297:AZ297"/>
    <mergeCell ref="A298:N298"/>
    <mergeCell ref="P298:S298"/>
    <mergeCell ref="T298:X298"/>
    <mergeCell ref="Y298:AB298"/>
    <mergeCell ref="AC298:AF298"/>
    <mergeCell ref="AG296:AJ296"/>
    <mergeCell ref="AK296:AN296"/>
    <mergeCell ref="AO296:AR296"/>
    <mergeCell ref="AS296:AV296"/>
    <mergeCell ref="AW296:AZ296"/>
    <mergeCell ref="A297:N297"/>
    <mergeCell ref="P297:S297"/>
    <mergeCell ref="T297:X297"/>
    <mergeCell ref="Y297:AB297"/>
    <mergeCell ref="AC297:AF297"/>
    <mergeCell ref="AG295:AJ295"/>
    <mergeCell ref="AK295:AN295"/>
    <mergeCell ref="AO295:AR295"/>
    <mergeCell ref="AS295:AV295"/>
    <mergeCell ref="AW295:AZ295"/>
    <mergeCell ref="A296:N296"/>
    <mergeCell ref="P296:S296"/>
    <mergeCell ref="T296:X296"/>
    <mergeCell ref="Y296:AB296"/>
    <mergeCell ref="AC296:AF296"/>
    <mergeCell ref="AG294:AJ294"/>
    <mergeCell ref="AK294:AN294"/>
    <mergeCell ref="AO294:AR294"/>
    <mergeCell ref="AS294:AV294"/>
    <mergeCell ref="AW294:AZ294"/>
    <mergeCell ref="A295:N295"/>
    <mergeCell ref="P295:S295"/>
    <mergeCell ref="T295:X295"/>
    <mergeCell ref="Y295:AB295"/>
    <mergeCell ref="AC295:AF295"/>
    <mergeCell ref="AG293:AJ293"/>
    <mergeCell ref="AK293:AN293"/>
    <mergeCell ref="AO293:AR293"/>
    <mergeCell ref="AS293:AV293"/>
    <mergeCell ref="AW293:AZ293"/>
    <mergeCell ref="A294:N294"/>
    <mergeCell ref="P294:S294"/>
    <mergeCell ref="T294:X294"/>
    <mergeCell ref="Y294:AB294"/>
    <mergeCell ref="AC294:AF294"/>
    <mergeCell ref="AG292:AJ292"/>
    <mergeCell ref="AK292:AN292"/>
    <mergeCell ref="AO292:AR292"/>
    <mergeCell ref="AS292:AV292"/>
    <mergeCell ref="AW292:AZ292"/>
    <mergeCell ref="A293:N293"/>
    <mergeCell ref="P293:S293"/>
    <mergeCell ref="T293:X293"/>
    <mergeCell ref="Y293:AB293"/>
    <mergeCell ref="AC293:AF293"/>
    <mergeCell ref="AG291:AJ291"/>
    <mergeCell ref="AK291:AN291"/>
    <mergeCell ref="AO291:AR291"/>
    <mergeCell ref="AS291:AV291"/>
    <mergeCell ref="AW291:AZ291"/>
    <mergeCell ref="A292:N292"/>
    <mergeCell ref="P292:S292"/>
    <mergeCell ref="T292:X292"/>
    <mergeCell ref="Y292:AB292"/>
    <mergeCell ref="AC292:AF292"/>
    <mergeCell ref="AG290:AJ290"/>
    <mergeCell ref="AK290:AN290"/>
    <mergeCell ref="AO290:AR290"/>
    <mergeCell ref="AS290:AV290"/>
    <mergeCell ref="AW290:AZ290"/>
    <mergeCell ref="A291:N291"/>
    <mergeCell ref="P291:S291"/>
    <mergeCell ref="T291:X291"/>
    <mergeCell ref="Y291:AB291"/>
    <mergeCell ref="AC291:AF291"/>
    <mergeCell ref="AG289:AJ289"/>
    <mergeCell ref="AK289:AN289"/>
    <mergeCell ref="AO289:AR289"/>
    <mergeCell ref="AS289:AV289"/>
    <mergeCell ref="AW289:AZ289"/>
    <mergeCell ref="A290:N290"/>
    <mergeCell ref="P290:S290"/>
    <mergeCell ref="T290:X290"/>
    <mergeCell ref="Y290:AB290"/>
    <mergeCell ref="AC290:AF290"/>
    <mergeCell ref="AG288:AJ288"/>
    <mergeCell ref="AK288:AN288"/>
    <mergeCell ref="AO288:AR288"/>
    <mergeCell ref="AS288:AV288"/>
    <mergeCell ref="AW288:AZ288"/>
    <mergeCell ref="A289:N289"/>
    <mergeCell ref="P289:S289"/>
    <mergeCell ref="T289:X289"/>
    <mergeCell ref="Y289:AB289"/>
    <mergeCell ref="AC289:AF289"/>
    <mergeCell ref="AG287:AJ287"/>
    <mergeCell ref="AK287:AN287"/>
    <mergeCell ref="AO287:AR287"/>
    <mergeCell ref="AS287:AV287"/>
    <mergeCell ref="AW287:AZ287"/>
    <mergeCell ref="A288:N288"/>
    <mergeCell ref="P288:S288"/>
    <mergeCell ref="T288:X288"/>
    <mergeCell ref="Y288:AB288"/>
    <mergeCell ref="AC288:AF288"/>
    <mergeCell ref="AG286:AJ286"/>
    <mergeCell ref="AK286:AN286"/>
    <mergeCell ref="AO286:AR286"/>
    <mergeCell ref="AS286:AV286"/>
    <mergeCell ref="AW286:AZ286"/>
    <mergeCell ref="A287:N287"/>
    <mergeCell ref="P287:S287"/>
    <mergeCell ref="T287:X287"/>
    <mergeCell ref="Y287:AB287"/>
    <mergeCell ref="AC287:AF287"/>
    <mergeCell ref="AG285:AJ285"/>
    <mergeCell ref="AK285:AN285"/>
    <mergeCell ref="AO285:AR285"/>
    <mergeCell ref="AS285:AV285"/>
    <mergeCell ref="AW285:AZ285"/>
    <mergeCell ref="A286:N286"/>
    <mergeCell ref="P286:S286"/>
    <mergeCell ref="T286:X286"/>
    <mergeCell ref="Y286:AB286"/>
    <mergeCell ref="AC286:AF286"/>
    <mergeCell ref="AG284:AJ284"/>
    <mergeCell ref="AK284:AN284"/>
    <mergeCell ref="AO284:AR284"/>
    <mergeCell ref="AS284:AV284"/>
    <mergeCell ref="AW284:AZ284"/>
    <mergeCell ref="A285:N285"/>
    <mergeCell ref="P285:S285"/>
    <mergeCell ref="T285:X285"/>
    <mergeCell ref="Y285:AB285"/>
    <mergeCell ref="AC285:AF285"/>
    <mergeCell ref="AG283:AJ283"/>
    <mergeCell ref="AK283:AN283"/>
    <mergeCell ref="AO283:AR283"/>
    <mergeCell ref="AS283:AV283"/>
    <mergeCell ref="AW283:AZ283"/>
    <mergeCell ref="A284:N284"/>
    <mergeCell ref="P284:S284"/>
    <mergeCell ref="T284:X284"/>
    <mergeCell ref="Y284:AB284"/>
    <mergeCell ref="AC284:AF284"/>
    <mergeCell ref="AG282:AJ282"/>
    <mergeCell ref="AK282:AN282"/>
    <mergeCell ref="AO282:AR282"/>
    <mergeCell ref="AS282:AV282"/>
    <mergeCell ref="AW282:AZ282"/>
    <mergeCell ref="A283:N283"/>
    <mergeCell ref="P283:S283"/>
    <mergeCell ref="T283:X283"/>
    <mergeCell ref="Y283:AB283"/>
    <mergeCell ref="AC283:AF283"/>
    <mergeCell ref="AG281:AJ281"/>
    <mergeCell ref="AK281:AN281"/>
    <mergeCell ref="AO281:AR281"/>
    <mergeCell ref="AS281:AV281"/>
    <mergeCell ref="AW281:AZ281"/>
    <mergeCell ref="A282:N282"/>
    <mergeCell ref="P282:S282"/>
    <mergeCell ref="T282:X282"/>
    <mergeCell ref="Y282:AB282"/>
    <mergeCell ref="AC282:AF282"/>
    <mergeCell ref="AG280:AJ280"/>
    <mergeCell ref="AK280:AN280"/>
    <mergeCell ref="AO280:AR280"/>
    <mergeCell ref="AS280:AV280"/>
    <mergeCell ref="AW280:AZ280"/>
    <mergeCell ref="A281:N281"/>
    <mergeCell ref="P281:S281"/>
    <mergeCell ref="T281:X281"/>
    <mergeCell ref="Y281:AB281"/>
    <mergeCell ref="AC281:AF281"/>
    <mergeCell ref="AG279:AJ279"/>
    <mergeCell ref="AK279:AN279"/>
    <mergeCell ref="AO279:AR279"/>
    <mergeCell ref="AS279:AV279"/>
    <mergeCell ref="AW279:AZ279"/>
    <mergeCell ref="A280:N280"/>
    <mergeCell ref="P280:S280"/>
    <mergeCell ref="T280:X280"/>
    <mergeCell ref="Y280:AB280"/>
    <mergeCell ref="AC280:AF280"/>
    <mergeCell ref="AG278:AJ278"/>
    <mergeCell ref="AK278:AN278"/>
    <mergeCell ref="AO278:AR278"/>
    <mergeCell ref="AS278:AV278"/>
    <mergeCell ref="AW278:AZ278"/>
    <mergeCell ref="A279:N279"/>
    <mergeCell ref="P279:S279"/>
    <mergeCell ref="T279:X279"/>
    <mergeCell ref="Y279:AB279"/>
    <mergeCell ref="AC279:AF279"/>
    <mergeCell ref="AG277:AJ277"/>
    <mergeCell ref="AK277:AN277"/>
    <mergeCell ref="AO277:AR277"/>
    <mergeCell ref="AS277:AV277"/>
    <mergeCell ref="AW277:AZ277"/>
    <mergeCell ref="A278:N278"/>
    <mergeCell ref="P278:S278"/>
    <mergeCell ref="T278:X278"/>
    <mergeCell ref="Y278:AB278"/>
    <mergeCell ref="AC278:AF278"/>
    <mergeCell ref="AG276:AJ276"/>
    <mergeCell ref="AK276:AN276"/>
    <mergeCell ref="AO276:AR276"/>
    <mergeCell ref="AS276:AV276"/>
    <mergeCell ref="AW276:AZ276"/>
    <mergeCell ref="A277:N277"/>
    <mergeCell ref="P277:S277"/>
    <mergeCell ref="T277:X277"/>
    <mergeCell ref="Y277:AB277"/>
    <mergeCell ref="AC277:AF277"/>
    <mergeCell ref="AG275:AJ275"/>
    <mergeCell ref="AK275:AN275"/>
    <mergeCell ref="AO275:AR275"/>
    <mergeCell ref="AS275:AV275"/>
    <mergeCell ref="AW275:AZ275"/>
    <mergeCell ref="A276:N276"/>
    <mergeCell ref="P276:S276"/>
    <mergeCell ref="T276:X276"/>
    <mergeCell ref="Y276:AB276"/>
    <mergeCell ref="AC276:AF276"/>
    <mergeCell ref="AG274:AJ274"/>
    <mergeCell ref="AK274:AN274"/>
    <mergeCell ref="AO274:AR274"/>
    <mergeCell ref="AS274:AV274"/>
    <mergeCell ref="AW274:AZ274"/>
    <mergeCell ref="A275:N275"/>
    <mergeCell ref="P275:S275"/>
    <mergeCell ref="T275:X275"/>
    <mergeCell ref="Y275:AB275"/>
    <mergeCell ref="AC275:AF275"/>
    <mergeCell ref="AG273:AJ273"/>
    <mergeCell ref="AK273:AN273"/>
    <mergeCell ref="AO273:AR273"/>
    <mergeCell ref="AS273:AV273"/>
    <mergeCell ref="AW273:AZ273"/>
    <mergeCell ref="A274:N274"/>
    <mergeCell ref="P274:S274"/>
    <mergeCell ref="T274:X274"/>
    <mergeCell ref="Y274:AB274"/>
    <mergeCell ref="AC274:AF274"/>
    <mergeCell ref="AG272:AJ272"/>
    <mergeCell ref="AK272:AN272"/>
    <mergeCell ref="AO272:AR272"/>
    <mergeCell ref="AS272:AV272"/>
    <mergeCell ref="AW272:AZ272"/>
    <mergeCell ref="A273:N273"/>
    <mergeCell ref="P273:S273"/>
    <mergeCell ref="T273:X273"/>
    <mergeCell ref="Y273:AB273"/>
    <mergeCell ref="AC273:AF273"/>
    <mergeCell ref="AG271:AJ271"/>
    <mergeCell ref="AK271:AN271"/>
    <mergeCell ref="AO271:AR271"/>
    <mergeCell ref="AS271:AV271"/>
    <mergeCell ref="AW271:AZ271"/>
    <mergeCell ref="A272:N272"/>
    <mergeCell ref="P272:S272"/>
    <mergeCell ref="T272:X272"/>
    <mergeCell ref="Y272:AB272"/>
    <mergeCell ref="AC272:AF272"/>
    <mergeCell ref="AG270:AJ270"/>
    <mergeCell ref="AK270:AN270"/>
    <mergeCell ref="AO270:AR270"/>
    <mergeCell ref="AS270:AV270"/>
    <mergeCell ref="AW270:AZ270"/>
    <mergeCell ref="A271:N271"/>
    <mergeCell ref="P271:S271"/>
    <mergeCell ref="T271:X271"/>
    <mergeCell ref="Y271:AB271"/>
    <mergeCell ref="AC271:AF271"/>
    <mergeCell ref="AG269:AJ269"/>
    <mergeCell ref="AK269:AN269"/>
    <mergeCell ref="AO269:AR269"/>
    <mergeCell ref="AS269:AV269"/>
    <mergeCell ref="AW269:AZ269"/>
    <mergeCell ref="A270:N270"/>
    <mergeCell ref="P270:S270"/>
    <mergeCell ref="T270:X270"/>
    <mergeCell ref="Y270:AB270"/>
    <mergeCell ref="AC270:AF270"/>
    <mergeCell ref="AG268:AJ268"/>
    <mergeCell ref="AK268:AN268"/>
    <mergeCell ref="AO268:AR268"/>
    <mergeCell ref="AS268:AV268"/>
    <mergeCell ref="AW268:AZ268"/>
    <mergeCell ref="A269:N269"/>
    <mergeCell ref="P269:S269"/>
    <mergeCell ref="T269:X269"/>
    <mergeCell ref="Y269:AB269"/>
    <mergeCell ref="AC269:AF269"/>
    <mergeCell ref="AG267:AJ267"/>
    <mergeCell ref="AK267:AN267"/>
    <mergeCell ref="AO267:AR267"/>
    <mergeCell ref="AS267:AV267"/>
    <mergeCell ref="AW267:AZ267"/>
    <mergeCell ref="A268:N268"/>
    <mergeCell ref="P268:S268"/>
    <mergeCell ref="T268:X268"/>
    <mergeCell ref="Y268:AB268"/>
    <mergeCell ref="AC268:AF268"/>
    <mergeCell ref="AG266:AJ266"/>
    <mergeCell ref="AK266:AN266"/>
    <mergeCell ref="AO266:AR266"/>
    <mergeCell ref="AS266:AV266"/>
    <mergeCell ref="AW266:AZ266"/>
    <mergeCell ref="A267:N267"/>
    <mergeCell ref="P267:S267"/>
    <mergeCell ref="T267:X267"/>
    <mergeCell ref="Y267:AB267"/>
    <mergeCell ref="AC267:AF267"/>
    <mergeCell ref="AG265:AJ265"/>
    <mergeCell ref="AK265:AN265"/>
    <mergeCell ref="AO265:AR265"/>
    <mergeCell ref="AS265:AV265"/>
    <mergeCell ref="AW265:AZ265"/>
    <mergeCell ref="A266:N266"/>
    <mergeCell ref="P266:S266"/>
    <mergeCell ref="T266:X266"/>
    <mergeCell ref="Y266:AB266"/>
    <mergeCell ref="AC266:AF266"/>
    <mergeCell ref="AG264:AJ264"/>
    <mergeCell ref="AK264:AN264"/>
    <mergeCell ref="AO264:AR264"/>
    <mergeCell ref="AS264:AV264"/>
    <mergeCell ref="AW264:AZ264"/>
    <mergeCell ref="A265:N265"/>
    <mergeCell ref="P265:S265"/>
    <mergeCell ref="T265:X265"/>
    <mergeCell ref="Y265:AB265"/>
    <mergeCell ref="AC265:AF265"/>
    <mergeCell ref="AG263:AJ263"/>
    <mergeCell ref="AK263:AN263"/>
    <mergeCell ref="AO263:AR263"/>
    <mergeCell ref="AS263:AV263"/>
    <mergeCell ref="AW263:AZ263"/>
    <mergeCell ref="A264:N264"/>
    <mergeCell ref="P264:S264"/>
    <mergeCell ref="T264:X264"/>
    <mergeCell ref="Y264:AB264"/>
    <mergeCell ref="AC264:AF264"/>
    <mergeCell ref="AG262:AJ262"/>
    <mergeCell ref="AK262:AN262"/>
    <mergeCell ref="AO262:AR262"/>
    <mergeCell ref="AS262:AV262"/>
    <mergeCell ref="AW262:AZ262"/>
    <mergeCell ref="A263:N263"/>
    <mergeCell ref="P263:S263"/>
    <mergeCell ref="T263:X263"/>
    <mergeCell ref="Y263:AB263"/>
    <mergeCell ref="AC263:AF263"/>
    <mergeCell ref="AG261:AJ261"/>
    <mergeCell ref="AK261:AN261"/>
    <mergeCell ref="AO261:AR261"/>
    <mergeCell ref="AS261:AV261"/>
    <mergeCell ref="AW261:AZ261"/>
    <mergeCell ref="A262:N262"/>
    <mergeCell ref="P262:S262"/>
    <mergeCell ref="T262:X262"/>
    <mergeCell ref="Y262:AB262"/>
    <mergeCell ref="AC262:AF262"/>
    <mergeCell ref="AG260:AJ260"/>
    <mergeCell ref="AK260:AN260"/>
    <mergeCell ref="AO260:AR260"/>
    <mergeCell ref="AS260:AV260"/>
    <mergeCell ref="AW260:AZ260"/>
    <mergeCell ref="A261:N261"/>
    <mergeCell ref="P261:S261"/>
    <mergeCell ref="T261:X261"/>
    <mergeCell ref="Y261:AB261"/>
    <mergeCell ref="AC261:AF261"/>
    <mergeCell ref="AG259:AJ259"/>
    <mergeCell ref="AK259:AN259"/>
    <mergeCell ref="AO259:AR259"/>
    <mergeCell ref="AS259:AV259"/>
    <mergeCell ref="AW259:AZ259"/>
    <mergeCell ref="A260:N260"/>
    <mergeCell ref="P260:S260"/>
    <mergeCell ref="T260:X260"/>
    <mergeCell ref="Y260:AB260"/>
    <mergeCell ref="AC260:AF260"/>
    <mergeCell ref="AG258:AJ258"/>
    <mergeCell ref="AK258:AN258"/>
    <mergeCell ref="AO258:AR258"/>
    <mergeCell ref="AS258:AV258"/>
    <mergeCell ref="AW258:AZ258"/>
    <mergeCell ref="A259:N259"/>
    <mergeCell ref="P259:S259"/>
    <mergeCell ref="T259:X259"/>
    <mergeCell ref="Y259:AB259"/>
    <mergeCell ref="AC259:AF259"/>
    <mergeCell ref="AG257:AJ257"/>
    <mergeCell ref="AK257:AN257"/>
    <mergeCell ref="AO257:AR257"/>
    <mergeCell ref="AS257:AV257"/>
    <mergeCell ref="AW257:AZ257"/>
    <mergeCell ref="A258:N258"/>
    <mergeCell ref="P258:S258"/>
    <mergeCell ref="T258:X258"/>
    <mergeCell ref="Y258:AB258"/>
    <mergeCell ref="AC258:AF258"/>
    <mergeCell ref="AG256:AJ256"/>
    <mergeCell ref="AK256:AN256"/>
    <mergeCell ref="AO256:AR256"/>
    <mergeCell ref="AS256:AV256"/>
    <mergeCell ref="AW256:AZ256"/>
    <mergeCell ref="A257:N257"/>
    <mergeCell ref="P257:S257"/>
    <mergeCell ref="T257:X257"/>
    <mergeCell ref="Y257:AB257"/>
    <mergeCell ref="AC257:AF257"/>
    <mergeCell ref="AG255:AJ255"/>
    <mergeCell ref="AK255:AN255"/>
    <mergeCell ref="AO255:AR255"/>
    <mergeCell ref="AS255:AV255"/>
    <mergeCell ref="AW255:AZ255"/>
    <mergeCell ref="A256:N256"/>
    <mergeCell ref="P256:S256"/>
    <mergeCell ref="T256:X256"/>
    <mergeCell ref="Y256:AB256"/>
    <mergeCell ref="AC256:AF256"/>
    <mergeCell ref="AG254:AJ254"/>
    <mergeCell ref="AK254:AN254"/>
    <mergeCell ref="AO254:AR254"/>
    <mergeCell ref="AS254:AV254"/>
    <mergeCell ref="AW254:AZ254"/>
    <mergeCell ref="A255:N255"/>
    <mergeCell ref="P255:S255"/>
    <mergeCell ref="T255:X255"/>
    <mergeCell ref="Y255:AB255"/>
    <mergeCell ref="AC255:AF255"/>
    <mergeCell ref="AG253:AJ253"/>
    <mergeCell ref="AK253:AN253"/>
    <mergeCell ref="AO253:AR253"/>
    <mergeCell ref="AS253:AV253"/>
    <mergeCell ref="AW253:AZ253"/>
    <mergeCell ref="A254:N254"/>
    <mergeCell ref="P254:S254"/>
    <mergeCell ref="T254:X254"/>
    <mergeCell ref="Y254:AB254"/>
    <mergeCell ref="AC254:AF254"/>
    <mergeCell ref="AG252:AJ252"/>
    <mergeCell ref="AK252:AN252"/>
    <mergeCell ref="AO252:AR252"/>
    <mergeCell ref="AS252:AV252"/>
    <mergeCell ref="AW252:AZ252"/>
    <mergeCell ref="A253:N253"/>
    <mergeCell ref="P253:S253"/>
    <mergeCell ref="T253:X253"/>
    <mergeCell ref="Y253:AB253"/>
    <mergeCell ref="AC253:AF253"/>
    <mergeCell ref="AG251:AJ251"/>
    <mergeCell ref="AK251:AN251"/>
    <mergeCell ref="AO251:AR251"/>
    <mergeCell ref="AS251:AV251"/>
    <mergeCell ref="AW251:AZ251"/>
    <mergeCell ref="A252:N252"/>
    <mergeCell ref="P252:S252"/>
    <mergeCell ref="T252:X252"/>
    <mergeCell ref="Y252:AB252"/>
    <mergeCell ref="AC252:AF252"/>
    <mergeCell ref="AG250:AJ250"/>
    <mergeCell ref="AK250:AN250"/>
    <mergeCell ref="AO250:AR250"/>
    <mergeCell ref="AS250:AV250"/>
    <mergeCell ref="AW250:AZ250"/>
    <mergeCell ref="A251:N251"/>
    <mergeCell ref="P251:S251"/>
    <mergeCell ref="T251:X251"/>
    <mergeCell ref="Y251:AB251"/>
    <mergeCell ref="AC251:AF251"/>
    <mergeCell ref="AG249:AJ249"/>
    <mergeCell ref="AK249:AN249"/>
    <mergeCell ref="AO249:AR249"/>
    <mergeCell ref="AS249:AV249"/>
    <mergeCell ref="AW249:AZ249"/>
    <mergeCell ref="A250:N250"/>
    <mergeCell ref="P250:S250"/>
    <mergeCell ref="T250:X250"/>
    <mergeCell ref="Y250:AB250"/>
    <mergeCell ref="AC250:AF250"/>
    <mergeCell ref="AG248:AJ248"/>
    <mergeCell ref="AK248:AN248"/>
    <mergeCell ref="AO248:AR248"/>
    <mergeCell ref="AS248:AV248"/>
    <mergeCell ref="AW248:AZ248"/>
    <mergeCell ref="A249:N249"/>
    <mergeCell ref="P249:S249"/>
    <mergeCell ref="T249:X249"/>
    <mergeCell ref="Y249:AB249"/>
    <mergeCell ref="AC249:AF249"/>
    <mergeCell ref="AG247:AJ247"/>
    <mergeCell ref="AK247:AN247"/>
    <mergeCell ref="AO247:AR247"/>
    <mergeCell ref="AS247:AV247"/>
    <mergeCell ref="AW247:AZ247"/>
    <mergeCell ref="A248:N248"/>
    <mergeCell ref="P248:S248"/>
    <mergeCell ref="T248:X248"/>
    <mergeCell ref="Y248:AB248"/>
    <mergeCell ref="AC248:AF248"/>
    <mergeCell ref="AG246:AJ246"/>
    <mergeCell ref="AK246:AN246"/>
    <mergeCell ref="AO246:AR246"/>
    <mergeCell ref="AS246:AV246"/>
    <mergeCell ref="AW246:AZ246"/>
    <mergeCell ref="A247:N247"/>
    <mergeCell ref="P247:S247"/>
    <mergeCell ref="T247:X247"/>
    <mergeCell ref="Y247:AB247"/>
    <mergeCell ref="AC247:AF247"/>
    <mergeCell ref="AG245:AJ245"/>
    <mergeCell ref="AK245:AN245"/>
    <mergeCell ref="AO245:AR245"/>
    <mergeCell ref="AS245:AV245"/>
    <mergeCell ref="AW245:AZ245"/>
    <mergeCell ref="A246:N246"/>
    <mergeCell ref="P246:S246"/>
    <mergeCell ref="T246:X246"/>
    <mergeCell ref="Y246:AB246"/>
    <mergeCell ref="AC246:AF246"/>
    <mergeCell ref="AG244:AJ244"/>
    <mergeCell ref="AK244:AN244"/>
    <mergeCell ref="AO244:AR244"/>
    <mergeCell ref="AS244:AV244"/>
    <mergeCell ref="AW244:AZ244"/>
    <mergeCell ref="A245:N245"/>
    <mergeCell ref="P245:S245"/>
    <mergeCell ref="T245:X245"/>
    <mergeCell ref="Y245:AB245"/>
    <mergeCell ref="AC245:AF245"/>
    <mergeCell ref="AG243:AJ243"/>
    <mergeCell ref="AK243:AN243"/>
    <mergeCell ref="AO243:AR243"/>
    <mergeCell ref="AS243:AV243"/>
    <mergeCell ref="AW243:AZ243"/>
    <mergeCell ref="A244:N244"/>
    <mergeCell ref="P244:S244"/>
    <mergeCell ref="T244:X244"/>
    <mergeCell ref="Y244:AB244"/>
    <mergeCell ref="AC244:AF244"/>
    <mergeCell ref="AG242:AJ242"/>
    <mergeCell ref="AK242:AN242"/>
    <mergeCell ref="AO242:AR242"/>
    <mergeCell ref="AS242:AV242"/>
    <mergeCell ref="AW242:AZ242"/>
    <mergeCell ref="A243:N243"/>
    <mergeCell ref="P243:S243"/>
    <mergeCell ref="T243:X243"/>
    <mergeCell ref="Y243:AB243"/>
    <mergeCell ref="AC243:AF243"/>
    <mergeCell ref="AG241:AJ241"/>
    <mergeCell ref="AK241:AN241"/>
    <mergeCell ref="AO241:AR241"/>
    <mergeCell ref="AS241:AV241"/>
    <mergeCell ref="AW241:AZ241"/>
    <mergeCell ref="A242:N242"/>
    <mergeCell ref="P242:S242"/>
    <mergeCell ref="T242:X242"/>
    <mergeCell ref="Y242:AB242"/>
    <mergeCell ref="AC242:AF242"/>
    <mergeCell ref="AG240:AJ240"/>
    <mergeCell ref="AK240:AN240"/>
    <mergeCell ref="AO240:AR240"/>
    <mergeCell ref="AS240:AV240"/>
    <mergeCell ref="AW240:AZ240"/>
    <mergeCell ref="A241:N241"/>
    <mergeCell ref="P241:S241"/>
    <mergeCell ref="T241:X241"/>
    <mergeCell ref="Y241:AB241"/>
    <mergeCell ref="AC241:AF241"/>
    <mergeCell ref="AG239:AJ239"/>
    <mergeCell ref="AK239:AN239"/>
    <mergeCell ref="AO239:AR239"/>
    <mergeCell ref="AS239:AV239"/>
    <mergeCell ref="AW239:AZ239"/>
    <mergeCell ref="A240:N240"/>
    <mergeCell ref="P240:S240"/>
    <mergeCell ref="T240:X240"/>
    <mergeCell ref="Y240:AB240"/>
    <mergeCell ref="AC240:AF240"/>
    <mergeCell ref="AG238:AJ238"/>
    <mergeCell ref="AK238:AN238"/>
    <mergeCell ref="AO238:AR238"/>
    <mergeCell ref="AS238:AV238"/>
    <mergeCell ref="AW238:AZ238"/>
    <mergeCell ref="A239:N239"/>
    <mergeCell ref="P239:S239"/>
    <mergeCell ref="T239:X239"/>
    <mergeCell ref="Y239:AB239"/>
    <mergeCell ref="AC239:AF239"/>
    <mergeCell ref="AG237:AJ237"/>
    <mergeCell ref="AK237:AN237"/>
    <mergeCell ref="AO237:AR237"/>
    <mergeCell ref="AS237:AV237"/>
    <mergeCell ref="AW237:AZ237"/>
    <mergeCell ref="A238:N238"/>
    <mergeCell ref="P238:S238"/>
    <mergeCell ref="T238:X238"/>
    <mergeCell ref="Y238:AB238"/>
    <mergeCell ref="AC238:AF238"/>
    <mergeCell ref="AG236:AJ236"/>
    <mergeCell ref="AK236:AN236"/>
    <mergeCell ref="AO236:AR236"/>
    <mergeCell ref="AS236:AV236"/>
    <mergeCell ref="AW236:AZ236"/>
    <mergeCell ref="A237:N237"/>
    <mergeCell ref="P237:S237"/>
    <mergeCell ref="T237:X237"/>
    <mergeCell ref="Y237:AB237"/>
    <mergeCell ref="AC237:AF237"/>
    <mergeCell ref="AG235:AJ235"/>
    <mergeCell ref="AK235:AN235"/>
    <mergeCell ref="AO235:AR235"/>
    <mergeCell ref="AS235:AV235"/>
    <mergeCell ref="AW235:AZ235"/>
    <mergeCell ref="A236:N236"/>
    <mergeCell ref="P236:S236"/>
    <mergeCell ref="T236:X236"/>
    <mergeCell ref="Y236:AB236"/>
    <mergeCell ref="AC236:AF236"/>
    <mergeCell ref="AG234:AJ234"/>
    <mergeCell ref="AK234:AN234"/>
    <mergeCell ref="AO234:AR234"/>
    <mergeCell ref="AS234:AV234"/>
    <mergeCell ref="AW234:AZ234"/>
    <mergeCell ref="A235:N235"/>
    <mergeCell ref="P235:S235"/>
    <mergeCell ref="T235:X235"/>
    <mergeCell ref="Y235:AB235"/>
    <mergeCell ref="AC235:AF235"/>
    <mergeCell ref="AG233:AJ233"/>
    <mergeCell ref="AK233:AN233"/>
    <mergeCell ref="AO233:AR233"/>
    <mergeCell ref="AS233:AV233"/>
    <mergeCell ref="AW233:AZ233"/>
    <mergeCell ref="A234:N234"/>
    <mergeCell ref="P234:S234"/>
    <mergeCell ref="T234:X234"/>
    <mergeCell ref="Y234:AB234"/>
    <mergeCell ref="AC234:AF234"/>
    <mergeCell ref="AG232:AJ232"/>
    <mergeCell ref="AK232:AN232"/>
    <mergeCell ref="AO232:AR232"/>
    <mergeCell ref="AS232:AV232"/>
    <mergeCell ref="AW232:AZ232"/>
    <mergeCell ref="A233:N233"/>
    <mergeCell ref="P233:S233"/>
    <mergeCell ref="T233:X233"/>
    <mergeCell ref="Y233:AB233"/>
    <mergeCell ref="AC233:AF233"/>
    <mergeCell ref="AG231:AJ231"/>
    <mergeCell ref="AK231:AN231"/>
    <mergeCell ref="AO231:AR231"/>
    <mergeCell ref="AS231:AV231"/>
    <mergeCell ref="AW231:AZ231"/>
    <mergeCell ref="A232:N232"/>
    <mergeCell ref="P232:S232"/>
    <mergeCell ref="T232:X232"/>
    <mergeCell ref="Y232:AB232"/>
    <mergeCell ref="AC232:AF232"/>
    <mergeCell ref="AG230:AJ230"/>
    <mergeCell ref="AK230:AN230"/>
    <mergeCell ref="AO230:AR230"/>
    <mergeCell ref="AS230:AV230"/>
    <mergeCell ref="AW230:AZ230"/>
    <mergeCell ref="A231:N231"/>
    <mergeCell ref="P231:S231"/>
    <mergeCell ref="T231:X231"/>
    <mergeCell ref="Y231:AB231"/>
    <mergeCell ref="AC231:AF231"/>
    <mergeCell ref="AG229:AJ229"/>
    <mergeCell ref="AK229:AN229"/>
    <mergeCell ref="AO229:AR229"/>
    <mergeCell ref="AS229:AV229"/>
    <mergeCell ref="AW229:AZ229"/>
    <mergeCell ref="A230:N230"/>
    <mergeCell ref="P230:S230"/>
    <mergeCell ref="T230:X230"/>
    <mergeCell ref="Y230:AB230"/>
    <mergeCell ref="AC230:AF230"/>
    <mergeCell ref="AG228:AJ228"/>
    <mergeCell ref="AK228:AN228"/>
    <mergeCell ref="AO228:AR228"/>
    <mergeCell ref="AS228:AV228"/>
    <mergeCell ref="AW228:AZ228"/>
    <mergeCell ref="A229:N229"/>
    <mergeCell ref="P229:S229"/>
    <mergeCell ref="T229:X229"/>
    <mergeCell ref="Y229:AB229"/>
    <mergeCell ref="AC229:AF229"/>
    <mergeCell ref="AG227:AJ227"/>
    <mergeCell ref="AK227:AN227"/>
    <mergeCell ref="AO227:AR227"/>
    <mergeCell ref="AS227:AV227"/>
    <mergeCell ref="AW227:AZ227"/>
    <mergeCell ref="A228:N228"/>
    <mergeCell ref="P228:S228"/>
    <mergeCell ref="T228:X228"/>
    <mergeCell ref="Y228:AB228"/>
    <mergeCell ref="AC228:AF228"/>
    <mergeCell ref="AG226:AJ226"/>
    <mergeCell ref="AK226:AN226"/>
    <mergeCell ref="AO226:AR226"/>
    <mergeCell ref="AS226:AV226"/>
    <mergeCell ref="AW226:AZ226"/>
    <mergeCell ref="A227:N227"/>
    <mergeCell ref="P227:S227"/>
    <mergeCell ref="T227:X227"/>
    <mergeCell ref="Y227:AB227"/>
    <mergeCell ref="AC227:AF227"/>
    <mergeCell ref="AG225:AJ225"/>
    <mergeCell ref="AK225:AN225"/>
    <mergeCell ref="AO225:AR225"/>
    <mergeCell ref="AS225:AV225"/>
    <mergeCell ref="AW225:AZ225"/>
    <mergeCell ref="A226:N226"/>
    <mergeCell ref="P226:S226"/>
    <mergeCell ref="T226:X226"/>
    <mergeCell ref="Y226:AB226"/>
    <mergeCell ref="AC226:AF226"/>
    <mergeCell ref="AG224:AJ224"/>
    <mergeCell ref="AK224:AN224"/>
    <mergeCell ref="AO224:AR224"/>
    <mergeCell ref="AS224:AV224"/>
    <mergeCell ref="AW224:AZ224"/>
    <mergeCell ref="A225:N225"/>
    <mergeCell ref="P225:S225"/>
    <mergeCell ref="T225:X225"/>
    <mergeCell ref="Y225:AB225"/>
    <mergeCell ref="AC225:AF225"/>
    <mergeCell ref="AG223:AJ223"/>
    <mergeCell ref="AK223:AN223"/>
    <mergeCell ref="AO223:AR223"/>
    <mergeCell ref="AS223:AV223"/>
    <mergeCell ref="AW223:AZ223"/>
    <mergeCell ref="A224:N224"/>
    <mergeCell ref="P224:S224"/>
    <mergeCell ref="T224:X224"/>
    <mergeCell ref="Y224:AB224"/>
    <mergeCell ref="AC224:AF224"/>
    <mergeCell ref="AG222:AJ222"/>
    <mergeCell ref="AK222:AN222"/>
    <mergeCell ref="AO222:AR222"/>
    <mergeCell ref="AS222:AV222"/>
    <mergeCell ref="AW222:AZ222"/>
    <mergeCell ref="A223:N223"/>
    <mergeCell ref="P223:S223"/>
    <mergeCell ref="T223:X223"/>
    <mergeCell ref="Y223:AB223"/>
    <mergeCell ref="AC223:AF223"/>
    <mergeCell ref="AG221:AJ221"/>
    <mergeCell ref="AK221:AN221"/>
    <mergeCell ref="AO221:AR221"/>
    <mergeCell ref="AS221:AV221"/>
    <mergeCell ref="AW221:AZ221"/>
    <mergeCell ref="A222:N222"/>
    <mergeCell ref="P222:S222"/>
    <mergeCell ref="T222:X222"/>
    <mergeCell ref="Y222:AB222"/>
    <mergeCell ref="AC222:AF222"/>
    <mergeCell ref="AG220:AJ220"/>
    <mergeCell ref="AK220:AN220"/>
    <mergeCell ref="AO220:AR220"/>
    <mergeCell ref="AS220:AV220"/>
    <mergeCell ref="AW220:AZ220"/>
    <mergeCell ref="A221:N221"/>
    <mergeCell ref="P221:S221"/>
    <mergeCell ref="T221:X221"/>
    <mergeCell ref="Y221:AB221"/>
    <mergeCell ref="AC221:AF221"/>
    <mergeCell ref="AG219:AJ219"/>
    <mergeCell ref="AK219:AN219"/>
    <mergeCell ref="AO219:AR219"/>
    <mergeCell ref="AS219:AV219"/>
    <mergeCell ref="AW219:AZ219"/>
    <mergeCell ref="A220:N220"/>
    <mergeCell ref="P220:S220"/>
    <mergeCell ref="T220:X220"/>
    <mergeCell ref="Y220:AB220"/>
    <mergeCell ref="AC220:AF220"/>
    <mergeCell ref="AG218:AJ218"/>
    <mergeCell ref="AK218:AN218"/>
    <mergeCell ref="AO218:AR218"/>
    <mergeCell ref="AS218:AV218"/>
    <mergeCell ref="AW218:AZ218"/>
    <mergeCell ref="A219:N219"/>
    <mergeCell ref="P219:S219"/>
    <mergeCell ref="T219:X219"/>
    <mergeCell ref="Y219:AB219"/>
    <mergeCell ref="AC219:AF219"/>
    <mergeCell ref="AG217:AJ217"/>
    <mergeCell ref="AK217:AN217"/>
    <mergeCell ref="AO217:AR217"/>
    <mergeCell ref="AS217:AV217"/>
    <mergeCell ref="AW217:AZ217"/>
    <mergeCell ref="A218:N218"/>
    <mergeCell ref="P218:S218"/>
    <mergeCell ref="T218:X218"/>
    <mergeCell ref="Y218:AB218"/>
    <mergeCell ref="AC218:AF218"/>
    <mergeCell ref="AG216:AJ216"/>
    <mergeCell ref="AK216:AN216"/>
    <mergeCell ref="AO216:AR216"/>
    <mergeCell ref="AS216:AV216"/>
    <mergeCell ref="AW216:AZ216"/>
    <mergeCell ref="A217:N217"/>
    <mergeCell ref="P217:S217"/>
    <mergeCell ref="T217:X217"/>
    <mergeCell ref="Y217:AB217"/>
    <mergeCell ref="AC217:AF217"/>
    <mergeCell ref="AG215:AJ215"/>
    <mergeCell ref="AK215:AN215"/>
    <mergeCell ref="AO215:AR215"/>
    <mergeCell ref="AS215:AV215"/>
    <mergeCell ref="AW215:AZ215"/>
    <mergeCell ref="A216:N216"/>
    <mergeCell ref="P216:S216"/>
    <mergeCell ref="T216:X216"/>
    <mergeCell ref="Y216:AB216"/>
    <mergeCell ref="AC216:AF216"/>
    <mergeCell ref="AG214:AJ214"/>
    <mergeCell ref="AK214:AN214"/>
    <mergeCell ref="AO214:AR214"/>
    <mergeCell ref="AS214:AV214"/>
    <mergeCell ref="AW214:AZ214"/>
    <mergeCell ref="A215:N215"/>
    <mergeCell ref="P215:S215"/>
    <mergeCell ref="T215:X215"/>
    <mergeCell ref="Y215:AB215"/>
    <mergeCell ref="AC215:AF215"/>
    <mergeCell ref="AG213:AJ213"/>
    <mergeCell ref="AK213:AN213"/>
    <mergeCell ref="AO213:AR213"/>
    <mergeCell ref="AS213:AV213"/>
    <mergeCell ref="AW213:AZ213"/>
    <mergeCell ref="A214:N214"/>
    <mergeCell ref="P214:S214"/>
    <mergeCell ref="T214:X214"/>
    <mergeCell ref="Y214:AB214"/>
    <mergeCell ref="AC214:AF214"/>
    <mergeCell ref="AG212:AJ212"/>
    <mergeCell ref="AK212:AN212"/>
    <mergeCell ref="AO212:AR212"/>
    <mergeCell ref="AS212:AV212"/>
    <mergeCell ref="AW212:AZ212"/>
    <mergeCell ref="A213:N213"/>
    <mergeCell ref="P213:S213"/>
    <mergeCell ref="T213:X213"/>
    <mergeCell ref="Y213:AB213"/>
    <mergeCell ref="AC213:AF213"/>
    <mergeCell ref="AG211:AJ211"/>
    <mergeCell ref="AK211:AN211"/>
    <mergeCell ref="AO211:AR211"/>
    <mergeCell ref="AS211:AV211"/>
    <mergeCell ref="AW211:AZ211"/>
    <mergeCell ref="A212:N212"/>
    <mergeCell ref="P212:S212"/>
    <mergeCell ref="T212:X212"/>
    <mergeCell ref="Y212:AB212"/>
    <mergeCell ref="AC212:AF212"/>
    <mergeCell ref="AG210:AJ210"/>
    <mergeCell ref="AK210:AN210"/>
    <mergeCell ref="AO210:AR210"/>
    <mergeCell ref="AS210:AV210"/>
    <mergeCell ref="AW210:AZ210"/>
    <mergeCell ref="A211:N211"/>
    <mergeCell ref="P211:S211"/>
    <mergeCell ref="T211:X211"/>
    <mergeCell ref="Y211:AB211"/>
    <mergeCell ref="AC211:AF211"/>
    <mergeCell ref="AG209:AJ209"/>
    <mergeCell ref="AK209:AN209"/>
    <mergeCell ref="AO209:AR209"/>
    <mergeCell ref="AS209:AV209"/>
    <mergeCell ref="AW209:AZ209"/>
    <mergeCell ref="A210:N210"/>
    <mergeCell ref="P210:S210"/>
    <mergeCell ref="T210:X210"/>
    <mergeCell ref="Y210:AB210"/>
    <mergeCell ref="AC210:AF210"/>
    <mergeCell ref="AG208:AJ208"/>
    <mergeCell ref="AK208:AN208"/>
    <mergeCell ref="AO208:AR208"/>
    <mergeCell ref="AS208:AV208"/>
    <mergeCell ref="AW208:AZ208"/>
    <mergeCell ref="A209:N209"/>
    <mergeCell ref="P209:S209"/>
    <mergeCell ref="T209:X209"/>
    <mergeCell ref="Y209:AB209"/>
    <mergeCell ref="AC209:AF209"/>
    <mergeCell ref="AG207:AJ207"/>
    <mergeCell ref="AK207:AN207"/>
    <mergeCell ref="AO207:AR207"/>
    <mergeCell ref="AS207:AV207"/>
    <mergeCell ref="AW207:AZ207"/>
    <mergeCell ref="A208:N208"/>
    <mergeCell ref="P208:S208"/>
    <mergeCell ref="T208:X208"/>
    <mergeCell ref="Y208:AB208"/>
    <mergeCell ref="AC208:AF208"/>
    <mergeCell ref="AG206:AJ206"/>
    <mergeCell ref="AK206:AN206"/>
    <mergeCell ref="AO206:AR206"/>
    <mergeCell ref="AS206:AV206"/>
    <mergeCell ref="AW206:AZ206"/>
    <mergeCell ref="A207:N207"/>
    <mergeCell ref="P207:S207"/>
    <mergeCell ref="T207:X207"/>
    <mergeCell ref="Y207:AB207"/>
    <mergeCell ref="AC207:AF207"/>
    <mergeCell ref="AG205:AJ205"/>
    <mergeCell ref="AK205:AN205"/>
    <mergeCell ref="AO205:AR205"/>
    <mergeCell ref="AS205:AV205"/>
    <mergeCell ref="AW205:AZ205"/>
    <mergeCell ref="A206:N206"/>
    <mergeCell ref="P206:S206"/>
    <mergeCell ref="T206:X206"/>
    <mergeCell ref="Y206:AB206"/>
    <mergeCell ref="AC206:AF206"/>
    <mergeCell ref="AG204:AJ204"/>
    <mergeCell ref="AK204:AN204"/>
    <mergeCell ref="AO204:AR204"/>
    <mergeCell ref="AS204:AV204"/>
    <mergeCell ref="AW204:AZ204"/>
    <mergeCell ref="A205:N205"/>
    <mergeCell ref="P205:S205"/>
    <mergeCell ref="T205:X205"/>
    <mergeCell ref="Y205:AB205"/>
    <mergeCell ref="AC205:AF205"/>
    <mergeCell ref="AG203:AJ203"/>
    <mergeCell ref="AK203:AN203"/>
    <mergeCell ref="AO203:AR203"/>
    <mergeCell ref="AS203:AV203"/>
    <mergeCell ref="AW203:AZ203"/>
    <mergeCell ref="A204:N204"/>
    <mergeCell ref="P204:S204"/>
    <mergeCell ref="T204:X204"/>
    <mergeCell ref="Y204:AB204"/>
    <mergeCell ref="AC204:AF204"/>
    <mergeCell ref="AG202:AJ202"/>
    <mergeCell ref="AK202:AN202"/>
    <mergeCell ref="AO202:AR202"/>
    <mergeCell ref="AS202:AV202"/>
    <mergeCell ref="AW202:AZ202"/>
    <mergeCell ref="A203:N203"/>
    <mergeCell ref="P203:S203"/>
    <mergeCell ref="T203:X203"/>
    <mergeCell ref="Y203:AB203"/>
    <mergeCell ref="AC203:AF203"/>
    <mergeCell ref="AG201:AJ201"/>
    <mergeCell ref="AK201:AN201"/>
    <mergeCell ref="AO201:AR201"/>
    <mergeCell ref="AS201:AV201"/>
    <mergeCell ref="AW201:AZ201"/>
    <mergeCell ref="A202:N202"/>
    <mergeCell ref="P202:S202"/>
    <mergeCell ref="T202:X202"/>
    <mergeCell ref="Y202:AB202"/>
    <mergeCell ref="AC202:AF202"/>
    <mergeCell ref="AG200:AJ200"/>
    <mergeCell ref="AK200:AN200"/>
    <mergeCell ref="AO200:AR200"/>
    <mergeCell ref="AS200:AV200"/>
    <mergeCell ref="AW200:AZ200"/>
    <mergeCell ref="A201:N201"/>
    <mergeCell ref="P201:S201"/>
    <mergeCell ref="T201:X201"/>
    <mergeCell ref="Y201:AB201"/>
    <mergeCell ref="AC201:AF201"/>
    <mergeCell ref="AG199:AJ199"/>
    <mergeCell ref="AK199:AN199"/>
    <mergeCell ref="AO199:AR199"/>
    <mergeCell ref="AS199:AV199"/>
    <mergeCell ref="AW199:AZ199"/>
    <mergeCell ref="A200:N200"/>
    <mergeCell ref="P200:S200"/>
    <mergeCell ref="T200:X200"/>
    <mergeCell ref="Y200:AB200"/>
    <mergeCell ref="AC200:AF200"/>
    <mergeCell ref="AG198:AJ198"/>
    <mergeCell ref="AK198:AN198"/>
    <mergeCell ref="AO198:AR198"/>
    <mergeCell ref="AS198:AV198"/>
    <mergeCell ref="AW198:AZ198"/>
    <mergeCell ref="A199:N199"/>
    <mergeCell ref="P199:S199"/>
    <mergeCell ref="T199:X199"/>
    <mergeCell ref="Y199:AB199"/>
    <mergeCell ref="AC199:AF199"/>
    <mergeCell ref="AG197:AJ197"/>
    <mergeCell ref="AK197:AN197"/>
    <mergeCell ref="AO197:AR197"/>
    <mergeCell ref="AS197:AV197"/>
    <mergeCell ref="AW197:AZ197"/>
    <mergeCell ref="A198:N198"/>
    <mergeCell ref="P198:S198"/>
    <mergeCell ref="T198:X198"/>
    <mergeCell ref="Y198:AB198"/>
    <mergeCell ref="AC198:AF198"/>
    <mergeCell ref="AG196:AJ196"/>
    <mergeCell ref="AK196:AN196"/>
    <mergeCell ref="AO196:AR196"/>
    <mergeCell ref="AS196:AV196"/>
    <mergeCell ref="AW196:AZ196"/>
    <mergeCell ref="A197:N197"/>
    <mergeCell ref="P197:S197"/>
    <mergeCell ref="T197:X197"/>
    <mergeCell ref="Y197:AB197"/>
    <mergeCell ref="AC197:AF197"/>
    <mergeCell ref="AG195:AJ195"/>
    <mergeCell ref="AK195:AN195"/>
    <mergeCell ref="AO195:AR195"/>
    <mergeCell ref="AS195:AV195"/>
    <mergeCell ref="AW195:AZ195"/>
    <mergeCell ref="A196:N196"/>
    <mergeCell ref="P196:S196"/>
    <mergeCell ref="T196:X196"/>
    <mergeCell ref="Y196:AB196"/>
    <mergeCell ref="AC196:AF196"/>
    <mergeCell ref="AG194:AJ194"/>
    <mergeCell ref="AK194:AN194"/>
    <mergeCell ref="AO194:AR194"/>
    <mergeCell ref="AS194:AV194"/>
    <mergeCell ref="AW194:AZ194"/>
    <mergeCell ref="A195:N195"/>
    <mergeCell ref="P195:S195"/>
    <mergeCell ref="T195:X195"/>
    <mergeCell ref="Y195:AB195"/>
    <mergeCell ref="AC195:AF195"/>
    <mergeCell ref="AG193:AJ193"/>
    <mergeCell ref="AK193:AN193"/>
    <mergeCell ref="AO193:AR193"/>
    <mergeCell ref="AS193:AV193"/>
    <mergeCell ref="AW193:AZ193"/>
    <mergeCell ref="A194:N194"/>
    <mergeCell ref="P194:S194"/>
    <mergeCell ref="T194:X194"/>
    <mergeCell ref="Y194:AB194"/>
    <mergeCell ref="AC194:AF194"/>
    <mergeCell ref="AG192:AJ192"/>
    <mergeCell ref="AK192:AN192"/>
    <mergeCell ref="AO192:AR192"/>
    <mergeCell ref="AS192:AV192"/>
    <mergeCell ref="AW192:AZ192"/>
    <mergeCell ref="A193:N193"/>
    <mergeCell ref="P193:S193"/>
    <mergeCell ref="T193:X193"/>
    <mergeCell ref="Y193:AB193"/>
    <mergeCell ref="AC193:AF193"/>
    <mergeCell ref="AG191:AJ191"/>
    <mergeCell ref="AK191:AN191"/>
    <mergeCell ref="AO191:AR191"/>
    <mergeCell ref="AS191:AV191"/>
    <mergeCell ref="AW191:AZ191"/>
    <mergeCell ref="A192:N192"/>
    <mergeCell ref="P192:S192"/>
    <mergeCell ref="T192:X192"/>
    <mergeCell ref="Y192:AB192"/>
    <mergeCell ref="AC192:AF192"/>
    <mergeCell ref="AG190:AJ190"/>
    <mergeCell ref="AK190:AN190"/>
    <mergeCell ref="AO190:AR190"/>
    <mergeCell ref="AS190:AV190"/>
    <mergeCell ref="AW190:AZ190"/>
    <mergeCell ref="A191:N191"/>
    <mergeCell ref="P191:S191"/>
    <mergeCell ref="T191:X191"/>
    <mergeCell ref="Y191:AB191"/>
    <mergeCell ref="AC191:AF191"/>
    <mergeCell ref="AG189:AJ189"/>
    <mergeCell ref="AK189:AN189"/>
    <mergeCell ref="AO189:AR189"/>
    <mergeCell ref="AS189:AV189"/>
    <mergeCell ref="AW189:AZ189"/>
    <mergeCell ref="A190:N190"/>
    <mergeCell ref="P190:S190"/>
    <mergeCell ref="T190:X190"/>
    <mergeCell ref="Y190:AB190"/>
    <mergeCell ref="AC190:AF190"/>
    <mergeCell ref="AG188:AJ188"/>
    <mergeCell ref="AK188:AN188"/>
    <mergeCell ref="AO188:AR188"/>
    <mergeCell ref="AS188:AV188"/>
    <mergeCell ref="AW188:AZ188"/>
    <mergeCell ref="A189:N189"/>
    <mergeCell ref="P189:S189"/>
    <mergeCell ref="T189:X189"/>
    <mergeCell ref="Y189:AB189"/>
    <mergeCell ref="AC189:AF189"/>
    <mergeCell ref="AG187:AJ187"/>
    <mergeCell ref="AK187:AN187"/>
    <mergeCell ref="AO187:AR187"/>
    <mergeCell ref="AS187:AV187"/>
    <mergeCell ref="AW187:AZ187"/>
    <mergeCell ref="A188:N188"/>
    <mergeCell ref="P188:S188"/>
    <mergeCell ref="T188:X188"/>
    <mergeCell ref="Y188:AB188"/>
    <mergeCell ref="AC188:AF188"/>
    <mergeCell ref="AG186:AJ186"/>
    <mergeCell ref="AK186:AN186"/>
    <mergeCell ref="AO186:AR186"/>
    <mergeCell ref="AS186:AV186"/>
    <mergeCell ref="AW186:AZ186"/>
    <mergeCell ref="A187:N187"/>
    <mergeCell ref="P187:S187"/>
    <mergeCell ref="T187:X187"/>
    <mergeCell ref="Y187:AB187"/>
    <mergeCell ref="AC187:AF187"/>
    <mergeCell ref="AG185:AJ185"/>
    <mergeCell ref="AK185:AN185"/>
    <mergeCell ref="AO185:AR185"/>
    <mergeCell ref="AS185:AV185"/>
    <mergeCell ref="AW185:AZ185"/>
    <mergeCell ref="A186:N186"/>
    <mergeCell ref="P186:S186"/>
    <mergeCell ref="T186:X186"/>
    <mergeCell ref="Y186:AB186"/>
    <mergeCell ref="AC186:AF186"/>
    <mergeCell ref="AG184:AJ184"/>
    <mergeCell ref="AK184:AN184"/>
    <mergeCell ref="AO184:AR184"/>
    <mergeCell ref="AS184:AV184"/>
    <mergeCell ref="AW184:AZ184"/>
    <mergeCell ref="A185:N185"/>
    <mergeCell ref="P185:S185"/>
    <mergeCell ref="T185:X185"/>
    <mergeCell ref="Y185:AB185"/>
    <mergeCell ref="AC185:AF185"/>
    <mergeCell ref="AG183:AJ183"/>
    <mergeCell ref="AK183:AN183"/>
    <mergeCell ref="AO183:AR183"/>
    <mergeCell ref="AS183:AV183"/>
    <mergeCell ref="AW183:AZ183"/>
    <mergeCell ref="A184:N184"/>
    <mergeCell ref="P184:S184"/>
    <mergeCell ref="T184:X184"/>
    <mergeCell ref="Y184:AB184"/>
    <mergeCell ref="AC184:AF184"/>
    <mergeCell ref="AG182:AJ182"/>
    <mergeCell ref="AK182:AN182"/>
    <mergeCell ref="AO182:AR182"/>
    <mergeCell ref="AS182:AV182"/>
    <mergeCell ref="AW182:AZ182"/>
    <mergeCell ref="A183:N183"/>
    <mergeCell ref="P183:S183"/>
    <mergeCell ref="T183:X183"/>
    <mergeCell ref="Y183:AB183"/>
    <mergeCell ref="AC183:AF183"/>
    <mergeCell ref="AG181:AJ181"/>
    <mergeCell ref="AK181:AN181"/>
    <mergeCell ref="AO181:AR181"/>
    <mergeCell ref="AS181:AV181"/>
    <mergeCell ref="AW181:AZ181"/>
    <mergeCell ref="A182:N182"/>
    <mergeCell ref="P182:S182"/>
    <mergeCell ref="T182:X182"/>
    <mergeCell ref="Y182:AB182"/>
    <mergeCell ref="AC182:AF182"/>
    <mergeCell ref="AG180:AJ180"/>
    <mergeCell ref="AK180:AN180"/>
    <mergeCell ref="AO180:AR180"/>
    <mergeCell ref="AS180:AV180"/>
    <mergeCell ref="AW180:AZ180"/>
    <mergeCell ref="A181:N181"/>
    <mergeCell ref="P181:S181"/>
    <mergeCell ref="T181:X181"/>
    <mergeCell ref="Y181:AB181"/>
    <mergeCell ref="AC181:AF181"/>
    <mergeCell ref="AG179:AJ179"/>
    <mergeCell ref="AK179:AN179"/>
    <mergeCell ref="AO179:AR179"/>
    <mergeCell ref="AS179:AV179"/>
    <mergeCell ref="AW179:AZ179"/>
    <mergeCell ref="A180:N180"/>
    <mergeCell ref="P180:S180"/>
    <mergeCell ref="T180:X180"/>
    <mergeCell ref="Y180:AB180"/>
    <mergeCell ref="AC180:AF180"/>
    <mergeCell ref="AG178:AJ178"/>
    <mergeCell ref="AK178:AN178"/>
    <mergeCell ref="AO178:AR178"/>
    <mergeCell ref="AS178:AV178"/>
    <mergeCell ref="AW178:AZ178"/>
    <mergeCell ref="A179:N179"/>
    <mergeCell ref="P179:S179"/>
    <mergeCell ref="T179:X179"/>
    <mergeCell ref="Y179:AB179"/>
    <mergeCell ref="AC179:AF179"/>
    <mergeCell ref="AG177:AJ177"/>
    <mergeCell ref="AK177:AN177"/>
    <mergeCell ref="AO177:AR177"/>
    <mergeCell ref="AS177:AV177"/>
    <mergeCell ref="AW177:AZ177"/>
    <mergeCell ref="A178:N178"/>
    <mergeCell ref="P178:S178"/>
    <mergeCell ref="T178:X178"/>
    <mergeCell ref="Y178:AB178"/>
    <mergeCell ref="AC178:AF178"/>
    <mergeCell ref="AG176:AJ176"/>
    <mergeCell ref="AK176:AN176"/>
    <mergeCell ref="AO176:AR176"/>
    <mergeCell ref="AS176:AV176"/>
    <mergeCell ref="AW176:AZ176"/>
    <mergeCell ref="A177:N177"/>
    <mergeCell ref="P177:S177"/>
    <mergeCell ref="T177:X177"/>
    <mergeCell ref="Y177:AB177"/>
    <mergeCell ref="AC177:AF177"/>
    <mergeCell ref="AG175:AJ175"/>
    <mergeCell ref="AK175:AN175"/>
    <mergeCell ref="AO175:AR175"/>
    <mergeCell ref="AS175:AV175"/>
    <mergeCell ref="AW175:AZ175"/>
    <mergeCell ref="A176:N176"/>
    <mergeCell ref="P176:S176"/>
    <mergeCell ref="T176:X176"/>
    <mergeCell ref="Y176:AB176"/>
    <mergeCell ref="AC176:AF176"/>
    <mergeCell ref="AG174:AJ174"/>
    <mergeCell ref="AK174:AN174"/>
    <mergeCell ref="AO174:AR174"/>
    <mergeCell ref="AS174:AV174"/>
    <mergeCell ref="AW174:AZ174"/>
    <mergeCell ref="A175:N175"/>
    <mergeCell ref="P175:S175"/>
    <mergeCell ref="T175:X175"/>
    <mergeCell ref="Y175:AB175"/>
    <mergeCell ref="AC175:AF175"/>
    <mergeCell ref="AG173:AJ173"/>
    <mergeCell ref="AK173:AN173"/>
    <mergeCell ref="AO173:AR173"/>
    <mergeCell ref="AS173:AV173"/>
    <mergeCell ref="AW173:AZ173"/>
    <mergeCell ref="A174:N174"/>
    <mergeCell ref="P174:S174"/>
    <mergeCell ref="T174:X174"/>
    <mergeCell ref="Y174:AB174"/>
    <mergeCell ref="AC174:AF174"/>
    <mergeCell ref="AG172:AJ172"/>
    <mergeCell ref="AK172:AN172"/>
    <mergeCell ref="AO172:AR172"/>
    <mergeCell ref="AS172:AV172"/>
    <mergeCell ref="AW172:AZ172"/>
    <mergeCell ref="A173:N173"/>
    <mergeCell ref="P173:S173"/>
    <mergeCell ref="T173:X173"/>
    <mergeCell ref="Y173:AB173"/>
    <mergeCell ref="AC173:AF173"/>
    <mergeCell ref="AG171:AJ171"/>
    <mergeCell ref="AK171:AN171"/>
    <mergeCell ref="AO171:AR171"/>
    <mergeCell ref="AS171:AV171"/>
    <mergeCell ref="AW171:AZ171"/>
    <mergeCell ref="A172:N172"/>
    <mergeCell ref="P172:S172"/>
    <mergeCell ref="T172:X172"/>
    <mergeCell ref="Y172:AB172"/>
    <mergeCell ref="AC172:AF172"/>
    <mergeCell ref="AG170:AJ170"/>
    <mergeCell ref="AK170:AN170"/>
    <mergeCell ref="AO170:AR170"/>
    <mergeCell ref="AS170:AV170"/>
    <mergeCell ref="AW170:AZ170"/>
    <mergeCell ref="A171:N171"/>
    <mergeCell ref="P171:S171"/>
    <mergeCell ref="T171:X171"/>
    <mergeCell ref="Y171:AB171"/>
    <mergeCell ref="AC171:AF171"/>
    <mergeCell ref="AG169:AJ169"/>
    <mergeCell ref="AK169:AN169"/>
    <mergeCell ref="AO169:AR169"/>
    <mergeCell ref="AS169:AV169"/>
    <mergeCell ref="AW169:AZ169"/>
    <mergeCell ref="A170:N170"/>
    <mergeCell ref="P170:S170"/>
    <mergeCell ref="T170:X170"/>
    <mergeCell ref="Y170:AB170"/>
    <mergeCell ref="AC170:AF170"/>
    <mergeCell ref="AG168:AJ168"/>
    <mergeCell ref="AK168:AN168"/>
    <mergeCell ref="AO168:AR168"/>
    <mergeCell ref="AS168:AV168"/>
    <mergeCell ref="AW168:AZ168"/>
    <mergeCell ref="A169:N169"/>
    <mergeCell ref="P169:S169"/>
    <mergeCell ref="T169:X169"/>
    <mergeCell ref="Y169:AB169"/>
    <mergeCell ref="AC169:AF169"/>
    <mergeCell ref="AG167:AJ167"/>
    <mergeCell ref="AK167:AN167"/>
    <mergeCell ref="AO167:AR167"/>
    <mergeCell ref="AS167:AV167"/>
    <mergeCell ref="AW167:AZ167"/>
    <mergeCell ref="A168:N168"/>
    <mergeCell ref="P168:S168"/>
    <mergeCell ref="T168:X168"/>
    <mergeCell ref="Y168:AB168"/>
    <mergeCell ref="AC168:AF168"/>
    <mergeCell ref="AG166:AJ166"/>
    <mergeCell ref="AK166:AN166"/>
    <mergeCell ref="AO166:AR166"/>
    <mergeCell ref="AS166:AV166"/>
    <mergeCell ref="AW166:AZ166"/>
    <mergeCell ref="A167:N167"/>
    <mergeCell ref="P167:S167"/>
    <mergeCell ref="T167:X167"/>
    <mergeCell ref="Y167:AB167"/>
    <mergeCell ref="AC167:AF167"/>
    <mergeCell ref="AG165:AJ165"/>
    <mergeCell ref="AK165:AN165"/>
    <mergeCell ref="AO165:AR165"/>
    <mergeCell ref="AS165:AV165"/>
    <mergeCell ref="AW165:AZ165"/>
    <mergeCell ref="A166:N166"/>
    <mergeCell ref="P166:S166"/>
    <mergeCell ref="T166:X166"/>
    <mergeCell ref="Y166:AB166"/>
    <mergeCell ref="AC166:AF166"/>
    <mergeCell ref="AG164:AJ164"/>
    <mergeCell ref="AK164:AN164"/>
    <mergeCell ref="AO164:AR164"/>
    <mergeCell ref="AS164:AV164"/>
    <mergeCell ref="AW164:AZ164"/>
    <mergeCell ref="A165:N165"/>
    <mergeCell ref="P165:S165"/>
    <mergeCell ref="T165:X165"/>
    <mergeCell ref="Y165:AB165"/>
    <mergeCell ref="AC165:AF165"/>
    <mergeCell ref="AG163:AJ163"/>
    <mergeCell ref="AK163:AN163"/>
    <mergeCell ref="AO163:AR163"/>
    <mergeCell ref="AS163:AV163"/>
    <mergeCell ref="AW163:AZ163"/>
    <mergeCell ref="A164:N164"/>
    <mergeCell ref="P164:S164"/>
    <mergeCell ref="T164:X164"/>
    <mergeCell ref="Y164:AB164"/>
    <mergeCell ref="AC164:AF164"/>
    <mergeCell ref="AG162:AJ162"/>
    <mergeCell ref="AK162:AN162"/>
    <mergeCell ref="AO162:AR162"/>
    <mergeCell ref="AS162:AV162"/>
    <mergeCell ref="AW162:AZ162"/>
    <mergeCell ref="A163:N163"/>
    <mergeCell ref="P163:S163"/>
    <mergeCell ref="T163:X163"/>
    <mergeCell ref="Y163:AB163"/>
    <mergeCell ref="AC163:AF163"/>
    <mergeCell ref="AG161:AJ161"/>
    <mergeCell ref="AK161:AN161"/>
    <mergeCell ref="AO161:AR161"/>
    <mergeCell ref="AS161:AV161"/>
    <mergeCell ref="AW161:AZ161"/>
    <mergeCell ref="A162:N162"/>
    <mergeCell ref="P162:S162"/>
    <mergeCell ref="T162:X162"/>
    <mergeCell ref="Y162:AB162"/>
    <mergeCell ref="AC162:AF162"/>
    <mergeCell ref="AG160:AJ160"/>
    <mergeCell ref="AK160:AN160"/>
    <mergeCell ref="AO160:AR160"/>
    <mergeCell ref="AS160:AV160"/>
    <mergeCell ref="AW160:AZ160"/>
    <mergeCell ref="A161:N161"/>
    <mergeCell ref="P161:S161"/>
    <mergeCell ref="T161:X161"/>
    <mergeCell ref="Y161:AB161"/>
    <mergeCell ref="AC161:AF161"/>
    <mergeCell ref="AG159:AJ159"/>
    <mergeCell ref="AK159:AN159"/>
    <mergeCell ref="AO159:AR159"/>
    <mergeCell ref="AS159:AV159"/>
    <mergeCell ref="AW159:AZ159"/>
    <mergeCell ref="A160:N160"/>
    <mergeCell ref="P160:S160"/>
    <mergeCell ref="T160:X160"/>
    <mergeCell ref="Y160:AB160"/>
    <mergeCell ref="AC160:AF160"/>
    <mergeCell ref="AG158:AJ158"/>
    <mergeCell ref="AK158:AN158"/>
    <mergeCell ref="AO158:AR158"/>
    <mergeCell ref="AS158:AV158"/>
    <mergeCell ref="AW158:AZ158"/>
    <mergeCell ref="A159:N159"/>
    <mergeCell ref="P159:S159"/>
    <mergeCell ref="T159:X159"/>
    <mergeCell ref="Y159:AB159"/>
    <mergeCell ref="AC159:AF159"/>
    <mergeCell ref="AG157:AJ157"/>
    <mergeCell ref="AK157:AN157"/>
    <mergeCell ref="AO157:AR157"/>
    <mergeCell ref="AS157:AV157"/>
    <mergeCell ref="AW157:AZ157"/>
    <mergeCell ref="A158:N158"/>
    <mergeCell ref="P158:S158"/>
    <mergeCell ref="T158:X158"/>
    <mergeCell ref="Y158:AB158"/>
    <mergeCell ref="AC158:AF158"/>
    <mergeCell ref="AG156:AJ156"/>
    <mergeCell ref="AK156:AN156"/>
    <mergeCell ref="AO156:AR156"/>
    <mergeCell ref="AS156:AV156"/>
    <mergeCell ref="AW156:AZ156"/>
    <mergeCell ref="A157:N157"/>
    <mergeCell ref="P157:S157"/>
    <mergeCell ref="T157:X157"/>
    <mergeCell ref="Y157:AB157"/>
    <mergeCell ref="AC157:AF157"/>
    <mergeCell ref="AG155:AJ155"/>
    <mergeCell ref="AK155:AN155"/>
    <mergeCell ref="AO155:AR155"/>
    <mergeCell ref="AS155:AV155"/>
    <mergeCell ref="AW155:AZ155"/>
    <mergeCell ref="A156:N156"/>
    <mergeCell ref="P156:S156"/>
    <mergeCell ref="T156:X156"/>
    <mergeCell ref="Y156:AB156"/>
    <mergeCell ref="AC156:AF156"/>
    <mergeCell ref="AG154:AJ154"/>
    <mergeCell ref="AK154:AN154"/>
    <mergeCell ref="AO154:AR154"/>
    <mergeCell ref="AS154:AV154"/>
    <mergeCell ref="AW154:AZ154"/>
    <mergeCell ref="A155:N155"/>
    <mergeCell ref="P155:S155"/>
    <mergeCell ref="T155:X155"/>
    <mergeCell ref="Y155:AB155"/>
    <mergeCell ref="AC155:AF155"/>
    <mergeCell ref="AG153:AJ153"/>
    <mergeCell ref="AK153:AN153"/>
    <mergeCell ref="AO153:AR153"/>
    <mergeCell ref="AS153:AV153"/>
    <mergeCell ref="AW153:AZ153"/>
    <mergeCell ref="A154:N154"/>
    <mergeCell ref="P154:S154"/>
    <mergeCell ref="T154:X154"/>
    <mergeCell ref="Y154:AB154"/>
    <mergeCell ref="AC154:AF154"/>
    <mergeCell ref="AG152:AJ152"/>
    <mergeCell ref="AK152:AN152"/>
    <mergeCell ref="AO152:AR152"/>
    <mergeCell ref="AS152:AV152"/>
    <mergeCell ref="AW152:AZ152"/>
    <mergeCell ref="A153:N153"/>
    <mergeCell ref="P153:S153"/>
    <mergeCell ref="T153:X153"/>
    <mergeCell ref="Y153:AB153"/>
    <mergeCell ref="AC153:AF153"/>
    <mergeCell ref="AG151:AJ151"/>
    <mergeCell ref="AK151:AN151"/>
    <mergeCell ref="AO151:AR151"/>
    <mergeCell ref="AS151:AV151"/>
    <mergeCell ref="AW151:AZ151"/>
    <mergeCell ref="A152:N152"/>
    <mergeCell ref="P152:S152"/>
    <mergeCell ref="T152:X152"/>
    <mergeCell ref="Y152:AB152"/>
    <mergeCell ref="AC152:AF152"/>
    <mergeCell ref="AG150:AJ150"/>
    <mergeCell ref="AK150:AN150"/>
    <mergeCell ref="AO150:AR150"/>
    <mergeCell ref="AS150:AV150"/>
    <mergeCell ref="AW150:AZ150"/>
    <mergeCell ref="A151:N151"/>
    <mergeCell ref="P151:S151"/>
    <mergeCell ref="T151:X151"/>
    <mergeCell ref="Y151:AB151"/>
    <mergeCell ref="AC151:AF151"/>
    <mergeCell ref="AG149:AJ149"/>
    <mergeCell ref="AK149:AN149"/>
    <mergeCell ref="AO149:AR149"/>
    <mergeCell ref="AS149:AV149"/>
    <mergeCell ref="AW149:AZ149"/>
    <mergeCell ref="A150:N150"/>
    <mergeCell ref="P150:S150"/>
    <mergeCell ref="T150:X150"/>
    <mergeCell ref="Y150:AB150"/>
    <mergeCell ref="AC150:AF150"/>
    <mergeCell ref="AG148:AJ148"/>
    <mergeCell ref="AK148:AN148"/>
    <mergeCell ref="AO148:AR148"/>
    <mergeCell ref="AS148:AV148"/>
    <mergeCell ref="AW148:AZ148"/>
    <mergeCell ref="A149:N149"/>
    <mergeCell ref="P149:S149"/>
    <mergeCell ref="T149:X149"/>
    <mergeCell ref="Y149:AB149"/>
    <mergeCell ref="AC149:AF149"/>
    <mergeCell ref="AG147:AJ147"/>
    <mergeCell ref="AK147:AN147"/>
    <mergeCell ref="AO147:AR147"/>
    <mergeCell ref="AS147:AV147"/>
    <mergeCell ref="AW147:AZ147"/>
    <mergeCell ref="A148:N148"/>
    <mergeCell ref="P148:S148"/>
    <mergeCell ref="T148:X148"/>
    <mergeCell ref="Y148:AB148"/>
    <mergeCell ref="AC148:AF148"/>
    <mergeCell ref="AG146:AJ146"/>
    <mergeCell ref="AK146:AN146"/>
    <mergeCell ref="AO146:AR146"/>
    <mergeCell ref="AS146:AV146"/>
    <mergeCell ref="AW146:AZ146"/>
    <mergeCell ref="A147:N147"/>
    <mergeCell ref="P147:S147"/>
    <mergeCell ref="T147:X147"/>
    <mergeCell ref="Y147:AB147"/>
    <mergeCell ref="AC147:AF147"/>
    <mergeCell ref="AG145:AJ145"/>
    <mergeCell ref="AK145:AN145"/>
    <mergeCell ref="AO145:AR145"/>
    <mergeCell ref="AS145:AV145"/>
    <mergeCell ref="AW145:AZ145"/>
    <mergeCell ref="A146:N146"/>
    <mergeCell ref="P146:S146"/>
    <mergeCell ref="T146:X146"/>
    <mergeCell ref="Y146:AB146"/>
    <mergeCell ref="AC146:AF146"/>
    <mergeCell ref="AG144:AJ144"/>
    <mergeCell ref="AK144:AN144"/>
    <mergeCell ref="AO144:AR144"/>
    <mergeCell ref="AS144:AV144"/>
    <mergeCell ref="AW144:AZ144"/>
    <mergeCell ref="A145:N145"/>
    <mergeCell ref="P145:S145"/>
    <mergeCell ref="T145:X145"/>
    <mergeCell ref="Y145:AB145"/>
    <mergeCell ref="AC145:AF145"/>
    <mergeCell ref="AG143:AJ143"/>
    <mergeCell ref="AK143:AN143"/>
    <mergeCell ref="AO143:AR143"/>
    <mergeCell ref="AS143:AV143"/>
    <mergeCell ref="AW143:AZ143"/>
    <mergeCell ref="A144:N144"/>
    <mergeCell ref="P144:S144"/>
    <mergeCell ref="T144:X144"/>
    <mergeCell ref="Y144:AB144"/>
    <mergeCell ref="AC144:AF144"/>
    <mergeCell ref="AG142:AJ142"/>
    <mergeCell ref="AK142:AN142"/>
    <mergeCell ref="AO142:AR142"/>
    <mergeCell ref="AS142:AV142"/>
    <mergeCell ref="AW142:AZ142"/>
    <mergeCell ref="A143:N143"/>
    <mergeCell ref="P143:S143"/>
    <mergeCell ref="T143:X143"/>
    <mergeCell ref="Y143:AB143"/>
    <mergeCell ref="AC143:AF143"/>
    <mergeCell ref="AG141:AJ141"/>
    <mergeCell ref="AK141:AN141"/>
    <mergeCell ref="AO141:AR141"/>
    <mergeCell ref="AS141:AV141"/>
    <mergeCell ref="AW141:AZ141"/>
    <mergeCell ref="A142:N142"/>
    <mergeCell ref="P142:S142"/>
    <mergeCell ref="T142:X142"/>
    <mergeCell ref="Y142:AB142"/>
    <mergeCell ref="AC142:AF142"/>
    <mergeCell ref="AG140:AJ140"/>
    <mergeCell ref="AK140:AN140"/>
    <mergeCell ref="AO140:AR140"/>
    <mergeCell ref="AS140:AV140"/>
    <mergeCell ref="AW140:AZ140"/>
    <mergeCell ref="A141:N141"/>
    <mergeCell ref="P141:S141"/>
    <mergeCell ref="T141:X141"/>
    <mergeCell ref="Y141:AB141"/>
    <mergeCell ref="AC141:AF141"/>
    <mergeCell ref="AG139:AJ139"/>
    <mergeCell ref="AK139:AN139"/>
    <mergeCell ref="AO139:AR139"/>
    <mergeCell ref="AS139:AV139"/>
    <mergeCell ref="AW139:AZ139"/>
    <mergeCell ref="A140:N140"/>
    <mergeCell ref="P140:S140"/>
    <mergeCell ref="T140:X140"/>
    <mergeCell ref="Y140:AB140"/>
    <mergeCell ref="AC140:AF140"/>
    <mergeCell ref="AG138:AJ138"/>
    <mergeCell ref="AK138:AN138"/>
    <mergeCell ref="AO138:AR138"/>
    <mergeCell ref="AS138:AV138"/>
    <mergeCell ref="AW138:AZ138"/>
    <mergeCell ref="A139:N139"/>
    <mergeCell ref="P139:S139"/>
    <mergeCell ref="T139:X139"/>
    <mergeCell ref="Y139:AB139"/>
    <mergeCell ref="AC139:AF139"/>
    <mergeCell ref="AG137:AJ137"/>
    <mergeCell ref="AK137:AN137"/>
    <mergeCell ref="AO137:AR137"/>
    <mergeCell ref="AS137:AV137"/>
    <mergeCell ref="AW137:AZ137"/>
    <mergeCell ref="A138:N138"/>
    <mergeCell ref="P138:S138"/>
    <mergeCell ref="T138:X138"/>
    <mergeCell ref="Y138:AB138"/>
    <mergeCell ref="AC138:AF138"/>
    <mergeCell ref="AG136:AJ136"/>
    <mergeCell ref="AK136:AN136"/>
    <mergeCell ref="AO136:AR136"/>
    <mergeCell ref="AS136:AV136"/>
    <mergeCell ref="AW136:AZ136"/>
    <mergeCell ref="A137:N137"/>
    <mergeCell ref="P137:S137"/>
    <mergeCell ref="T137:X137"/>
    <mergeCell ref="Y137:AB137"/>
    <mergeCell ref="AC137:AF137"/>
    <mergeCell ref="AG135:AJ135"/>
    <mergeCell ref="AK135:AN135"/>
    <mergeCell ref="AO135:AR135"/>
    <mergeCell ref="AS135:AV135"/>
    <mergeCell ref="AW135:AZ135"/>
    <mergeCell ref="A136:N136"/>
    <mergeCell ref="P136:S136"/>
    <mergeCell ref="T136:X136"/>
    <mergeCell ref="Y136:AB136"/>
    <mergeCell ref="AC136:AF136"/>
    <mergeCell ref="AG134:AJ134"/>
    <mergeCell ref="AK134:AN134"/>
    <mergeCell ref="AO134:AR134"/>
    <mergeCell ref="AS134:AV134"/>
    <mergeCell ref="AW134:AZ134"/>
    <mergeCell ref="A135:N135"/>
    <mergeCell ref="P135:S135"/>
    <mergeCell ref="T135:X135"/>
    <mergeCell ref="Y135:AB135"/>
    <mergeCell ref="AC135:AF135"/>
    <mergeCell ref="AG133:AJ133"/>
    <mergeCell ref="AK133:AN133"/>
    <mergeCell ref="AO133:AR133"/>
    <mergeCell ref="AS133:AV133"/>
    <mergeCell ref="AW133:AZ133"/>
    <mergeCell ref="A134:N134"/>
    <mergeCell ref="P134:S134"/>
    <mergeCell ref="T134:X134"/>
    <mergeCell ref="Y134:AB134"/>
    <mergeCell ref="AC134:AF134"/>
    <mergeCell ref="AG132:AJ132"/>
    <mergeCell ref="AK132:AN132"/>
    <mergeCell ref="AO132:AR132"/>
    <mergeCell ref="AS132:AV132"/>
    <mergeCell ref="AW132:AZ132"/>
    <mergeCell ref="A133:N133"/>
    <mergeCell ref="P133:S133"/>
    <mergeCell ref="T133:X133"/>
    <mergeCell ref="Y133:AB133"/>
    <mergeCell ref="AC133:AF133"/>
    <mergeCell ref="AG131:AJ131"/>
    <mergeCell ref="AK131:AN131"/>
    <mergeCell ref="AO131:AR131"/>
    <mergeCell ref="AS131:AV131"/>
    <mergeCell ref="AW131:AZ131"/>
    <mergeCell ref="A132:N132"/>
    <mergeCell ref="P132:S132"/>
    <mergeCell ref="T132:X132"/>
    <mergeCell ref="Y132:AB132"/>
    <mergeCell ref="AC132:AF132"/>
    <mergeCell ref="AG130:AJ130"/>
    <mergeCell ref="AK130:AN130"/>
    <mergeCell ref="AO130:AR130"/>
    <mergeCell ref="AS130:AV130"/>
    <mergeCell ref="AW130:AZ130"/>
    <mergeCell ref="A131:N131"/>
    <mergeCell ref="P131:S131"/>
    <mergeCell ref="T131:X131"/>
    <mergeCell ref="Y131:AB131"/>
    <mergeCell ref="AC131:AF131"/>
    <mergeCell ref="AG129:AJ129"/>
    <mergeCell ref="AK129:AN129"/>
    <mergeCell ref="AO129:AR129"/>
    <mergeCell ref="AS129:AV129"/>
    <mergeCell ref="AW129:AZ129"/>
    <mergeCell ref="A130:N130"/>
    <mergeCell ref="P130:S130"/>
    <mergeCell ref="T130:X130"/>
    <mergeCell ref="Y130:AB130"/>
    <mergeCell ref="AC130:AF130"/>
    <mergeCell ref="AG128:AJ128"/>
    <mergeCell ref="AK128:AN128"/>
    <mergeCell ref="AO128:AR128"/>
    <mergeCell ref="AS128:AV128"/>
    <mergeCell ref="AW128:AZ128"/>
    <mergeCell ref="A129:N129"/>
    <mergeCell ref="P129:S129"/>
    <mergeCell ref="T129:X129"/>
    <mergeCell ref="Y129:AB129"/>
    <mergeCell ref="AC129:AF129"/>
    <mergeCell ref="AG127:AJ127"/>
    <mergeCell ref="AK127:AN127"/>
    <mergeCell ref="AO127:AR127"/>
    <mergeCell ref="AS127:AV127"/>
    <mergeCell ref="AW127:AZ127"/>
    <mergeCell ref="A128:N128"/>
    <mergeCell ref="P128:S128"/>
    <mergeCell ref="T128:X128"/>
    <mergeCell ref="Y128:AB128"/>
    <mergeCell ref="AC128:AF128"/>
    <mergeCell ref="AG126:AJ126"/>
    <mergeCell ref="AK126:AN126"/>
    <mergeCell ref="AO126:AR126"/>
    <mergeCell ref="AS126:AV126"/>
    <mergeCell ref="AW126:AZ126"/>
    <mergeCell ref="A127:N127"/>
    <mergeCell ref="P127:S127"/>
    <mergeCell ref="T127:X127"/>
    <mergeCell ref="Y127:AB127"/>
    <mergeCell ref="AC127:AF127"/>
    <mergeCell ref="AG125:AJ125"/>
    <mergeCell ref="AK125:AN125"/>
    <mergeCell ref="AO125:AR125"/>
    <mergeCell ref="AS125:AV125"/>
    <mergeCell ref="AW125:AZ125"/>
    <mergeCell ref="A126:N126"/>
    <mergeCell ref="P126:S126"/>
    <mergeCell ref="T126:X126"/>
    <mergeCell ref="Y126:AB126"/>
    <mergeCell ref="AC126:AF126"/>
    <mergeCell ref="AG124:AJ124"/>
    <mergeCell ref="AK124:AN124"/>
    <mergeCell ref="AO124:AR124"/>
    <mergeCell ref="AS124:AV124"/>
    <mergeCell ref="AW124:AZ124"/>
    <mergeCell ref="A125:N125"/>
    <mergeCell ref="P125:S125"/>
    <mergeCell ref="T125:X125"/>
    <mergeCell ref="Y125:AB125"/>
    <mergeCell ref="AC125:AF125"/>
    <mergeCell ref="AG123:AJ123"/>
    <mergeCell ref="AK123:AN123"/>
    <mergeCell ref="AO123:AR123"/>
    <mergeCell ref="AS123:AV123"/>
    <mergeCell ref="AW123:AZ123"/>
    <mergeCell ref="A124:N124"/>
    <mergeCell ref="P124:S124"/>
    <mergeCell ref="T124:X124"/>
    <mergeCell ref="Y124:AB124"/>
    <mergeCell ref="AC124:AF124"/>
    <mergeCell ref="AG122:AJ122"/>
    <mergeCell ref="AK122:AN122"/>
    <mergeCell ref="AO122:AR122"/>
    <mergeCell ref="AS122:AV122"/>
    <mergeCell ref="AW122:AZ122"/>
    <mergeCell ref="A123:N123"/>
    <mergeCell ref="P123:S123"/>
    <mergeCell ref="T123:X123"/>
    <mergeCell ref="Y123:AB123"/>
    <mergeCell ref="AC123:AF123"/>
    <mergeCell ref="AG121:AJ121"/>
    <mergeCell ref="AK121:AN121"/>
    <mergeCell ref="AO121:AR121"/>
    <mergeCell ref="AS121:AV121"/>
    <mergeCell ref="AW121:AZ121"/>
    <mergeCell ref="A122:N122"/>
    <mergeCell ref="P122:S122"/>
    <mergeCell ref="T122:X122"/>
    <mergeCell ref="Y122:AB122"/>
    <mergeCell ref="AC122:AF122"/>
    <mergeCell ref="AG120:AJ120"/>
    <mergeCell ref="AK120:AN120"/>
    <mergeCell ref="AO120:AR120"/>
    <mergeCell ref="AS120:AV120"/>
    <mergeCell ref="AW120:AZ120"/>
    <mergeCell ref="A121:N121"/>
    <mergeCell ref="P121:S121"/>
    <mergeCell ref="T121:X121"/>
    <mergeCell ref="Y121:AB121"/>
    <mergeCell ref="AC121:AF121"/>
    <mergeCell ref="AG119:AJ119"/>
    <mergeCell ref="AK119:AN119"/>
    <mergeCell ref="AO119:AR119"/>
    <mergeCell ref="AS119:AV119"/>
    <mergeCell ref="AW119:AZ119"/>
    <mergeCell ref="A120:N120"/>
    <mergeCell ref="P120:S120"/>
    <mergeCell ref="T120:X120"/>
    <mergeCell ref="Y120:AB120"/>
    <mergeCell ref="AC120:AF120"/>
    <mergeCell ref="AG118:AJ118"/>
    <mergeCell ref="AK118:AN118"/>
    <mergeCell ref="AO118:AR118"/>
    <mergeCell ref="AS118:AV118"/>
    <mergeCell ref="AW118:AZ118"/>
    <mergeCell ref="A119:N119"/>
    <mergeCell ref="P119:S119"/>
    <mergeCell ref="T119:X119"/>
    <mergeCell ref="Y119:AB119"/>
    <mergeCell ref="AC119:AF119"/>
    <mergeCell ref="AG117:AJ117"/>
    <mergeCell ref="AK117:AN117"/>
    <mergeCell ref="AO117:AR117"/>
    <mergeCell ref="AS117:AV117"/>
    <mergeCell ref="AW117:AZ117"/>
    <mergeCell ref="A118:N118"/>
    <mergeCell ref="P118:S118"/>
    <mergeCell ref="T118:X118"/>
    <mergeCell ref="Y118:AB118"/>
    <mergeCell ref="AC118:AF118"/>
    <mergeCell ref="AG116:AJ116"/>
    <mergeCell ref="AK116:AN116"/>
    <mergeCell ref="AO116:AR116"/>
    <mergeCell ref="AS116:AV116"/>
    <mergeCell ref="AW116:AZ116"/>
    <mergeCell ref="A117:N117"/>
    <mergeCell ref="P117:S117"/>
    <mergeCell ref="T117:X117"/>
    <mergeCell ref="Y117:AB117"/>
    <mergeCell ref="AC117:AF117"/>
    <mergeCell ref="AG115:AJ115"/>
    <mergeCell ref="AK115:AN115"/>
    <mergeCell ref="AO115:AR115"/>
    <mergeCell ref="AS115:AV115"/>
    <mergeCell ref="AW115:AZ115"/>
    <mergeCell ref="A116:N116"/>
    <mergeCell ref="P116:S116"/>
    <mergeCell ref="T116:X116"/>
    <mergeCell ref="Y116:AB116"/>
    <mergeCell ref="AC116:AF116"/>
    <mergeCell ref="AG114:AJ114"/>
    <mergeCell ref="AK114:AN114"/>
    <mergeCell ref="AO114:AR114"/>
    <mergeCell ref="AS114:AV114"/>
    <mergeCell ref="AW114:AZ114"/>
    <mergeCell ref="A115:N115"/>
    <mergeCell ref="P115:S115"/>
    <mergeCell ref="T115:X115"/>
    <mergeCell ref="Y115:AB115"/>
    <mergeCell ref="AC115:AF115"/>
    <mergeCell ref="AG113:AJ113"/>
    <mergeCell ref="AK113:AN113"/>
    <mergeCell ref="AO113:AR113"/>
    <mergeCell ref="AS113:AV113"/>
    <mergeCell ref="AW113:AZ113"/>
    <mergeCell ref="A114:N114"/>
    <mergeCell ref="P114:S114"/>
    <mergeCell ref="T114:X114"/>
    <mergeCell ref="Y114:AB114"/>
    <mergeCell ref="AC114:AF114"/>
    <mergeCell ref="AG112:AJ112"/>
    <mergeCell ref="AK112:AN112"/>
    <mergeCell ref="AO112:AR112"/>
    <mergeCell ref="AS112:AV112"/>
    <mergeCell ref="AW112:AZ112"/>
    <mergeCell ref="A113:N113"/>
    <mergeCell ref="P113:S113"/>
    <mergeCell ref="T113:X113"/>
    <mergeCell ref="Y113:AB113"/>
    <mergeCell ref="AC113:AF113"/>
    <mergeCell ref="AG111:AJ111"/>
    <mergeCell ref="AK111:AN111"/>
    <mergeCell ref="AO111:AR111"/>
    <mergeCell ref="AS111:AV111"/>
    <mergeCell ref="AW111:AZ111"/>
    <mergeCell ref="A112:N112"/>
    <mergeCell ref="P112:S112"/>
    <mergeCell ref="T112:X112"/>
    <mergeCell ref="Y112:AB112"/>
    <mergeCell ref="AC112:AF112"/>
    <mergeCell ref="AG110:AJ110"/>
    <mergeCell ref="AK110:AN110"/>
    <mergeCell ref="AO110:AR110"/>
    <mergeCell ref="AS110:AV110"/>
    <mergeCell ref="AW110:AZ110"/>
    <mergeCell ref="A111:N111"/>
    <mergeCell ref="P111:S111"/>
    <mergeCell ref="T111:X111"/>
    <mergeCell ref="Y111:AB111"/>
    <mergeCell ref="AC111:AF111"/>
    <mergeCell ref="AG109:AJ109"/>
    <mergeCell ref="AK109:AN109"/>
    <mergeCell ref="AO109:AR109"/>
    <mergeCell ref="AS109:AV109"/>
    <mergeCell ref="AW109:AZ109"/>
    <mergeCell ref="A110:N110"/>
    <mergeCell ref="P110:S110"/>
    <mergeCell ref="T110:X110"/>
    <mergeCell ref="Y110:AB110"/>
    <mergeCell ref="AC110:AF110"/>
    <mergeCell ref="AG108:AJ108"/>
    <mergeCell ref="AK108:AN108"/>
    <mergeCell ref="AO108:AR108"/>
    <mergeCell ref="AS108:AV108"/>
    <mergeCell ref="AW108:AZ108"/>
    <mergeCell ref="A109:N109"/>
    <mergeCell ref="P109:S109"/>
    <mergeCell ref="T109:X109"/>
    <mergeCell ref="Y109:AB109"/>
    <mergeCell ref="AC109:AF109"/>
    <mergeCell ref="AG107:AJ107"/>
    <mergeCell ref="AK107:AN107"/>
    <mergeCell ref="AO107:AR107"/>
    <mergeCell ref="AS107:AV107"/>
    <mergeCell ref="AW107:AZ107"/>
    <mergeCell ref="A108:N108"/>
    <mergeCell ref="P108:S108"/>
    <mergeCell ref="T108:X108"/>
    <mergeCell ref="Y108:AB108"/>
    <mergeCell ref="AC108:AF108"/>
    <mergeCell ref="AG106:AJ106"/>
    <mergeCell ref="AK106:AN106"/>
    <mergeCell ref="AO106:AR106"/>
    <mergeCell ref="AS106:AV106"/>
    <mergeCell ref="AW106:AZ106"/>
    <mergeCell ref="A107:N107"/>
    <mergeCell ref="P107:S107"/>
    <mergeCell ref="T107:X107"/>
    <mergeCell ref="Y107:AB107"/>
    <mergeCell ref="AC107:AF107"/>
    <mergeCell ref="AG105:AJ105"/>
    <mergeCell ref="AK105:AN105"/>
    <mergeCell ref="AO105:AR105"/>
    <mergeCell ref="AS105:AV105"/>
    <mergeCell ref="AW105:AZ105"/>
    <mergeCell ref="A106:N106"/>
    <mergeCell ref="P106:S106"/>
    <mergeCell ref="T106:X106"/>
    <mergeCell ref="Y106:AB106"/>
    <mergeCell ref="AC106:AF106"/>
    <mergeCell ref="AG104:AJ104"/>
    <mergeCell ref="AK104:AN104"/>
    <mergeCell ref="AO104:AR104"/>
    <mergeCell ref="AS104:AV104"/>
    <mergeCell ref="AW104:AZ104"/>
    <mergeCell ref="A105:N105"/>
    <mergeCell ref="P105:S105"/>
    <mergeCell ref="T105:X105"/>
    <mergeCell ref="Y105:AB105"/>
    <mergeCell ref="AC105:AF105"/>
    <mergeCell ref="AG103:AJ103"/>
    <mergeCell ref="AK103:AN103"/>
    <mergeCell ref="AO103:AR103"/>
    <mergeCell ref="AS103:AV103"/>
    <mergeCell ref="AW103:AZ103"/>
    <mergeCell ref="A104:N104"/>
    <mergeCell ref="P104:S104"/>
    <mergeCell ref="T104:X104"/>
    <mergeCell ref="Y104:AB104"/>
    <mergeCell ref="AC104:AF104"/>
    <mergeCell ref="AG102:AJ102"/>
    <mergeCell ref="AK102:AN102"/>
    <mergeCell ref="AO102:AR102"/>
    <mergeCell ref="AS102:AV102"/>
    <mergeCell ref="AW102:AZ102"/>
    <mergeCell ref="A103:N103"/>
    <mergeCell ref="P103:S103"/>
    <mergeCell ref="T103:X103"/>
    <mergeCell ref="Y103:AB103"/>
    <mergeCell ref="AC103:AF103"/>
    <mergeCell ref="AG101:AJ101"/>
    <mergeCell ref="AK101:AN101"/>
    <mergeCell ref="AO101:AR101"/>
    <mergeCell ref="AS101:AV101"/>
    <mergeCell ref="AW101:AZ101"/>
    <mergeCell ref="A102:N102"/>
    <mergeCell ref="P102:S102"/>
    <mergeCell ref="T102:X102"/>
    <mergeCell ref="Y102:AB102"/>
    <mergeCell ref="AC102:AF102"/>
    <mergeCell ref="AG100:AJ100"/>
    <mergeCell ref="AK100:AN100"/>
    <mergeCell ref="AO100:AR100"/>
    <mergeCell ref="AS100:AV100"/>
    <mergeCell ref="AW100:AZ100"/>
    <mergeCell ref="A101:N101"/>
    <mergeCell ref="P101:S101"/>
    <mergeCell ref="T101:X101"/>
    <mergeCell ref="Y101:AB101"/>
    <mergeCell ref="AC101:AF101"/>
    <mergeCell ref="AG99:AJ99"/>
    <mergeCell ref="AK99:AN99"/>
    <mergeCell ref="AO99:AR99"/>
    <mergeCell ref="AS99:AV99"/>
    <mergeCell ref="AW99:AZ99"/>
    <mergeCell ref="A100:N100"/>
    <mergeCell ref="P100:S100"/>
    <mergeCell ref="T100:X100"/>
    <mergeCell ref="Y100:AB100"/>
    <mergeCell ref="AC100:AF100"/>
    <mergeCell ref="AG98:AJ98"/>
    <mergeCell ref="AK98:AN98"/>
    <mergeCell ref="AO98:AR98"/>
    <mergeCell ref="AS98:AV98"/>
    <mergeCell ref="AW98:AZ98"/>
    <mergeCell ref="A99:N99"/>
    <mergeCell ref="P99:S99"/>
    <mergeCell ref="T99:X99"/>
    <mergeCell ref="Y99:AB99"/>
    <mergeCell ref="AC99:AF99"/>
    <mergeCell ref="AG97:AJ97"/>
    <mergeCell ref="AK97:AN97"/>
    <mergeCell ref="AO97:AR97"/>
    <mergeCell ref="AS97:AV97"/>
    <mergeCell ref="AW97:AZ97"/>
    <mergeCell ref="A98:N98"/>
    <mergeCell ref="P98:S98"/>
    <mergeCell ref="T98:X98"/>
    <mergeCell ref="Y98:AB98"/>
    <mergeCell ref="AC98:AF98"/>
    <mergeCell ref="AG96:AJ96"/>
    <mergeCell ref="AK96:AN96"/>
    <mergeCell ref="AO96:AR96"/>
    <mergeCell ref="AS96:AV96"/>
    <mergeCell ref="AW96:AZ96"/>
    <mergeCell ref="A97:N97"/>
    <mergeCell ref="P97:S97"/>
    <mergeCell ref="T97:X97"/>
    <mergeCell ref="Y97:AB97"/>
    <mergeCell ref="AC97:AF97"/>
    <mergeCell ref="AG95:AJ95"/>
    <mergeCell ref="AK95:AN95"/>
    <mergeCell ref="AO95:AR95"/>
    <mergeCell ref="AS95:AV95"/>
    <mergeCell ref="AW95:AZ95"/>
    <mergeCell ref="A96:N96"/>
    <mergeCell ref="P96:S96"/>
    <mergeCell ref="T96:X96"/>
    <mergeCell ref="Y96:AB96"/>
    <mergeCell ref="AC96:AF96"/>
    <mergeCell ref="AG94:AJ94"/>
    <mergeCell ref="AK94:AN94"/>
    <mergeCell ref="AO94:AR94"/>
    <mergeCell ref="AS94:AV94"/>
    <mergeCell ref="AW94:AZ94"/>
    <mergeCell ref="A95:N95"/>
    <mergeCell ref="P95:S95"/>
    <mergeCell ref="T95:X95"/>
    <mergeCell ref="Y95:AB95"/>
    <mergeCell ref="AC95:AF95"/>
    <mergeCell ref="AG93:AJ93"/>
    <mergeCell ref="AK93:AN93"/>
    <mergeCell ref="AO93:AR93"/>
    <mergeCell ref="AS93:AV93"/>
    <mergeCell ref="AW93:AZ93"/>
    <mergeCell ref="A94:N94"/>
    <mergeCell ref="P94:S94"/>
    <mergeCell ref="T94:X94"/>
    <mergeCell ref="Y94:AB94"/>
    <mergeCell ref="AC94:AF94"/>
    <mergeCell ref="AG92:AJ92"/>
    <mergeCell ref="AK92:AN92"/>
    <mergeCell ref="AO92:AR92"/>
    <mergeCell ref="AS92:AV92"/>
    <mergeCell ref="AW92:AZ92"/>
    <mergeCell ref="A93:N93"/>
    <mergeCell ref="P93:S93"/>
    <mergeCell ref="T93:X93"/>
    <mergeCell ref="Y93:AB93"/>
    <mergeCell ref="AC93:AF93"/>
    <mergeCell ref="AG91:AJ91"/>
    <mergeCell ref="AK91:AN91"/>
    <mergeCell ref="AO91:AR91"/>
    <mergeCell ref="AS91:AV91"/>
    <mergeCell ref="AW91:AZ91"/>
    <mergeCell ref="A92:N92"/>
    <mergeCell ref="P92:S92"/>
    <mergeCell ref="T92:X92"/>
    <mergeCell ref="Y92:AB92"/>
    <mergeCell ref="AC92:AF92"/>
    <mergeCell ref="AG90:AJ90"/>
    <mergeCell ref="AK90:AN90"/>
    <mergeCell ref="AO90:AR90"/>
    <mergeCell ref="AS90:AV90"/>
    <mergeCell ref="AW90:AZ90"/>
    <mergeCell ref="A91:N91"/>
    <mergeCell ref="P91:S91"/>
    <mergeCell ref="T91:X91"/>
    <mergeCell ref="Y91:AB91"/>
    <mergeCell ref="AC91:AF91"/>
    <mergeCell ref="AG89:AJ89"/>
    <mergeCell ref="AK89:AN89"/>
    <mergeCell ref="AO89:AR89"/>
    <mergeCell ref="AS89:AV89"/>
    <mergeCell ref="AW89:AZ89"/>
    <mergeCell ref="A90:N90"/>
    <mergeCell ref="P90:S90"/>
    <mergeCell ref="T90:X90"/>
    <mergeCell ref="Y90:AB90"/>
    <mergeCell ref="AC90:AF90"/>
    <mergeCell ref="AG88:AJ88"/>
    <mergeCell ref="AK88:AN88"/>
    <mergeCell ref="AO88:AR88"/>
    <mergeCell ref="AS88:AV88"/>
    <mergeCell ref="AW88:AZ88"/>
    <mergeCell ref="A89:N89"/>
    <mergeCell ref="P89:S89"/>
    <mergeCell ref="T89:X89"/>
    <mergeCell ref="Y89:AB89"/>
    <mergeCell ref="AC89:AF89"/>
    <mergeCell ref="AG87:AJ87"/>
    <mergeCell ref="AK87:AN87"/>
    <mergeCell ref="AO87:AR87"/>
    <mergeCell ref="AS87:AV87"/>
    <mergeCell ref="AW87:AZ87"/>
    <mergeCell ref="A88:N88"/>
    <mergeCell ref="P88:S88"/>
    <mergeCell ref="T88:X88"/>
    <mergeCell ref="Y88:AB88"/>
    <mergeCell ref="AC88:AF88"/>
    <mergeCell ref="AG86:AJ86"/>
    <mergeCell ref="AK86:AN86"/>
    <mergeCell ref="AO86:AR86"/>
    <mergeCell ref="AS86:AV86"/>
    <mergeCell ref="AW86:AZ86"/>
    <mergeCell ref="A87:N87"/>
    <mergeCell ref="P87:S87"/>
    <mergeCell ref="T87:X87"/>
    <mergeCell ref="Y87:AB87"/>
    <mergeCell ref="AC87:AF87"/>
    <mergeCell ref="AG85:AJ85"/>
    <mergeCell ref="AK85:AN85"/>
    <mergeCell ref="AO85:AR85"/>
    <mergeCell ref="AS85:AV85"/>
    <mergeCell ref="AW85:AZ85"/>
    <mergeCell ref="A86:N86"/>
    <mergeCell ref="P86:S86"/>
    <mergeCell ref="T86:X86"/>
    <mergeCell ref="Y86:AB86"/>
    <mergeCell ref="AC86:AF86"/>
    <mergeCell ref="AG84:AJ84"/>
    <mergeCell ref="AK84:AN84"/>
    <mergeCell ref="AO84:AR84"/>
    <mergeCell ref="AS84:AV84"/>
    <mergeCell ref="AW84:AZ84"/>
    <mergeCell ref="A85:N85"/>
    <mergeCell ref="P85:S85"/>
    <mergeCell ref="T85:X85"/>
    <mergeCell ref="Y85:AB85"/>
    <mergeCell ref="AC85:AF85"/>
    <mergeCell ref="AG83:AJ83"/>
    <mergeCell ref="AK83:AN83"/>
    <mergeCell ref="AO83:AR83"/>
    <mergeCell ref="AS83:AV83"/>
    <mergeCell ref="AW83:AZ83"/>
    <mergeCell ref="A84:N84"/>
    <mergeCell ref="P84:S84"/>
    <mergeCell ref="T84:X84"/>
    <mergeCell ref="Y84:AB84"/>
    <mergeCell ref="AC84:AF84"/>
    <mergeCell ref="AG82:AJ82"/>
    <mergeCell ref="AK82:AN82"/>
    <mergeCell ref="AO82:AR82"/>
    <mergeCell ref="AS82:AV82"/>
    <mergeCell ref="AW82:AZ82"/>
    <mergeCell ref="A83:N83"/>
    <mergeCell ref="P83:S83"/>
    <mergeCell ref="T83:X83"/>
    <mergeCell ref="Y83:AB83"/>
    <mergeCell ref="AC83:AF83"/>
    <mergeCell ref="AG81:AJ81"/>
    <mergeCell ref="AK81:AN81"/>
    <mergeCell ref="AO81:AR81"/>
    <mergeCell ref="AS81:AV81"/>
    <mergeCell ref="AW81:AZ81"/>
    <mergeCell ref="A82:N82"/>
    <mergeCell ref="P82:S82"/>
    <mergeCell ref="T82:X82"/>
    <mergeCell ref="Y82:AB82"/>
    <mergeCell ref="AC82:AF82"/>
    <mergeCell ref="AG80:AJ80"/>
    <mergeCell ref="AK80:AN80"/>
    <mergeCell ref="AO80:AR80"/>
    <mergeCell ref="AS80:AV80"/>
    <mergeCell ref="AW80:AZ80"/>
    <mergeCell ref="A81:N81"/>
    <mergeCell ref="P81:S81"/>
    <mergeCell ref="T81:X81"/>
    <mergeCell ref="Y81:AB81"/>
    <mergeCell ref="AC81:AF81"/>
    <mergeCell ref="AG79:AJ79"/>
    <mergeCell ref="AK79:AN79"/>
    <mergeCell ref="AO79:AR79"/>
    <mergeCell ref="AS79:AV79"/>
    <mergeCell ref="AW79:AZ79"/>
    <mergeCell ref="A80:N80"/>
    <mergeCell ref="P80:S80"/>
    <mergeCell ref="T80:X80"/>
    <mergeCell ref="Y80:AB80"/>
    <mergeCell ref="AC80:AF80"/>
    <mergeCell ref="AG78:AJ78"/>
    <mergeCell ref="AK78:AN78"/>
    <mergeCell ref="AO78:AR78"/>
    <mergeCell ref="AS78:AV78"/>
    <mergeCell ref="AW78:AZ78"/>
    <mergeCell ref="A79:N79"/>
    <mergeCell ref="P79:S79"/>
    <mergeCell ref="T79:X79"/>
    <mergeCell ref="Y79:AB79"/>
    <mergeCell ref="AC79:AF79"/>
    <mergeCell ref="AG77:AJ77"/>
    <mergeCell ref="AK77:AN77"/>
    <mergeCell ref="AO77:AR77"/>
    <mergeCell ref="AS77:AV77"/>
    <mergeCell ref="AW77:AZ77"/>
    <mergeCell ref="A78:N78"/>
    <mergeCell ref="P78:S78"/>
    <mergeCell ref="T78:X78"/>
    <mergeCell ref="Y78:AB78"/>
    <mergeCell ref="AC78:AF78"/>
    <mergeCell ref="AG76:AJ76"/>
    <mergeCell ref="AK76:AN76"/>
    <mergeCell ref="AO76:AR76"/>
    <mergeCell ref="AS76:AV76"/>
    <mergeCell ref="AW76:AZ76"/>
    <mergeCell ref="A77:N77"/>
    <mergeCell ref="P77:S77"/>
    <mergeCell ref="T77:X77"/>
    <mergeCell ref="Y77:AB77"/>
    <mergeCell ref="AC77:AF77"/>
    <mergeCell ref="AG75:AJ75"/>
    <mergeCell ref="AK75:AN75"/>
    <mergeCell ref="AO75:AR75"/>
    <mergeCell ref="AS75:AV75"/>
    <mergeCell ref="AW75:AZ75"/>
    <mergeCell ref="A76:N76"/>
    <mergeCell ref="P76:S76"/>
    <mergeCell ref="T76:X76"/>
    <mergeCell ref="Y76:AB76"/>
    <mergeCell ref="AC76:AF76"/>
    <mergeCell ref="AG74:AJ74"/>
    <mergeCell ref="AK74:AN74"/>
    <mergeCell ref="AO74:AR74"/>
    <mergeCell ref="AS74:AV74"/>
    <mergeCell ref="AW74:AZ74"/>
    <mergeCell ref="A75:N75"/>
    <mergeCell ref="P75:S75"/>
    <mergeCell ref="T75:X75"/>
    <mergeCell ref="Y75:AB75"/>
    <mergeCell ref="AC75:AF75"/>
    <mergeCell ref="AG73:AJ73"/>
    <mergeCell ref="AK73:AN73"/>
    <mergeCell ref="AO73:AR73"/>
    <mergeCell ref="AS73:AV73"/>
    <mergeCell ref="AW73:AZ73"/>
    <mergeCell ref="A74:N74"/>
    <mergeCell ref="P74:S74"/>
    <mergeCell ref="T74:X74"/>
    <mergeCell ref="Y74:AB74"/>
    <mergeCell ref="AC74:AF74"/>
    <mergeCell ref="AG72:AJ72"/>
    <mergeCell ref="AK72:AN72"/>
    <mergeCell ref="AO72:AR72"/>
    <mergeCell ref="AS72:AV72"/>
    <mergeCell ref="AW72:AZ72"/>
    <mergeCell ref="A73:N73"/>
    <mergeCell ref="P73:S73"/>
    <mergeCell ref="T73:X73"/>
    <mergeCell ref="Y73:AB73"/>
    <mergeCell ref="AC73:AF73"/>
    <mergeCell ref="AG71:AJ71"/>
    <mergeCell ref="AK71:AN71"/>
    <mergeCell ref="AO71:AR71"/>
    <mergeCell ref="AS71:AV71"/>
    <mergeCell ref="AW71:AZ71"/>
    <mergeCell ref="A72:N72"/>
    <mergeCell ref="P72:S72"/>
    <mergeCell ref="T72:X72"/>
    <mergeCell ref="Y72:AB72"/>
    <mergeCell ref="AC72:AF72"/>
    <mergeCell ref="AG70:AJ70"/>
    <mergeCell ref="AK70:AN70"/>
    <mergeCell ref="AO70:AR70"/>
    <mergeCell ref="AS70:AV70"/>
    <mergeCell ref="AW70:AZ70"/>
    <mergeCell ref="A71:N71"/>
    <mergeCell ref="P71:S71"/>
    <mergeCell ref="T71:X71"/>
    <mergeCell ref="Y71:AB71"/>
    <mergeCell ref="AC71:AF71"/>
    <mergeCell ref="AG69:AJ69"/>
    <mergeCell ref="AK69:AN69"/>
    <mergeCell ref="AO69:AR69"/>
    <mergeCell ref="AS69:AV69"/>
    <mergeCell ref="AW69:AZ69"/>
    <mergeCell ref="A70:N70"/>
    <mergeCell ref="P70:S70"/>
    <mergeCell ref="T70:X70"/>
    <mergeCell ref="Y70:AB70"/>
    <mergeCell ref="AC70:AF70"/>
    <mergeCell ref="AG68:AJ68"/>
    <mergeCell ref="AK68:AN68"/>
    <mergeCell ref="AO68:AR68"/>
    <mergeCell ref="AS68:AV68"/>
    <mergeCell ref="AW68:AZ68"/>
    <mergeCell ref="A69:N69"/>
    <mergeCell ref="P69:S69"/>
    <mergeCell ref="T69:X69"/>
    <mergeCell ref="Y69:AB69"/>
    <mergeCell ref="AC69:AF69"/>
    <mergeCell ref="AG67:AJ67"/>
    <mergeCell ref="AK67:AN67"/>
    <mergeCell ref="AO67:AR67"/>
    <mergeCell ref="AS67:AV67"/>
    <mergeCell ref="AW67:AZ67"/>
    <mergeCell ref="A68:N68"/>
    <mergeCell ref="P68:S68"/>
    <mergeCell ref="T68:X68"/>
    <mergeCell ref="Y68:AB68"/>
    <mergeCell ref="AC68:AF68"/>
    <mergeCell ref="AG66:AJ66"/>
    <mergeCell ref="AK66:AN66"/>
    <mergeCell ref="AO66:AR66"/>
    <mergeCell ref="AS66:AV66"/>
    <mergeCell ref="AW66:AZ66"/>
    <mergeCell ref="A67:N67"/>
    <mergeCell ref="P67:S67"/>
    <mergeCell ref="T67:X67"/>
    <mergeCell ref="Y67:AB67"/>
    <mergeCell ref="AC67:AF67"/>
    <mergeCell ref="AG65:AJ65"/>
    <mergeCell ref="AK65:AN65"/>
    <mergeCell ref="AO65:AR65"/>
    <mergeCell ref="AS65:AV65"/>
    <mergeCell ref="AW65:AZ65"/>
    <mergeCell ref="A66:N66"/>
    <mergeCell ref="P66:S66"/>
    <mergeCell ref="T66:X66"/>
    <mergeCell ref="Y66:AB66"/>
    <mergeCell ref="AC66:AF66"/>
    <mergeCell ref="AG64:AJ64"/>
    <mergeCell ref="AK64:AN64"/>
    <mergeCell ref="AO64:AR64"/>
    <mergeCell ref="AS64:AV64"/>
    <mergeCell ref="AW64:AZ64"/>
    <mergeCell ref="A65:N65"/>
    <mergeCell ref="P65:S65"/>
    <mergeCell ref="T65:X65"/>
    <mergeCell ref="Y65:AB65"/>
    <mergeCell ref="AC65:AF65"/>
    <mergeCell ref="AG63:AJ63"/>
    <mergeCell ref="AK63:AN63"/>
    <mergeCell ref="AO63:AR63"/>
    <mergeCell ref="AS63:AV63"/>
    <mergeCell ref="AW63:AZ63"/>
    <mergeCell ref="A64:N64"/>
    <mergeCell ref="P64:S64"/>
    <mergeCell ref="T64:X64"/>
    <mergeCell ref="Y64:AB64"/>
    <mergeCell ref="AC64:AF64"/>
    <mergeCell ref="AG62:AJ62"/>
    <mergeCell ref="AK62:AN62"/>
    <mergeCell ref="AO62:AR62"/>
    <mergeCell ref="AS62:AV62"/>
    <mergeCell ref="AW62:AZ62"/>
    <mergeCell ref="A63:N63"/>
    <mergeCell ref="P63:S63"/>
    <mergeCell ref="T63:X63"/>
    <mergeCell ref="Y63:AB63"/>
    <mergeCell ref="AC63:AF63"/>
    <mergeCell ref="AG61:AJ61"/>
    <mergeCell ref="AK61:AN61"/>
    <mergeCell ref="AO61:AR61"/>
    <mergeCell ref="AS61:AV61"/>
    <mergeCell ref="AW61:AZ61"/>
    <mergeCell ref="A62:N62"/>
    <mergeCell ref="P62:S62"/>
    <mergeCell ref="T62:X62"/>
    <mergeCell ref="Y62:AB62"/>
    <mergeCell ref="AC62:AF62"/>
    <mergeCell ref="AG60:AJ60"/>
    <mergeCell ref="AK60:AN60"/>
    <mergeCell ref="AO60:AR60"/>
    <mergeCell ref="AS60:AV60"/>
    <mergeCell ref="AW60:AZ60"/>
    <mergeCell ref="A61:N61"/>
    <mergeCell ref="P61:S61"/>
    <mergeCell ref="T61:X61"/>
    <mergeCell ref="Y61:AB61"/>
    <mergeCell ref="AC61:AF61"/>
    <mergeCell ref="AG59:AJ59"/>
    <mergeCell ref="AK59:AN59"/>
    <mergeCell ref="AO59:AR59"/>
    <mergeCell ref="AS59:AV59"/>
    <mergeCell ref="AW59:AZ59"/>
    <mergeCell ref="A60:N60"/>
    <mergeCell ref="P60:S60"/>
    <mergeCell ref="T60:X60"/>
    <mergeCell ref="Y60:AB60"/>
    <mergeCell ref="AC60:AF60"/>
    <mergeCell ref="AG58:AJ58"/>
    <mergeCell ref="AK58:AN58"/>
    <mergeCell ref="AO58:AR58"/>
    <mergeCell ref="AS58:AV58"/>
    <mergeCell ref="AW58:AZ58"/>
    <mergeCell ref="A59:N59"/>
    <mergeCell ref="P59:S59"/>
    <mergeCell ref="T59:X59"/>
    <mergeCell ref="Y59:AB59"/>
    <mergeCell ref="AC59:AF59"/>
    <mergeCell ref="AG57:AJ57"/>
    <mergeCell ref="AK57:AN57"/>
    <mergeCell ref="AO57:AR57"/>
    <mergeCell ref="AS57:AV57"/>
    <mergeCell ref="AW57:AZ57"/>
    <mergeCell ref="A58:N58"/>
    <mergeCell ref="P58:S58"/>
    <mergeCell ref="T58:X58"/>
    <mergeCell ref="Y58:AB58"/>
    <mergeCell ref="AC58:AF58"/>
    <mergeCell ref="AG56:AJ56"/>
    <mergeCell ref="AK56:AN56"/>
    <mergeCell ref="AO56:AR56"/>
    <mergeCell ref="AS56:AV56"/>
    <mergeCell ref="AW56:AZ56"/>
    <mergeCell ref="A57:N57"/>
    <mergeCell ref="P57:S57"/>
    <mergeCell ref="T57:X57"/>
    <mergeCell ref="Y57:AB57"/>
    <mergeCell ref="AC57:AF57"/>
    <mergeCell ref="AG55:AJ55"/>
    <mergeCell ref="AK55:AN55"/>
    <mergeCell ref="AO55:AR55"/>
    <mergeCell ref="AS55:AV55"/>
    <mergeCell ref="AW55:AZ55"/>
    <mergeCell ref="A56:N56"/>
    <mergeCell ref="P56:S56"/>
    <mergeCell ref="T56:X56"/>
    <mergeCell ref="Y56:AB56"/>
    <mergeCell ref="AC56:AF56"/>
    <mergeCell ref="AG54:AJ54"/>
    <mergeCell ref="AK54:AN54"/>
    <mergeCell ref="AO54:AR54"/>
    <mergeCell ref="AS54:AV54"/>
    <mergeCell ref="AW54:AZ54"/>
    <mergeCell ref="A55:N55"/>
    <mergeCell ref="P55:S55"/>
    <mergeCell ref="T55:X55"/>
    <mergeCell ref="Y55:AB55"/>
    <mergeCell ref="AC55:AF55"/>
    <mergeCell ref="AG53:AJ53"/>
    <mergeCell ref="AK53:AN53"/>
    <mergeCell ref="AO53:AR53"/>
    <mergeCell ref="AS53:AV53"/>
    <mergeCell ref="AW53:AZ53"/>
    <mergeCell ref="A54:N54"/>
    <mergeCell ref="P54:S54"/>
    <mergeCell ref="T54:X54"/>
    <mergeCell ref="Y54:AB54"/>
    <mergeCell ref="AC54:AF54"/>
    <mergeCell ref="AG52:AJ52"/>
    <mergeCell ref="AK52:AN52"/>
    <mergeCell ref="AO52:AR52"/>
    <mergeCell ref="AS52:AV52"/>
    <mergeCell ref="AW52:AZ52"/>
    <mergeCell ref="A53:N53"/>
    <mergeCell ref="P53:S53"/>
    <mergeCell ref="T53:X53"/>
    <mergeCell ref="Y53:AB53"/>
    <mergeCell ref="AC53:AF53"/>
    <mergeCell ref="AG51:AJ51"/>
    <mergeCell ref="AK51:AN51"/>
    <mergeCell ref="AO51:AR51"/>
    <mergeCell ref="AS51:AV51"/>
    <mergeCell ref="AW51:AZ51"/>
    <mergeCell ref="A52:N52"/>
    <mergeCell ref="P52:S52"/>
    <mergeCell ref="T52:X52"/>
    <mergeCell ref="Y52:AB52"/>
    <mergeCell ref="AC52:AF52"/>
    <mergeCell ref="AG50:AJ50"/>
    <mergeCell ref="AK50:AN50"/>
    <mergeCell ref="AO50:AR50"/>
    <mergeCell ref="AS50:AV50"/>
    <mergeCell ref="AW50:AZ50"/>
    <mergeCell ref="A51:N51"/>
    <mergeCell ref="P51:S51"/>
    <mergeCell ref="T51:X51"/>
    <mergeCell ref="Y51:AB51"/>
    <mergeCell ref="AC51:AF51"/>
    <mergeCell ref="AG49:AJ49"/>
    <mergeCell ref="AK49:AN49"/>
    <mergeCell ref="AO49:AR49"/>
    <mergeCell ref="AS49:AV49"/>
    <mergeCell ref="AW49:AZ49"/>
    <mergeCell ref="A50:N50"/>
    <mergeCell ref="P50:S50"/>
    <mergeCell ref="T50:X50"/>
    <mergeCell ref="Y50:AB50"/>
    <mergeCell ref="AC50:AF50"/>
    <mergeCell ref="AG48:AJ48"/>
    <mergeCell ref="AK48:AN48"/>
    <mergeCell ref="AO48:AR48"/>
    <mergeCell ref="AS48:AV48"/>
    <mergeCell ref="AW48:AZ48"/>
    <mergeCell ref="A49:N49"/>
    <mergeCell ref="P49:S49"/>
    <mergeCell ref="T49:X49"/>
    <mergeCell ref="Y49:AB49"/>
    <mergeCell ref="AC49:AF49"/>
    <mergeCell ref="AG47:AJ47"/>
    <mergeCell ref="AK47:AN47"/>
    <mergeCell ref="AO47:AR47"/>
    <mergeCell ref="AS47:AV47"/>
    <mergeCell ref="AW47:AZ47"/>
    <mergeCell ref="A48:N48"/>
    <mergeCell ref="P48:S48"/>
    <mergeCell ref="T48:X48"/>
    <mergeCell ref="Y48:AB48"/>
    <mergeCell ref="AC48:AF48"/>
    <mergeCell ref="AG46:AJ46"/>
    <mergeCell ref="AK46:AN46"/>
    <mergeCell ref="AO46:AR46"/>
    <mergeCell ref="AS46:AV46"/>
    <mergeCell ref="AW46:AZ46"/>
    <mergeCell ref="A47:N47"/>
    <mergeCell ref="P47:S47"/>
    <mergeCell ref="T47:X47"/>
    <mergeCell ref="Y47:AB47"/>
    <mergeCell ref="AC47:AF47"/>
    <mergeCell ref="AG45:AJ45"/>
    <mergeCell ref="AK45:AN45"/>
    <mergeCell ref="AO45:AR45"/>
    <mergeCell ref="AS45:AV45"/>
    <mergeCell ref="AW45:AZ45"/>
    <mergeCell ref="A46:N46"/>
    <mergeCell ref="P46:S46"/>
    <mergeCell ref="T46:X46"/>
    <mergeCell ref="Y46:AB46"/>
    <mergeCell ref="AC46:AF46"/>
    <mergeCell ref="AG44:AJ44"/>
    <mergeCell ref="AK44:AN44"/>
    <mergeCell ref="AO44:AR44"/>
    <mergeCell ref="AS44:AV44"/>
    <mergeCell ref="AW44:AZ44"/>
    <mergeCell ref="A45:N45"/>
    <mergeCell ref="P45:S45"/>
    <mergeCell ref="T45:X45"/>
    <mergeCell ref="Y45:AB45"/>
    <mergeCell ref="AC45:AF45"/>
    <mergeCell ref="AG43:AJ43"/>
    <mergeCell ref="AK43:AN43"/>
    <mergeCell ref="AO43:AR43"/>
    <mergeCell ref="AS43:AV43"/>
    <mergeCell ref="AW43:AZ43"/>
    <mergeCell ref="A44:N44"/>
    <mergeCell ref="P44:S44"/>
    <mergeCell ref="T44:X44"/>
    <mergeCell ref="Y44:AB44"/>
    <mergeCell ref="AC44:AF44"/>
    <mergeCell ref="AG42:AJ42"/>
    <mergeCell ref="AK42:AN42"/>
    <mergeCell ref="AO42:AR42"/>
    <mergeCell ref="AS42:AV42"/>
    <mergeCell ref="AW42:AZ42"/>
    <mergeCell ref="A43:N43"/>
    <mergeCell ref="P43:S43"/>
    <mergeCell ref="T43:X43"/>
    <mergeCell ref="Y43:AB43"/>
    <mergeCell ref="AC43:AF43"/>
    <mergeCell ref="AG41:AJ41"/>
    <mergeCell ref="AK41:AN41"/>
    <mergeCell ref="AO41:AR41"/>
    <mergeCell ref="AS41:AV41"/>
    <mergeCell ref="AW41:AZ41"/>
    <mergeCell ref="A42:N42"/>
    <mergeCell ref="P42:S42"/>
    <mergeCell ref="T42:X42"/>
    <mergeCell ref="Y42:AB42"/>
    <mergeCell ref="AC42:AF42"/>
    <mergeCell ref="AG40:AJ40"/>
    <mergeCell ref="AK40:AN40"/>
    <mergeCell ref="AO40:AR40"/>
    <mergeCell ref="AS40:AV40"/>
    <mergeCell ref="AW40:AZ40"/>
    <mergeCell ref="A41:N41"/>
    <mergeCell ref="P41:S41"/>
    <mergeCell ref="T41:X41"/>
    <mergeCell ref="Y41:AB41"/>
    <mergeCell ref="AC41:AF41"/>
    <mergeCell ref="AG39:AJ39"/>
    <mergeCell ref="AK39:AN39"/>
    <mergeCell ref="AO39:AR39"/>
    <mergeCell ref="AS39:AV39"/>
    <mergeCell ref="AW39:AZ39"/>
    <mergeCell ref="A40:N40"/>
    <mergeCell ref="P40:S40"/>
    <mergeCell ref="T40:X40"/>
    <mergeCell ref="Y40:AB40"/>
    <mergeCell ref="AC40:AF40"/>
    <mergeCell ref="AG38:AJ38"/>
    <mergeCell ref="AK38:AN38"/>
    <mergeCell ref="AO38:AR38"/>
    <mergeCell ref="AS38:AV38"/>
    <mergeCell ref="AW38:AZ38"/>
    <mergeCell ref="A39:N39"/>
    <mergeCell ref="P39:S39"/>
    <mergeCell ref="T39:X39"/>
    <mergeCell ref="Y39:AB39"/>
    <mergeCell ref="AC39:AF39"/>
    <mergeCell ref="AG37:AJ37"/>
    <mergeCell ref="AK37:AN37"/>
    <mergeCell ref="AO37:AR37"/>
    <mergeCell ref="AS37:AV37"/>
    <mergeCell ref="AW37:AZ37"/>
    <mergeCell ref="A38:N38"/>
    <mergeCell ref="P38:S38"/>
    <mergeCell ref="T38:X38"/>
    <mergeCell ref="Y38:AB38"/>
    <mergeCell ref="AC38:AF38"/>
    <mergeCell ref="AG36:AJ36"/>
    <mergeCell ref="AK36:AN36"/>
    <mergeCell ref="AO36:AR36"/>
    <mergeCell ref="AS36:AV36"/>
    <mergeCell ref="AW36:AZ36"/>
    <mergeCell ref="A37:N37"/>
    <mergeCell ref="P37:S37"/>
    <mergeCell ref="T37:X37"/>
    <mergeCell ref="Y37:AB37"/>
    <mergeCell ref="AC37:AF37"/>
    <mergeCell ref="AG35:AJ35"/>
    <mergeCell ref="AK35:AN35"/>
    <mergeCell ref="AO35:AR35"/>
    <mergeCell ref="AS35:AV35"/>
    <mergeCell ref="AW35:AZ35"/>
    <mergeCell ref="A36:N36"/>
    <mergeCell ref="P36:S36"/>
    <mergeCell ref="T36:X36"/>
    <mergeCell ref="Y36:AB36"/>
    <mergeCell ref="AC36:AF36"/>
    <mergeCell ref="AG34:AJ34"/>
    <mergeCell ref="AK34:AN34"/>
    <mergeCell ref="AO34:AR34"/>
    <mergeCell ref="AS34:AV34"/>
    <mergeCell ref="AW34:AZ34"/>
    <mergeCell ref="A35:N35"/>
    <mergeCell ref="P35:S35"/>
    <mergeCell ref="T35:X35"/>
    <mergeCell ref="Y35:AB35"/>
    <mergeCell ref="AC35:AF35"/>
    <mergeCell ref="AG33:AJ33"/>
    <mergeCell ref="AK33:AN33"/>
    <mergeCell ref="AO33:AR33"/>
    <mergeCell ref="AS33:AV33"/>
    <mergeCell ref="AW33:AZ33"/>
    <mergeCell ref="A34:N34"/>
    <mergeCell ref="P34:S34"/>
    <mergeCell ref="T34:X34"/>
    <mergeCell ref="Y34:AB34"/>
    <mergeCell ref="AC34:AF34"/>
    <mergeCell ref="AG32:AJ32"/>
    <mergeCell ref="AK32:AN32"/>
    <mergeCell ref="AO32:AR32"/>
    <mergeCell ref="AS32:AV32"/>
    <mergeCell ref="AW32:AZ32"/>
    <mergeCell ref="A33:N33"/>
    <mergeCell ref="P33:S33"/>
    <mergeCell ref="T33:X33"/>
    <mergeCell ref="Y33:AB33"/>
    <mergeCell ref="AC33:AF33"/>
    <mergeCell ref="AG31:AJ31"/>
    <mergeCell ref="AK31:AN31"/>
    <mergeCell ref="AO31:AR31"/>
    <mergeCell ref="AS31:AV31"/>
    <mergeCell ref="AW31:AZ31"/>
    <mergeCell ref="A32:N32"/>
    <mergeCell ref="P32:S32"/>
    <mergeCell ref="T32:X32"/>
    <mergeCell ref="Y32:AB32"/>
    <mergeCell ref="AC32:AF32"/>
    <mergeCell ref="AG30:AJ30"/>
    <mergeCell ref="AK30:AN30"/>
    <mergeCell ref="AO30:AR30"/>
    <mergeCell ref="AS30:AV30"/>
    <mergeCell ref="AW30:AZ30"/>
    <mergeCell ref="A31:N31"/>
    <mergeCell ref="P31:S31"/>
    <mergeCell ref="T31:X31"/>
    <mergeCell ref="Y31:AB31"/>
    <mergeCell ref="AC31:AF31"/>
    <mergeCell ref="AG29:AJ29"/>
    <mergeCell ref="AK29:AN29"/>
    <mergeCell ref="AO29:AR29"/>
    <mergeCell ref="AS29:AV29"/>
    <mergeCell ref="AW29:AZ29"/>
    <mergeCell ref="A30:N30"/>
    <mergeCell ref="P30:S30"/>
    <mergeCell ref="T30:X30"/>
    <mergeCell ref="Y30:AB30"/>
    <mergeCell ref="AC30:AF30"/>
    <mergeCell ref="AG28:AJ28"/>
    <mergeCell ref="AK28:AN28"/>
    <mergeCell ref="AO28:AR28"/>
    <mergeCell ref="AS28:AV28"/>
    <mergeCell ref="AW28:AZ28"/>
    <mergeCell ref="A29:N29"/>
    <mergeCell ref="P29:S29"/>
    <mergeCell ref="T29:X29"/>
    <mergeCell ref="Y29:AB29"/>
    <mergeCell ref="AC29:AF29"/>
    <mergeCell ref="AG27:AJ27"/>
    <mergeCell ref="AK27:AN27"/>
    <mergeCell ref="AO27:AR27"/>
    <mergeCell ref="AS27:AV27"/>
    <mergeCell ref="AW27:AZ27"/>
    <mergeCell ref="A28:N28"/>
    <mergeCell ref="P28:S28"/>
    <mergeCell ref="T28:X28"/>
    <mergeCell ref="Y28:AB28"/>
    <mergeCell ref="AC28:AF28"/>
    <mergeCell ref="AG26:AJ26"/>
    <mergeCell ref="AK26:AN26"/>
    <mergeCell ref="AO26:AR26"/>
    <mergeCell ref="AS26:AV26"/>
    <mergeCell ref="AW26:AZ26"/>
    <mergeCell ref="A27:N27"/>
    <mergeCell ref="P27:S27"/>
    <mergeCell ref="T27:X27"/>
    <mergeCell ref="Y27:AB27"/>
    <mergeCell ref="AC27:AF27"/>
    <mergeCell ref="AG25:AJ25"/>
    <mergeCell ref="AK25:AN25"/>
    <mergeCell ref="AO25:AR25"/>
    <mergeCell ref="AS25:AV25"/>
    <mergeCell ref="AW25:AZ25"/>
    <mergeCell ref="A26:N26"/>
    <mergeCell ref="P26:S26"/>
    <mergeCell ref="T26:X26"/>
    <mergeCell ref="Y26:AB26"/>
    <mergeCell ref="AC26:AF26"/>
    <mergeCell ref="AG24:AJ24"/>
    <mergeCell ref="AK24:AN24"/>
    <mergeCell ref="AO24:AR24"/>
    <mergeCell ref="AS24:AV24"/>
    <mergeCell ref="AW24:AZ24"/>
    <mergeCell ref="A25:N25"/>
    <mergeCell ref="P25:S25"/>
    <mergeCell ref="T25:X25"/>
    <mergeCell ref="Y25:AB25"/>
    <mergeCell ref="AC25:AF25"/>
    <mergeCell ref="AG23:AJ23"/>
    <mergeCell ref="AK23:AN23"/>
    <mergeCell ref="AO23:AR23"/>
    <mergeCell ref="AS23:AV23"/>
    <mergeCell ref="AW23:AZ23"/>
    <mergeCell ref="A24:N24"/>
    <mergeCell ref="P24:S24"/>
    <mergeCell ref="T24:X24"/>
    <mergeCell ref="Y24:AB24"/>
    <mergeCell ref="AC24:AF24"/>
    <mergeCell ref="AG22:AJ22"/>
    <mergeCell ref="AK22:AN22"/>
    <mergeCell ref="AO22:AR22"/>
    <mergeCell ref="AS22:AV22"/>
    <mergeCell ref="AW22:AZ22"/>
    <mergeCell ref="A23:N23"/>
    <mergeCell ref="P23:S23"/>
    <mergeCell ref="T23:X23"/>
    <mergeCell ref="Y23:AB23"/>
    <mergeCell ref="AC23:AF23"/>
    <mergeCell ref="AG21:AJ21"/>
    <mergeCell ref="AK21:AN21"/>
    <mergeCell ref="AO21:AR21"/>
    <mergeCell ref="AS21:AV21"/>
    <mergeCell ref="AW21:AZ21"/>
    <mergeCell ref="A22:N22"/>
    <mergeCell ref="P22:S22"/>
    <mergeCell ref="T22:X22"/>
    <mergeCell ref="Y22:AB22"/>
    <mergeCell ref="AC22:AF22"/>
    <mergeCell ref="AG20:AJ20"/>
    <mergeCell ref="AK20:AN20"/>
    <mergeCell ref="AO20:AR20"/>
    <mergeCell ref="AS20:AV20"/>
    <mergeCell ref="AW20:AZ20"/>
    <mergeCell ref="A21:N21"/>
    <mergeCell ref="P21:S21"/>
    <mergeCell ref="T21:X21"/>
    <mergeCell ref="Y21:AB21"/>
    <mergeCell ref="AC21:AF21"/>
    <mergeCell ref="AG19:AJ19"/>
    <mergeCell ref="AK19:AN19"/>
    <mergeCell ref="AO19:AR19"/>
    <mergeCell ref="AS19:AV19"/>
    <mergeCell ref="AW19:AZ19"/>
    <mergeCell ref="A20:N20"/>
    <mergeCell ref="P20:S20"/>
    <mergeCell ref="T20:X20"/>
    <mergeCell ref="Y20:AB20"/>
    <mergeCell ref="AC20:AF20"/>
    <mergeCell ref="AG18:AJ18"/>
    <mergeCell ref="AK18:AN18"/>
    <mergeCell ref="AO18:AR18"/>
    <mergeCell ref="AS18:AV18"/>
    <mergeCell ref="AW18:AZ18"/>
    <mergeCell ref="A19:N19"/>
    <mergeCell ref="P19:S19"/>
    <mergeCell ref="T19:X19"/>
    <mergeCell ref="Y19:AB19"/>
    <mergeCell ref="AC19:AF19"/>
    <mergeCell ref="AG17:AJ17"/>
    <mergeCell ref="AK17:AN17"/>
    <mergeCell ref="AO17:AR17"/>
    <mergeCell ref="AS17:AV17"/>
    <mergeCell ref="AW17:AZ17"/>
    <mergeCell ref="A18:N18"/>
    <mergeCell ref="P18:S18"/>
    <mergeCell ref="T18:X18"/>
    <mergeCell ref="Y18:AB18"/>
    <mergeCell ref="AC18:AF18"/>
    <mergeCell ref="AG16:AJ16"/>
    <mergeCell ref="AK16:AN16"/>
    <mergeCell ref="AO16:AR16"/>
    <mergeCell ref="AS16:AV16"/>
    <mergeCell ref="AW16:AZ16"/>
    <mergeCell ref="A17:N17"/>
    <mergeCell ref="P17:S17"/>
    <mergeCell ref="T17:X17"/>
    <mergeCell ref="Y17:AB17"/>
    <mergeCell ref="AC17:AF17"/>
    <mergeCell ref="AG15:AJ15"/>
    <mergeCell ref="AK15:AN15"/>
    <mergeCell ref="AO15:AR15"/>
    <mergeCell ref="AS15:AV15"/>
    <mergeCell ref="AW15:AZ15"/>
    <mergeCell ref="A16:N16"/>
    <mergeCell ref="P16:S16"/>
    <mergeCell ref="T16:X16"/>
    <mergeCell ref="Y16:AB16"/>
    <mergeCell ref="AC16:AF16"/>
    <mergeCell ref="AG14:AJ14"/>
    <mergeCell ref="AK14:AN14"/>
    <mergeCell ref="AO14:AR14"/>
    <mergeCell ref="AS14:AV14"/>
    <mergeCell ref="AW14:AZ14"/>
    <mergeCell ref="A15:N15"/>
    <mergeCell ref="P15:S15"/>
    <mergeCell ref="T15:X15"/>
    <mergeCell ref="Y15:AB15"/>
    <mergeCell ref="AC15:AF15"/>
    <mergeCell ref="AG13:AJ13"/>
    <mergeCell ref="AK13:AN13"/>
    <mergeCell ref="AO13:AR13"/>
    <mergeCell ref="AS13:AV13"/>
    <mergeCell ref="AW13:AZ13"/>
    <mergeCell ref="A14:N14"/>
    <mergeCell ref="P14:S14"/>
    <mergeCell ref="T14:X14"/>
    <mergeCell ref="Y14:AB14"/>
    <mergeCell ref="AC14:AF14"/>
    <mergeCell ref="AG12:AJ12"/>
    <mergeCell ref="AK12:AN12"/>
    <mergeCell ref="AO12:AR12"/>
    <mergeCell ref="AS12:AV12"/>
    <mergeCell ref="AW12:AZ12"/>
    <mergeCell ref="A13:N13"/>
    <mergeCell ref="P13:S13"/>
    <mergeCell ref="T13:X13"/>
    <mergeCell ref="Y13:AB13"/>
    <mergeCell ref="AC13:AF13"/>
    <mergeCell ref="AG11:AJ11"/>
    <mergeCell ref="AK11:AN11"/>
    <mergeCell ref="AO11:AR11"/>
    <mergeCell ref="AS11:AV11"/>
    <mergeCell ref="AW11:AZ11"/>
    <mergeCell ref="A12:N12"/>
    <mergeCell ref="P12:S12"/>
    <mergeCell ref="T12:X12"/>
    <mergeCell ref="Y12:AB12"/>
    <mergeCell ref="AC12:AF12"/>
    <mergeCell ref="AG10:AJ10"/>
    <mergeCell ref="AK10:AN10"/>
    <mergeCell ref="AO10:AR10"/>
    <mergeCell ref="AS10:AV10"/>
    <mergeCell ref="AW10:AZ10"/>
    <mergeCell ref="A11:N11"/>
    <mergeCell ref="P11:S11"/>
    <mergeCell ref="T11:X11"/>
    <mergeCell ref="Y11:AB11"/>
    <mergeCell ref="AC11:AF11"/>
    <mergeCell ref="AH9:AJ9"/>
    <mergeCell ref="AL9:AN9"/>
    <mergeCell ref="AP9:AR9"/>
    <mergeCell ref="AT9:AV9"/>
    <mergeCell ref="AX9:AZ9"/>
    <mergeCell ref="A10:N10"/>
    <mergeCell ref="P10:S10"/>
    <mergeCell ref="T10:X10"/>
    <mergeCell ref="Y10:AB10"/>
    <mergeCell ref="AC10:AF10"/>
    <mergeCell ref="AN4:AZ4"/>
    <mergeCell ref="AN5:AZ5"/>
    <mergeCell ref="A6:AZ6"/>
    <mergeCell ref="AN7:AZ7"/>
    <mergeCell ref="A8:N9"/>
    <mergeCell ref="O8:O9"/>
    <mergeCell ref="Q9:T9"/>
    <mergeCell ref="V9:X9"/>
    <mergeCell ref="Z9:AB9"/>
    <mergeCell ref="AD9:AF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68.421875" style="0" customWidth="1"/>
    <col min="2" max="2" width="30.28125" style="0" customWidth="1"/>
  </cols>
  <sheetData>
    <row r="2" ht="15.75" thickBot="1"/>
    <row r="3" spans="1:2" ht="19.5" thickBot="1">
      <c r="A3" s="366" t="s">
        <v>591</v>
      </c>
      <c r="B3" s="367"/>
    </row>
    <row r="4" spans="1:2" ht="15.75" thickBot="1">
      <c r="A4" s="189"/>
      <c r="B4" s="190"/>
    </row>
    <row r="5" spans="1:2" ht="23.25" customHeight="1" thickBot="1">
      <c r="A5" s="191" t="s">
        <v>1116</v>
      </c>
      <c r="B5" s="193">
        <v>22365929</v>
      </c>
    </row>
    <row r="6" spans="1:2" ht="27.75" customHeight="1" thickBot="1">
      <c r="A6" s="191" t="s">
        <v>1117</v>
      </c>
      <c r="B6" s="193">
        <v>84733692</v>
      </c>
    </row>
    <row r="7" spans="1:2" ht="19.5" customHeight="1" thickBot="1">
      <c r="A7" s="191" t="s">
        <v>52</v>
      </c>
      <c r="B7" s="192"/>
    </row>
    <row r="8" spans="1:2" ht="21.75" customHeight="1" thickBot="1">
      <c r="A8" s="191" t="s">
        <v>1118</v>
      </c>
      <c r="B8" s="193">
        <v>1285414</v>
      </c>
    </row>
    <row r="9" spans="1:2" ht="27.75" customHeight="1" thickBot="1">
      <c r="A9" s="191" t="s">
        <v>1119</v>
      </c>
      <c r="B9" s="193">
        <v>4039407</v>
      </c>
    </row>
    <row r="10" spans="1:2" ht="21" customHeight="1" thickBot="1">
      <c r="A10" s="191" t="s">
        <v>1120</v>
      </c>
      <c r="B10" s="192"/>
    </row>
    <row r="11" spans="1:2" ht="21" customHeight="1" thickBot="1">
      <c r="A11" s="191" t="s">
        <v>1121</v>
      </c>
      <c r="B11" s="193">
        <v>45686</v>
      </c>
    </row>
    <row r="12" spans="1:2" ht="21" customHeight="1" thickBot="1">
      <c r="A12" s="191" t="s">
        <v>422</v>
      </c>
      <c r="B12" s="199">
        <v>750644</v>
      </c>
    </row>
    <row r="13" spans="1:2" ht="24" customHeight="1" thickBot="1">
      <c r="A13" s="191" t="s">
        <v>1122</v>
      </c>
      <c r="B13" s="199">
        <v>9739011</v>
      </c>
    </row>
    <row r="14" spans="1:2" ht="24.75" customHeight="1" thickBot="1">
      <c r="A14" s="194" t="s">
        <v>162</v>
      </c>
      <c r="B14" s="200">
        <f>SUM(B5:B13)</f>
        <v>122959783</v>
      </c>
    </row>
    <row r="15" spans="1:2" ht="21.75" customHeight="1" thickBot="1">
      <c r="A15" s="195" t="s">
        <v>1123</v>
      </c>
      <c r="B15" s="201">
        <f>SUM(B16:B21)</f>
        <v>61360953</v>
      </c>
    </row>
    <row r="16" spans="1:2" ht="15.75" thickBot="1">
      <c r="A16" s="191" t="s">
        <v>1124</v>
      </c>
      <c r="B16" s="193">
        <v>29438111</v>
      </c>
    </row>
    <row r="17" spans="1:2" ht="20.25" customHeight="1" thickBot="1">
      <c r="A17" s="191" t="s">
        <v>1125</v>
      </c>
      <c r="B17" s="193">
        <v>3632947</v>
      </c>
    </row>
    <row r="18" spans="1:2" ht="15.75" thickBot="1">
      <c r="A18" s="191" t="s">
        <v>1126</v>
      </c>
      <c r="B18" s="193">
        <v>17866414</v>
      </c>
    </row>
    <row r="19" spans="1:2" ht="24.75" customHeight="1" thickBot="1">
      <c r="A19" s="191" t="s">
        <v>1127</v>
      </c>
      <c r="B19" s="193">
        <v>9284471</v>
      </c>
    </row>
    <row r="20" spans="1:2" ht="27.75" customHeight="1" thickBot="1">
      <c r="A20" s="191" t="s">
        <v>1128</v>
      </c>
      <c r="B20" s="193">
        <v>428932</v>
      </c>
    </row>
    <row r="21" spans="1:2" ht="19.5" customHeight="1" thickBot="1">
      <c r="A21" s="191" t="s">
        <v>1129</v>
      </c>
      <c r="B21" s="193">
        <v>710078</v>
      </c>
    </row>
    <row r="22" spans="1:2" ht="23.25" customHeight="1" thickBot="1">
      <c r="A22" s="195" t="s">
        <v>1130</v>
      </c>
      <c r="B22" s="201">
        <f>SUM(B23:B27)</f>
        <v>53305568</v>
      </c>
    </row>
    <row r="23" spans="1:2" ht="17.25" customHeight="1" thickBot="1">
      <c r="A23" s="191" t="s">
        <v>1131</v>
      </c>
      <c r="B23" s="193">
        <v>889000</v>
      </c>
    </row>
    <row r="24" spans="1:2" ht="21" customHeight="1" thickBot="1">
      <c r="A24" s="196" t="s">
        <v>1132</v>
      </c>
      <c r="B24" s="197"/>
    </row>
    <row r="25" spans="1:2" ht="23.25" customHeight="1" thickBot="1">
      <c r="A25" s="191" t="s">
        <v>1133</v>
      </c>
      <c r="B25" s="193">
        <v>52416568</v>
      </c>
    </row>
    <row r="26" spans="1:2" ht="30" customHeight="1" thickBot="1">
      <c r="A26" s="196" t="s">
        <v>1132</v>
      </c>
      <c r="B26" s="197"/>
    </row>
    <row r="27" spans="1:2" ht="30" customHeight="1" thickBot="1">
      <c r="A27" s="191" t="s">
        <v>1134</v>
      </c>
      <c r="B27" s="192"/>
    </row>
    <row r="28" spans="1:2" ht="15.75" thickBot="1">
      <c r="A28" s="194" t="s">
        <v>1</v>
      </c>
      <c r="B28" s="202">
        <f>SUM(B15+B22)</f>
        <v>114666521</v>
      </c>
    </row>
    <row r="29" ht="15.75">
      <c r="A29" s="198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8"/>
  <sheetViews>
    <sheetView zoomScalePageLayoutView="0" workbookViewId="0" topLeftCell="A31">
      <selection activeCell="H18" sqref="H18"/>
    </sheetView>
  </sheetViews>
  <sheetFormatPr defaultColWidth="9.140625" defaultRowHeight="15"/>
  <cols>
    <col min="1" max="1" width="4.28125" style="0" customWidth="1"/>
    <col min="2" max="2" width="58.00390625" style="0" customWidth="1"/>
    <col min="3" max="3" width="14.28125" style="0" customWidth="1"/>
    <col min="4" max="4" width="15.28125" style="0" customWidth="1"/>
  </cols>
  <sheetData>
    <row r="3" spans="1:4" ht="15.75">
      <c r="A3" s="65"/>
      <c r="B3" s="89" t="s">
        <v>526</v>
      </c>
      <c r="C3" s="65"/>
      <c r="D3" s="65"/>
    </row>
    <row r="4" spans="1:4" ht="15.75">
      <c r="A4" s="65"/>
      <c r="B4" s="89" t="s">
        <v>452</v>
      </c>
      <c r="C4" s="65"/>
      <c r="D4" s="65"/>
    </row>
    <row r="5" spans="1:4" ht="15">
      <c r="A5" s="65"/>
      <c r="B5" s="65"/>
      <c r="C5" s="65"/>
      <c r="D5" s="65"/>
    </row>
    <row r="6" spans="1:4" ht="15">
      <c r="A6" s="65"/>
      <c r="B6" s="65"/>
      <c r="C6" s="65"/>
      <c r="D6" s="65"/>
    </row>
    <row r="7" spans="1:4" ht="16.5" thickBot="1">
      <c r="A7" s="90" t="s">
        <v>453</v>
      </c>
      <c r="B7" s="65"/>
      <c r="C7" s="65"/>
      <c r="D7" s="65"/>
    </row>
    <row r="8" spans="1:4" ht="63.75" customHeight="1" thickBot="1">
      <c r="A8" s="91"/>
      <c r="B8" s="92" t="s">
        <v>454</v>
      </c>
      <c r="C8" s="92" t="s">
        <v>455</v>
      </c>
      <c r="D8" s="92" t="s">
        <v>456</v>
      </c>
    </row>
    <row r="9" spans="1:4" ht="23.25" customHeight="1" thickBot="1">
      <c r="A9" s="93" t="s">
        <v>16</v>
      </c>
      <c r="B9" s="94" t="s">
        <v>457</v>
      </c>
      <c r="C9" s="117"/>
      <c r="D9" s="95"/>
    </row>
    <row r="10" spans="1:4" ht="24.75" customHeight="1" thickBot="1">
      <c r="A10" s="93" t="s">
        <v>17</v>
      </c>
      <c r="B10" s="94" t="s">
        <v>458</v>
      </c>
      <c r="C10" s="120">
        <v>774449</v>
      </c>
      <c r="D10" s="97">
        <v>618448</v>
      </c>
    </row>
    <row r="11" spans="1:4" ht="24.75" customHeight="1" thickBot="1">
      <c r="A11" s="93" t="s">
        <v>18</v>
      </c>
      <c r="B11" s="94" t="s">
        <v>459</v>
      </c>
      <c r="C11" s="118"/>
      <c r="D11" s="98"/>
    </row>
    <row r="12" spans="1:4" ht="18.75" customHeight="1" thickBot="1">
      <c r="A12" s="93" t="s">
        <v>19</v>
      </c>
      <c r="B12" s="94" t="s">
        <v>460</v>
      </c>
      <c r="C12" s="98"/>
      <c r="D12" s="97">
        <v>618448</v>
      </c>
    </row>
    <row r="13" spans="1:4" ht="27.75" customHeight="1" thickBot="1">
      <c r="A13" s="93" t="s">
        <v>167</v>
      </c>
      <c r="B13" s="94" t="s">
        <v>461</v>
      </c>
      <c r="C13" s="102" t="s">
        <v>593</v>
      </c>
      <c r="D13" s="97">
        <v>114148412</v>
      </c>
    </row>
    <row r="14" spans="1:4" ht="24" customHeight="1" thickBot="1">
      <c r="A14" s="93" t="s">
        <v>168</v>
      </c>
      <c r="B14" s="94" t="s">
        <v>462</v>
      </c>
      <c r="C14" s="119" t="s">
        <v>603</v>
      </c>
      <c r="D14" s="97">
        <v>4973078</v>
      </c>
    </row>
    <row r="15" spans="1:4" ht="21" customHeight="1" thickBot="1">
      <c r="A15" s="93" t="s">
        <v>426</v>
      </c>
      <c r="B15" s="94" t="s">
        <v>463</v>
      </c>
      <c r="C15" s="119"/>
      <c r="D15" s="98"/>
    </row>
    <row r="16" spans="1:4" ht="25.5" customHeight="1" thickBot="1">
      <c r="A16" s="93" t="s">
        <v>427</v>
      </c>
      <c r="B16" s="94" t="s">
        <v>464</v>
      </c>
      <c r="C16" s="119"/>
      <c r="D16" s="97"/>
    </row>
    <row r="17" spans="1:4" ht="24.75" customHeight="1" thickBot="1">
      <c r="A17" s="93" t="s">
        <v>465</v>
      </c>
      <c r="B17" s="94" t="s">
        <v>466</v>
      </c>
      <c r="C17" s="119"/>
      <c r="D17" s="98"/>
    </row>
    <row r="18" spans="1:4" ht="23.25" customHeight="1" thickBot="1">
      <c r="A18" s="93" t="s">
        <v>467</v>
      </c>
      <c r="B18" s="94" t="s">
        <v>468</v>
      </c>
      <c r="C18" s="119" t="s">
        <v>604</v>
      </c>
      <c r="D18" s="97">
        <v>119121490</v>
      </c>
    </row>
    <row r="19" spans="1:4" ht="22.5" customHeight="1" thickBot="1">
      <c r="A19" s="93" t="s">
        <v>469</v>
      </c>
      <c r="B19" s="94" t="s">
        <v>470</v>
      </c>
      <c r="C19" s="118">
        <v>38000</v>
      </c>
      <c r="D19" s="97">
        <v>38000</v>
      </c>
    </row>
    <row r="20" spans="1:4" ht="22.5" customHeight="1" thickBot="1">
      <c r="A20" s="93" t="s">
        <v>471</v>
      </c>
      <c r="B20" s="94" t="s">
        <v>472</v>
      </c>
      <c r="C20" s="119"/>
      <c r="D20" s="97"/>
    </row>
    <row r="21" spans="1:4" ht="25.5" customHeight="1" thickBot="1">
      <c r="A21" s="93" t="s">
        <v>473</v>
      </c>
      <c r="B21" s="94" t="s">
        <v>474</v>
      </c>
      <c r="C21" s="119" t="s">
        <v>605</v>
      </c>
      <c r="D21" s="97">
        <v>27188241</v>
      </c>
    </row>
    <row r="22" spans="1:4" ht="32.25" customHeight="1" thickBot="1">
      <c r="A22" s="93" t="s">
        <v>475</v>
      </c>
      <c r="B22" s="94" t="s">
        <v>476</v>
      </c>
      <c r="C22" s="119" t="s">
        <v>606</v>
      </c>
      <c r="D22" s="101">
        <v>146966179</v>
      </c>
    </row>
    <row r="23" spans="1:4" ht="22.5" customHeight="1" thickBot="1">
      <c r="A23" s="93" t="s">
        <v>477</v>
      </c>
      <c r="B23" s="94" t="s">
        <v>478</v>
      </c>
      <c r="C23" s="119"/>
      <c r="D23" s="98"/>
    </row>
    <row r="24" spans="1:4" ht="20.25" customHeight="1" thickBot="1">
      <c r="A24" s="93" t="s">
        <v>479</v>
      </c>
      <c r="B24" s="94" t="s">
        <v>480</v>
      </c>
      <c r="C24" s="102"/>
      <c r="D24" s="98"/>
    </row>
    <row r="25" spans="1:4" ht="21.75" customHeight="1" thickBot="1">
      <c r="A25" s="93" t="s">
        <v>481</v>
      </c>
      <c r="B25" s="94" t="s">
        <v>482</v>
      </c>
      <c r="C25" s="119"/>
      <c r="D25" s="98"/>
    </row>
    <row r="26" spans="1:4" ht="22.5" customHeight="1" thickBot="1">
      <c r="A26" s="93" t="s">
        <v>483</v>
      </c>
      <c r="B26" s="94" t="s">
        <v>484</v>
      </c>
      <c r="C26" s="119"/>
      <c r="D26" s="98"/>
    </row>
    <row r="27" spans="1:4" ht="23.25" customHeight="1" thickBot="1">
      <c r="A27" s="93" t="s">
        <v>485</v>
      </c>
      <c r="B27" s="94" t="s">
        <v>486</v>
      </c>
      <c r="C27" s="119"/>
      <c r="D27" s="98"/>
    </row>
    <row r="28" spans="1:4" ht="22.5" customHeight="1" thickBot="1">
      <c r="A28" s="93" t="s">
        <v>487</v>
      </c>
      <c r="B28" s="94" t="s">
        <v>488</v>
      </c>
      <c r="C28" s="118">
        <v>28155</v>
      </c>
      <c r="D28" s="97">
        <v>185545</v>
      </c>
    </row>
    <row r="29" spans="1:4" ht="20.25" customHeight="1" thickBot="1">
      <c r="A29" s="93" t="s">
        <v>489</v>
      </c>
      <c r="B29" s="94" t="s">
        <v>490</v>
      </c>
      <c r="C29" s="119" t="s">
        <v>597</v>
      </c>
      <c r="D29" s="97">
        <v>5898384</v>
      </c>
    </row>
    <row r="30" spans="1:4" ht="19.5" customHeight="1" thickBot="1">
      <c r="A30" s="93" t="s">
        <v>491</v>
      </c>
      <c r="B30" s="94" t="s">
        <v>492</v>
      </c>
      <c r="C30" s="119"/>
      <c r="D30" s="98"/>
    </row>
    <row r="31" spans="1:4" ht="24" customHeight="1" thickBot="1">
      <c r="A31" s="93" t="s">
        <v>493</v>
      </c>
      <c r="B31" s="94" t="s">
        <v>494</v>
      </c>
      <c r="C31" s="119"/>
      <c r="D31" s="98"/>
    </row>
    <row r="32" spans="1:4" ht="22.5" customHeight="1" thickBot="1">
      <c r="A32" s="93" t="s">
        <v>495</v>
      </c>
      <c r="B32" s="94" t="s">
        <v>496</v>
      </c>
      <c r="C32" s="119" t="s">
        <v>598</v>
      </c>
      <c r="D32" s="101">
        <v>6083929</v>
      </c>
    </row>
    <row r="33" spans="1:4" ht="21.75" customHeight="1" thickBot="1">
      <c r="A33" s="93" t="s">
        <v>497</v>
      </c>
      <c r="B33" s="94" t="s">
        <v>498</v>
      </c>
      <c r="C33" s="102" t="s">
        <v>599</v>
      </c>
      <c r="D33" s="97">
        <v>4461272</v>
      </c>
    </row>
    <row r="34" spans="1:4" ht="21" customHeight="1" thickBot="1">
      <c r="A34" s="93" t="s">
        <v>499</v>
      </c>
      <c r="B34" s="94" t="s">
        <v>500</v>
      </c>
      <c r="C34" s="120">
        <v>45681</v>
      </c>
      <c r="D34" s="97"/>
    </row>
    <row r="35" spans="1:4" ht="34.5" customHeight="1" thickBot="1">
      <c r="A35" s="93" t="s">
        <v>501</v>
      </c>
      <c r="B35" s="94" t="s">
        <v>502</v>
      </c>
      <c r="C35" s="102"/>
      <c r="D35" s="97">
        <v>88731</v>
      </c>
    </row>
    <row r="36" spans="1:4" ht="23.25" customHeight="1" thickBot="1">
      <c r="A36" s="93" t="s">
        <v>503</v>
      </c>
      <c r="B36" s="94" t="s">
        <v>504</v>
      </c>
      <c r="C36" s="119" t="s">
        <v>600</v>
      </c>
      <c r="D36" s="97"/>
    </row>
    <row r="37" spans="1:4" ht="21.75" customHeight="1" thickBot="1">
      <c r="A37" s="93" t="s">
        <v>505</v>
      </c>
      <c r="B37" s="94" t="s">
        <v>506</v>
      </c>
      <c r="C37" s="102"/>
      <c r="D37" s="98"/>
    </row>
    <row r="38" spans="1:4" ht="23.25" customHeight="1" thickBot="1">
      <c r="A38" s="93" t="s">
        <v>507</v>
      </c>
      <c r="B38" s="94" t="s">
        <v>508</v>
      </c>
      <c r="C38" s="102"/>
      <c r="D38" s="98"/>
    </row>
    <row r="39" spans="1:4" ht="19.5" customHeight="1" thickBot="1">
      <c r="A39" s="93" t="s">
        <v>509</v>
      </c>
      <c r="B39" s="94" t="s">
        <v>510</v>
      </c>
      <c r="C39" s="102"/>
      <c r="D39" s="97"/>
    </row>
    <row r="40" spans="1:4" ht="27" customHeight="1" thickBot="1">
      <c r="A40" s="93" t="s">
        <v>511</v>
      </c>
      <c r="B40" s="94" t="s">
        <v>512</v>
      </c>
      <c r="C40" s="119"/>
      <c r="D40" s="97"/>
    </row>
    <row r="41" spans="1:4" ht="15.75" customHeight="1" thickBot="1">
      <c r="A41" s="93" t="s">
        <v>513</v>
      </c>
      <c r="B41" s="94" t="s">
        <v>514</v>
      </c>
      <c r="C41" s="119"/>
      <c r="D41" s="97"/>
    </row>
    <row r="42" spans="1:4" ht="22.5" customHeight="1" thickBot="1">
      <c r="A42" s="93" t="s">
        <v>515</v>
      </c>
      <c r="B42" s="94" t="s">
        <v>516</v>
      </c>
      <c r="C42" s="119"/>
      <c r="D42" s="97"/>
    </row>
    <row r="43" spans="1:4" ht="25.5" customHeight="1" thickBot="1">
      <c r="A43" s="93" t="s">
        <v>517</v>
      </c>
      <c r="B43" s="94" t="s">
        <v>518</v>
      </c>
      <c r="C43" s="119" t="s">
        <v>607</v>
      </c>
      <c r="D43" s="101">
        <v>4666787</v>
      </c>
    </row>
    <row r="44" spans="1:4" ht="21" customHeight="1" thickBot="1">
      <c r="A44" s="93" t="s">
        <v>519</v>
      </c>
      <c r="B44" s="94" t="s">
        <v>520</v>
      </c>
      <c r="C44" s="119"/>
      <c r="D44" s="97">
        <v>14582613</v>
      </c>
    </row>
    <row r="45" spans="1:4" ht="30" customHeight="1" thickBot="1">
      <c r="A45" s="93" t="s">
        <v>521</v>
      </c>
      <c r="B45" s="94" t="s">
        <v>522</v>
      </c>
      <c r="C45" s="119"/>
      <c r="D45" s="98"/>
    </row>
    <row r="46" spans="1:4" ht="22.5" customHeight="1">
      <c r="A46" s="204" t="s">
        <v>523</v>
      </c>
      <c r="B46" s="121" t="s">
        <v>524</v>
      </c>
      <c r="C46" s="206" t="s">
        <v>602</v>
      </c>
      <c r="D46" s="208">
        <v>172299508</v>
      </c>
    </row>
    <row r="47" spans="1:4" ht="20.25" customHeight="1" thickBot="1">
      <c r="A47" s="205"/>
      <c r="B47" s="122" t="s">
        <v>525</v>
      </c>
      <c r="C47" s="207"/>
      <c r="D47" s="209"/>
    </row>
    <row r="48" spans="1:4" ht="15">
      <c r="A48" s="65"/>
      <c r="B48" s="65"/>
      <c r="C48" s="123"/>
      <c r="D48" s="65"/>
    </row>
  </sheetData>
  <sheetProtection/>
  <mergeCells count="3">
    <mergeCell ref="A46:A47"/>
    <mergeCell ref="C46:C47"/>
    <mergeCell ref="D46:D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9">
      <selection activeCell="C3" sqref="C3"/>
    </sheetView>
  </sheetViews>
  <sheetFormatPr defaultColWidth="9.140625" defaultRowHeight="15"/>
  <cols>
    <col min="1" max="1" width="6.421875" style="0" customWidth="1"/>
    <col min="2" max="2" width="47.00390625" style="0" customWidth="1"/>
    <col min="3" max="3" width="15.140625" style="0" customWidth="1"/>
    <col min="4" max="4" width="18.421875" style="0" customWidth="1"/>
    <col min="5" max="5" width="15.7109375" style="0" customWidth="1"/>
    <col min="6" max="6" width="15.28125" style="0" customWidth="1"/>
    <col min="7" max="7" width="15.57421875" style="0" customWidth="1"/>
    <col min="8" max="8" width="15.00390625" style="0" customWidth="1"/>
  </cols>
  <sheetData>
    <row r="2" spans="1:8" ht="15.75">
      <c r="A2" s="65"/>
      <c r="B2" s="65"/>
      <c r="C2" s="89" t="s">
        <v>591</v>
      </c>
      <c r="D2" s="65"/>
      <c r="E2" s="65"/>
      <c r="F2" s="65"/>
      <c r="G2" s="65"/>
      <c r="H2" s="65"/>
    </row>
    <row r="3" spans="1:8" ht="15.75">
      <c r="A3" s="65"/>
      <c r="B3" s="65"/>
      <c r="C3" s="89" t="s">
        <v>527</v>
      </c>
      <c r="D3" s="65"/>
      <c r="E3" s="65"/>
      <c r="F3" s="65"/>
      <c r="G3" s="65"/>
      <c r="H3" s="65"/>
    </row>
    <row r="4" spans="1:8" ht="15">
      <c r="A4" s="65"/>
      <c r="B4" s="65"/>
      <c r="C4" s="65"/>
      <c r="D4" s="65"/>
      <c r="E4" s="65"/>
      <c r="F4" s="65"/>
      <c r="G4" s="65"/>
      <c r="H4" s="65"/>
    </row>
    <row r="5" spans="1:8" ht="15">
      <c r="A5" s="65"/>
      <c r="B5" s="65"/>
      <c r="C5" s="65"/>
      <c r="D5" s="65"/>
      <c r="E5" s="65"/>
      <c r="F5" s="65"/>
      <c r="G5" s="65"/>
      <c r="H5" s="65"/>
    </row>
    <row r="6" spans="1:8" ht="16.5" thickBot="1">
      <c r="A6" s="65"/>
      <c r="B6" s="65"/>
      <c r="C6" s="65"/>
      <c r="D6" s="65"/>
      <c r="E6" s="65"/>
      <c r="F6" s="65"/>
      <c r="G6" s="65"/>
      <c r="H6" s="103" t="s">
        <v>430</v>
      </c>
    </row>
    <row r="7" spans="1:8" ht="39" thickBot="1">
      <c r="A7" s="210" t="s">
        <v>528</v>
      </c>
      <c r="B7" s="211"/>
      <c r="C7" s="104" t="s">
        <v>529</v>
      </c>
      <c r="D7" s="104" t="s">
        <v>530</v>
      </c>
      <c r="E7" s="104" t="s">
        <v>531</v>
      </c>
      <c r="F7" s="104" t="s">
        <v>532</v>
      </c>
      <c r="G7" s="104" t="s">
        <v>533</v>
      </c>
      <c r="H7" s="104" t="s">
        <v>534</v>
      </c>
    </row>
    <row r="8" spans="1:8" ht="27" customHeight="1" thickBot="1">
      <c r="A8" s="93" t="s">
        <v>16</v>
      </c>
      <c r="B8" s="94" t="s">
        <v>535</v>
      </c>
      <c r="C8" s="124" t="s">
        <v>596</v>
      </c>
      <c r="D8" s="95"/>
      <c r="E8" s="96">
        <f>SUM(E9:E12)</f>
        <v>36719207</v>
      </c>
      <c r="F8" s="95"/>
      <c r="G8" s="95"/>
      <c r="H8" s="101">
        <f>SUM(H9:H12)</f>
        <v>146966179</v>
      </c>
    </row>
    <row r="9" spans="1:8" ht="22.5" customHeight="1" thickBot="1">
      <c r="A9" s="93" t="s">
        <v>17</v>
      </c>
      <c r="B9" s="94" t="s">
        <v>536</v>
      </c>
      <c r="C9" s="118">
        <v>774449</v>
      </c>
      <c r="D9" s="100"/>
      <c r="E9" s="99">
        <v>-156001</v>
      </c>
      <c r="F9" s="100"/>
      <c r="G9" s="100"/>
      <c r="H9" s="97">
        <v>618448</v>
      </c>
    </row>
    <row r="10" spans="1:8" ht="15.75" thickBot="1">
      <c r="A10" s="93" t="s">
        <v>18</v>
      </c>
      <c r="B10" s="94" t="s">
        <v>537</v>
      </c>
      <c r="C10" s="119" t="s">
        <v>594</v>
      </c>
      <c r="D10" s="100"/>
      <c r="E10" s="99">
        <v>37502005</v>
      </c>
      <c r="F10" s="100"/>
      <c r="G10" s="100"/>
      <c r="H10" s="97">
        <v>119121490</v>
      </c>
    </row>
    <row r="11" spans="1:8" ht="23.25" customHeight="1" thickBot="1">
      <c r="A11" s="93" t="s">
        <v>19</v>
      </c>
      <c r="B11" s="94" t="s">
        <v>538</v>
      </c>
      <c r="C11" s="118">
        <v>38000</v>
      </c>
      <c r="D11" s="100"/>
      <c r="E11" s="100"/>
      <c r="F11" s="100"/>
      <c r="G11" s="100"/>
      <c r="H11" s="99">
        <v>38000</v>
      </c>
    </row>
    <row r="12" spans="1:8" ht="33" customHeight="1" thickBot="1">
      <c r="A12" s="93" t="s">
        <v>167</v>
      </c>
      <c r="B12" s="94" t="s">
        <v>539</v>
      </c>
      <c r="C12" s="119" t="s">
        <v>595</v>
      </c>
      <c r="D12" s="100"/>
      <c r="E12" s="99">
        <v>-626797</v>
      </c>
      <c r="F12" s="100"/>
      <c r="G12" s="100"/>
      <c r="H12" s="97">
        <v>27188241</v>
      </c>
    </row>
    <row r="13" spans="1:8" ht="22.5" customHeight="1" thickBot="1">
      <c r="A13" s="93" t="s">
        <v>168</v>
      </c>
      <c r="B13" s="94" t="s">
        <v>540</v>
      </c>
      <c r="C13" s="119"/>
      <c r="D13" s="100"/>
      <c r="E13" s="100"/>
      <c r="F13" s="100"/>
      <c r="G13" s="100"/>
      <c r="H13" s="98"/>
    </row>
    <row r="14" spans="1:8" ht="15.75" thickBot="1">
      <c r="A14" s="93" t="s">
        <v>426</v>
      </c>
      <c r="B14" s="94" t="s">
        <v>541</v>
      </c>
      <c r="C14" s="119"/>
      <c r="D14" s="100"/>
      <c r="E14" s="100"/>
      <c r="F14" s="100"/>
      <c r="G14" s="100"/>
      <c r="H14" s="98"/>
    </row>
    <row r="15" spans="1:8" ht="24" customHeight="1" thickBot="1">
      <c r="A15" s="93" t="s">
        <v>427</v>
      </c>
      <c r="B15" s="94" t="s">
        <v>542</v>
      </c>
      <c r="C15" s="119"/>
      <c r="D15" s="100"/>
      <c r="E15" s="100"/>
      <c r="F15" s="100"/>
      <c r="G15" s="100"/>
      <c r="H15" s="98"/>
    </row>
    <row r="16" spans="1:8" ht="21.75" customHeight="1" thickBot="1">
      <c r="A16" s="93" t="s">
        <v>465</v>
      </c>
      <c r="B16" s="94" t="s">
        <v>543</v>
      </c>
      <c r="C16" s="119" t="s">
        <v>598</v>
      </c>
      <c r="D16" s="96">
        <v>-1635170</v>
      </c>
      <c r="E16" s="95"/>
      <c r="F16" s="95"/>
      <c r="G16" s="95"/>
      <c r="H16" s="101">
        <v>6083929</v>
      </c>
    </row>
    <row r="17" spans="1:8" ht="23.25" customHeight="1" thickBot="1">
      <c r="A17" s="93" t="s">
        <v>467</v>
      </c>
      <c r="B17" s="94" t="s">
        <v>544</v>
      </c>
      <c r="C17" s="119" t="s">
        <v>600</v>
      </c>
      <c r="D17" s="96">
        <v>-112353344</v>
      </c>
      <c r="E17" s="96">
        <v>112581478</v>
      </c>
      <c r="F17" s="95"/>
      <c r="G17" s="95"/>
      <c r="H17" s="101">
        <v>4666787</v>
      </c>
    </row>
    <row r="18" spans="1:8" ht="27.75" customHeight="1" thickBot="1">
      <c r="A18" s="93" t="s">
        <v>469</v>
      </c>
      <c r="B18" s="94" t="s">
        <v>545</v>
      </c>
      <c r="C18" s="119" t="s">
        <v>600</v>
      </c>
      <c r="D18" s="99">
        <v>-112470128</v>
      </c>
      <c r="E18" s="99">
        <v>112581478</v>
      </c>
      <c r="F18" s="100"/>
      <c r="G18" s="100"/>
      <c r="H18" s="97">
        <v>4550003</v>
      </c>
    </row>
    <row r="19" spans="1:8" ht="30.75" customHeight="1" thickBot="1">
      <c r="A19" s="93" t="s">
        <v>471</v>
      </c>
      <c r="B19" s="94" t="s">
        <v>546</v>
      </c>
      <c r="C19" s="119"/>
      <c r="D19" s="100"/>
      <c r="E19" s="99"/>
      <c r="F19" s="100"/>
      <c r="G19" s="100"/>
      <c r="H19" s="97"/>
    </row>
    <row r="20" spans="1:8" ht="26.25" customHeight="1" thickBot="1">
      <c r="A20" s="93" t="s">
        <v>473</v>
      </c>
      <c r="B20" s="94" t="s">
        <v>547</v>
      </c>
      <c r="C20" s="119"/>
      <c r="D20" s="99">
        <v>116784</v>
      </c>
      <c r="E20" s="99"/>
      <c r="F20" s="100"/>
      <c r="G20" s="100"/>
      <c r="H20" s="97">
        <v>116784</v>
      </c>
    </row>
    <row r="21" spans="1:8" ht="28.5" customHeight="1" thickBot="1">
      <c r="A21" s="93" t="s">
        <v>475</v>
      </c>
      <c r="B21" s="94" t="s">
        <v>548</v>
      </c>
      <c r="C21" s="119"/>
      <c r="D21" s="96"/>
      <c r="E21" s="96">
        <v>14582613</v>
      </c>
      <c r="F21" s="95"/>
      <c r="G21" s="95"/>
      <c r="H21" s="101">
        <v>14582613</v>
      </c>
    </row>
    <row r="22" spans="1:8" ht="29.25" customHeight="1" thickBot="1">
      <c r="A22" s="93" t="s">
        <v>477</v>
      </c>
      <c r="B22" s="94" t="s">
        <v>549</v>
      </c>
      <c r="C22" s="119"/>
      <c r="D22" s="95"/>
      <c r="E22" s="95"/>
      <c r="F22" s="95"/>
      <c r="G22" s="95"/>
      <c r="H22" s="105"/>
    </row>
    <row r="23" spans="1:8" ht="27.75" customHeight="1" thickBot="1">
      <c r="A23" s="93" t="s">
        <v>479</v>
      </c>
      <c r="B23" s="94" t="s">
        <v>550</v>
      </c>
      <c r="C23" s="102" t="s">
        <v>601</v>
      </c>
      <c r="D23" s="96">
        <v>-113988514</v>
      </c>
      <c r="E23" s="96">
        <v>163883298</v>
      </c>
      <c r="F23" s="95"/>
      <c r="G23" s="95"/>
      <c r="H23" s="101">
        <v>172299508</v>
      </c>
    </row>
    <row r="24" spans="1:8" ht="25.5">
      <c r="A24" s="106"/>
      <c r="B24" s="65"/>
      <c r="C24" s="65"/>
      <c r="D24" s="65"/>
      <c r="E24" s="65"/>
      <c r="F24" s="65"/>
      <c r="G24" s="65"/>
      <c r="H24" s="65"/>
    </row>
    <row r="25" spans="1:8" ht="15">
      <c r="A25" s="65"/>
      <c r="B25" s="65"/>
      <c r="C25" s="65"/>
      <c r="D25" s="65"/>
      <c r="E25" s="65"/>
      <c r="F25" s="65"/>
      <c r="G25" s="65"/>
      <c r="H25" s="65"/>
    </row>
    <row r="26" spans="1:8" ht="25.5">
      <c r="A26" s="106"/>
      <c r="B26" s="65"/>
      <c r="C26" s="65"/>
      <c r="D26" s="65"/>
      <c r="E26" s="65"/>
      <c r="F26" s="65"/>
      <c r="G26" s="65"/>
      <c r="H26" s="65"/>
    </row>
    <row r="27" spans="1:8" ht="26.25" thickBot="1">
      <c r="A27" s="106"/>
      <c r="B27" s="65"/>
      <c r="C27" s="65"/>
      <c r="D27" s="65"/>
      <c r="E27" s="65"/>
      <c r="F27" s="65"/>
      <c r="G27" s="65"/>
      <c r="H27" s="65"/>
    </row>
    <row r="28" spans="1:8" ht="39" thickBot="1">
      <c r="A28" s="210" t="s">
        <v>551</v>
      </c>
      <c r="B28" s="211"/>
      <c r="C28" s="104" t="s">
        <v>529</v>
      </c>
      <c r="D28" s="104" t="s">
        <v>567</v>
      </c>
      <c r="E28" s="104" t="s">
        <v>568</v>
      </c>
      <c r="F28" s="104" t="s">
        <v>532</v>
      </c>
      <c r="G28" s="104" t="s">
        <v>533</v>
      </c>
      <c r="H28" s="104" t="s">
        <v>534</v>
      </c>
    </row>
    <row r="29" spans="1:8" ht="21.75" customHeight="1" thickBot="1">
      <c r="A29" s="93" t="s">
        <v>481</v>
      </c>
      <c r="B29" s="94" t="s">
        <v>552</v>
      </c>
      <c r="C29" s="125" t="s">
        <v>608</v>
      </c>
      <c r="D29" s="96"/>
      <c r="E29" s="96">
        <v>52148918</v>
      </c>
      <c r="F29" s="95"/>
      <c r="G29" s="95"/>
      <c r="H29" s="101">
        <v>168965896</v>
      </c>
    </row>
    <row r="30" spans="1:8" ht="23.25" customHeight="1" thickBot="1">
      <c r="A30" s="93" t="s">
        <v>483</v>
      </c>
      <c r="B30" s="94" t="s">
        <v>553</v>
      </c>
      <c r="C30" s="119" t="s">
        <v>609</v>
      </c>
      <c r="D30" s="100"/>
      <c r="E30" s="100"/>
      <c r="F30" s="100"/>
      <c r="G30" s="100"/>
      <c r="H30" s="119" t="s">
        <v>609</v>
      </c>
    </row>
    <row r="31" spans="1:8" ht="25.5" customHeight="1" thickBot="1">
      <c r="A31" s="93" t="s">
        <v>485</v>
      </c>
      <c r="B31" s="94" t="s">
        <v>554</v>
      </c>
      <c r="C31" s="102" t="s">
        <v>610</v>
      </c>
      <c r="D31" s="100"/>
      <c r="E31" s="100"/>
      <c r="F31" s="100"/>
      <c r="G31" s="100"/>
      <c r="H31" s="102" t="s">
        <v>610</v>
      </c>
    </row>
    <row r="32" spans="1:8" ht="27.75" customHeight="1" thickBot="1">
      <c r="A32" s="93" t="s">
        <v>487</v>
      </c>
      <c r="B32" s="94" t="s">
        <v>555</v>
      </c>
      <c r="C32" s="102">
        <v>0</v>
      </c>
      <c r="D32" s="100"/>
      <c r="E32" s="100"/>
      <c r="F32" s="100"/>
      <c r="G32" s="100"/>
      <c r="H32" s="102">
        <v>0</v>
      </c>
    </row>
    <row r="33" spans="1:8" ht="26.25" customHeight="1" thickBot="1">
      <c r="A33" s="93" t="s">
        <v>489</v>
      </c>
      <c r="B33" s="94" t="s">
        <v>556</v>
      </c>
      <c r="C33" s="119" t="s">
        <v>611</v>
      </c>
      <c r="D33" s="100"/>
      <c r="E33" s="99">
        <v>3472015</v>
      </c>
      <c r="F33" s="100"/>
      <c r="G33" s="100"/>
      <c r="H33" s="118">
        <v>-4982153</v>
      </c>
    </row>
    <row r="34" spans="1:8" ht="24" customHeight="1" thickBot="1">
      <c r="A34" s="93" t="s">
        <v>491</v>
      </c>
      <c r="B34" s="94" t="s">
        <v>557</v>
      </c>
      <c r="C34" s="102">
        <v>0</v>
      </c>
      <c r="D34" s="100"/>
      <c r="E34" s="100"/>
      <c r="F34" s="100"/>
      <c r="G34" s="100"/>
      <c r="H34" s="102">
        <v>0</v>
      </c>
    </row>
    <row r="35" spans="1:8" ht="22.5" customHeight="1" thickBot="1">
      <c r="A35" s="93" t="s">
        <v>493</v>
      </c>
      <c r="B35" s="94" t="s">
        <v>558</v>
      </c>
      <c r="C35" s="119" t="s">
        <v>612</v>
      </c>
      <c r="D35" s="100"/>
      <c r="E35" s="99">
        <v>48676903</v>
      </c>
      <c r="F35" s="100"/>
      <c r="G35" s="100"/>
      <c r="H35" s="118">
        <v>52148918</v>
      </c>
    </row>
    <row r="36" spans="1:8" ht="22.5" customHeight="1" thickBot="1">
      <c r="A36" s="93" t="s">
        <v>495</v>
      </c>
      <c r="B36" s="94" t="s">
        <v>559</v>
      </c>
      <c r="C36" s="119" t="s">
        <v>613</v>
      </c>
      <c r="D36" s="96">
        <v>-113988514</v>
      </c>
      <c r="E36" s="96">
        <v>114003024</v>
      </c>
      <c r="F36" s="95"/>
      <c r="G36" s="95"/>
      <c r="H36" s="101">
        <v>1304730</v>
      </c>
    </row>
    <row r="37" spans="1:8" ht="25.5" customHeight="1" thickBot="1">
      <c r="A37" s="93" t="s">
        <v>497</v>
      </c>
      <c r="B37" s="94" t="s">
        <v>560</v>
      </c>
      <c r="C37" s="102">
        <v>0</v>
      </c>
      <c r="D37" s="99">
        <v>-114666521</v>
      </c>
      <c r="E37" s="99">
        <v>114713102</v>
      </c>
      <c r="F37" s="100"/>
      <c r="G37" s="100"/>
      <c r="H37" s="97">
        <v>46581</v>
      </c>
    </row>
    <row r="38" spans="1:8" ht="31.5" customHeight="1" thickBot="1">
      <c r="A38" s="93" t="s">
        <v>499</v>
      </c>
      <c r="B38" s="94" t="s">
        <v>561</v>
      </c>
      <c r="C38" s="118">
        <v>710078</v>
      </c>
      <c r="D38" s="99">
        <v>750644</v>
      </c>
      <c r="E38" s="99">
        <v>-710078</v>
      </c>
      <c r="F38" s="100"/>
      <c r="G38" s="100"/>
      <c r="H38" s="97">
        <v>750644</v>
      </c>
    </row>
    <row r="39" spans="1:8" ht="27" customHeight="1" thickBot="1">
      <c r="A39" s="107"/>
      <c r="B39" s="94" t="s">
        <v>562</v>
      </c>
      <c r="C39" s="118">
        <v>580142</v>
      </c>
      <c r="D39" s="108">
        <v>-72637</v>
      </c>
      <c r="E39" s="99"/>
      <c r="F39" s="100"/>
      <c r="G39" s="100"/>
      <c r="H39" s="97">
        <v>507505</v>
      </c>
    </row>
    <row r="40" spans="1:8" ht="24.75" customHeight="1" thickBot="1">
      <c r="A40" s="93" t="s">
        <v>503</v>
      </c>
      <c r="B40" s="94" t="s">
        <v>563</v>
      </c>
      <c r="C40" s="102">
        <v>0</v>
      </c>
      <c r="D40" s="100"/>
      <c r="E40" s="100"/>
      <c r="F40" s="100"/>
      <c r="G40" s="100"/>
      <c r="H40" s="98"/>
    </row>
    <row r="41" spans="1:8" ht="28.5" customHeight="1" thickBot="1">
      <c r="A41" s="93" t="s">
        <v>505</v>
      </c>
      <c r="B41" s="94" t="s">
        <v>564</v>
      </c>
      <c r="C41" s="102">
        <v>0</v>
      </c>
      <c r="D41" s="100"/>
      <c r="E41" s="100"/>
      <c r="F41" s="100"/>
      <c r="G41" s="100"/>
      <c r="H41" s="98"/>
    </row>
    <row r="42" spans="1:8" ht="28.5" customHeight="1" thickBot="1">
      <c r="A42" s="93" t="s">
        <v>507</v>
      </c>
      <c r="B42" s="94" t="s">
        <v>565</v>
      </c>
      <c r="C42" s="119" t="s">
        <v>614</v>
      </c>
      <c r="D42" s="96"/>
      <c r="E42" s="96">
        <v>-2268644</v>
      </c>
      <c r="F42" s="95"/>
      <c r="G42" s="95"/>
      <c r="H42" s="97">
        <v>2028882</v>
      </c>
    </row>
    <row r="43" spans="1:8" ht="24.75" customHeight="1" thickBot="1">
      <c r="A43" s="93" t="s">
        <v>509</v>
      </c>
      <c r="B43" s="94" t="s">
        <v>566</v>
      </c>
      <c r="C43" s="102" t="s">
        <v>601</v>
      </c>
      <c r="D43" s="96">
        <v>-113988514</v>
      </c>
      <c r="E43" s="96">
        <v>163883298</v>
      </c>
      <c r="F43" s="95"/>
      <c r="G43" s="95"/>
      <c r="H43" s="101">
        <v>172299508</v>
      </c>
    </row>
    <row r="44" spans="1:8" ht="15.75">
      <c r="A44" s="109"/>
      <c r="B44" s="65"/>
      <c r="C44" s="65"/>
      <c r="D44" s="65"/>
      <c r="E44" s="65"/>
      <c r="F44" s="65"/>
      <c r="G44" s="65"/>
      <c r="H44" s="65"/>
    </row>
  </sheetData>
  <sheetProtection/>
  <mergeCells count="2">
    <mergeCell ref="A7:B7"/>
    <mergeCell ref="A28:B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4.7109375" style="0" customWidth="1"/>
    <col min="2" max="2" width="51.28125" style="0" customWidth="1"/>
    <col min="3" max="3" width="14.57421875" style="0" customWidth="1"/>
  </cols>
  <sheetData>
    <row r="3" spans="1:3" ht="18.75">
      <c r="A3" s="65"/>
      <c r="B3" s="110" t="s">
        <v>591</v>
      </c>
      <c r="C3" s="65"/>
    </row>
    <row r="4" spans="1:3" ht="15.75">
      <c r="A4" s="65"/>
      <c r="B4" s="89" t="s">
        <v>452</v>
      </c>
      <c r="C4" s="65"/>
    </row>
    <row r="5" spans="1:3" ht="15.75">
      <c r="A5" s="90"/>
      <c r="B5" s="65"/>
      <c r="C5" s="65"/>
    </row>
    <row r="6" spans="1:3" ht="15">
      <c r="A6" s="65"/>
      <c r="B6" s="65"/>
      <c r="C6" s="65"/>
    </row>
    <row r="7" spans="1:3" ht="15">
      <c r="A7" s="65"/>
      <c r="B7" s="65"/>
      <c r="C7" s="65"/>
    </row>
    <row r="8" spans="1:3" ht="15">
      <c r="A8" s="65"/>
      <c r="B8" s="65"/>
      <c r="C8" s="65"/>
    </row>
    <row r="9" spans="1:3" ht="16.5" thickBot="1">
      <c r="A9" s="90" t="s">
        <v>569</v>
      </c>
      <c r="B9" s="65"/>
      <c r="C9" s="65"/>
    </row>
    <row r="10" spans="1:3" ht="15.75" thickBot="1">
      <c r="A10" s="111" t="s">
        <v>570</v>
      </c>
      <c r="B10" s="112" t="s">
        <v>454</v>
      </c>
      <c r="C10" s="113" t="s">
        <v>571</v>
      </c>
    </row>
    <row r="11" spans="1:3" ht="15.75" thickBot="1">
      <c r="A11" s="114">
        <v>1</v>
      </c>
      <c r="B11" s="115">
        <v>2</v>
      </c>
      <c r="C11" s="116" t="s">
        <v>18</v>
      </c>
    </row>
    <row r="12" spans="1:3" ht="21" customHeight="1" thickBot="1">
      <c r="A12" s="114">
        <v>1</v>
      </c>
      <c r="B12" s="94" t="s">
        <v>572</v>
      </c>
      <c r="C12" s="99">
        <v>112470128</v>
      </c>
    </row>
    <row r="13" spans="1:3" ht="24" customHeight="1" thickBot="1">
      <c r="A13" s="114">
        <v>2</v>
      </c>
      <c r="B13" s="94" t="s">
        <v>573</v>
      </c>
      <c r="C13" s="99">
        <v>113956443</v>
      </c>
    </row>
    <row r="14" spans="1:3" ht="21.75" customHeight="1" thickBot="1">
      <c r="A14" s="114">
        <v>3</v>
      </c>
      <c r="B14" s="94" t="s">
        <v>574</v>
      </c>
      <c r="C14" s="99">
        <f>SUM(C12-C13)</f>
        <v>-1486315</v>
      </c>
    </row>
    <row r="15" spans="1:3" ht="25.5" customHeight="1" thickBot="1">
      <c r="A15" s="114">
        <v>4</v>
      </c>
      <c r="B15" s="94" t="s">
        <v>575</v>
      </c>
      <c r="C15" s="99">
        <v>10489655</v>
      </c>
    </row>
    <row r="16" spans="1:3" ht="23.25" customHeight="1" thickBot="1">
      <c r="A16" s="114">
        <v>5</v>
      </c>
      <c r="B16" s="94" t="s">
        <v>576</v>
      </c>
      <c r="C16" s="99">
        <v>710078</v>
      </c>
    </row>
    <row r="17" spans="1:3" ht="24" customHeight="1" thickBot="1">
      <c r="A17" s="114">
        <v>6</v>
      </c>
      <c r="B17" s="94" t="s">
        <v>577</v>
      </c>
      <c r="C17" s="99">
        <f>SUM(C15-C16)</f>
        <v>9779577</v>
      </c>
    </row>
    <row r="18" spans="1:3" ht="24.75" customHeight="1" thickBot="1">
      <c r="A18" s="114">
        <v>7</v>
      </c>
      <c r="B18" s="94" t="s">
        <v>578</v>
      </c>
      <c r="C18" s="99">
        <f>SUM(C14+C17)</f>
        <v>8293262</v>
      </c>
    </row>
    <row r="19" spans="1:3" ht="21" customHeight="1" thickBot="1">
      <c r="A19" s="114">
        <v>8</v>
      </c>
      <c r="B19" s="94" t="s">
        <v>579</v>
      </c>
      <c r="C19" s="100"/>
    </row>
    <row r="20" spans="1:3" ht="21" customHeight="1" thickBot="1">
      <c r="A20" s="114">
        <v>9</v>
      </c>
      <c r="B20" s="94" t="s">
        <v>580</v>
      </c>
      <c r="C20" s="100"/>
    </row>
    <row r="21" spans="1:3" ht="26.25" customHeight="1" thickBot="1">
      <c r="A21" s="114">
        <v>10</v>
      </c>
      <c r="B21" s="94" t="s">
        <v>581</v>
      </c>
      <c r="C21" s="100"/>
    </row>
    <row r="22" spans="1:3" ht="20.25" customHeight="1" thickBot="1">
      <c r="A22" s="114">
        <v>11</v>
      </c>
      <c r="B22" s="94" t="s">
        <v>582</v>
      </c>
      <c r="C22" s="100"/>
    </row>
    <row r="23" spans="1:3" ht="20.25" customHeight="1" thickBot="1">
      <c r="A23" s="114">
        <v>12</v>
      </c>
      <c r="B23" s="94" t="s">
        <v>583</v>
      </c>
      <c r="C23" s="100"/>
    </row>
    <row r="24" spans="1:3" ht="23.25" customHeight="1" thickBot="1">
      <c r="A24" s="114">
        <v>13</v>
      </c>
      <c r="B24" s="94" t="s">
        <v>584</v>
      </c>
      <c r="C24" s="100"/>
    </row>
    <row r="25" spans="1:3" ht="24" customHeight="1" thickBot="1">
      <c r="A25" s="114">
        <v>14</v>
      </c>
      <c r="B25" s="94" t="s">
        <v>585</v>
      </c>
      <c r="C25" s="100"/>
    </row>
    <row r="26" spans="1:3" ht="23.25" customHeight="1" thickBot="1">
      <c r="A26" s="114">
        <v>15</v>
      </c>
      <c r="B26" s="94" t="s">
        <v>586</v>
      </c>
      <c r="C26" s="99">
        <v>8293262</v>
      </c>
    </row>
    <row r="27" spans="1:3" ht="24.75" customHeight="1" thickBot="1">
      <c r="A27" s="114">
        <v>16</v>
      </c>
      <c r="B27" s="94" t="s">
        <v>587</v>
      </c>
      <c r="C27" s="100"/>
    </row>
    <row r="28" spans="1:3" ht="23.25" customHeight="1" thickBot="1">
      <c r="A28" s="114">
        <v>17</v>
      </c>
      <c r="B28" s="94" t="s">
        <v>588</v>
      </c>
      <c r="C28" s="99">
        <v>8293262</v>
      </c>
    </row>
    <row r="29" spans="1:3" ht="28.5" customHeight="1" thickBot="1">
      <c r="A29" s="114">
        <v>18</v>
      </c>
      <c r="B29" s="94" t="s">
        <v>589</v>
      </c>
      <c r="C29" s="100"/>
    </row>
    <row r="30" spans="1:3" ht="24.75" customHeight="1" thickBot="1">
      <c r="A30" s="114">
        <v>19</v>
      </c>
      <c r="B30" s="94" t="s">
        <v>590</v>
      </c>
      <c r="C30" s="100"/>
    </row>
    <row r="31" spans="1:3" ht="15.75">
      <c r="A31" s="109"/>
      <c r="B31" s="65"/>
      <c r="C31" s="6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166"/>
  <sheetViews>
    <sheetView zoomScalePageLayoutView="0" workbookViewId="0" topLeftCell="A157">
      <selection activeCell="A165" sqref="A165:J167"/>
    </sheetView>
  </sheetViews>
  <sheetFormatPr defaultColWidth="9.140625" defaultRowHeight="15"/>
  <cols>
    <col min="1" max="1" width="7.140625" style="0" customWidth="1"/>
    <col min="2" max="4" width="9.140625" style="0" hidden="1" customWidth="1"/>
    <col min="5" max="5" width="46.57421875" style="0" customWidth="1"/>
    <col min="6" max="6" width="4.421875" style="0" customWidth="1"/>
    <col min="7" max="7" width="9.8515625" style="0" customWidth="1"/>
    <col min="8" max="8" width="13.7109375" style="0" customWidth="1"/>
    <col min="9" max="9" width="13.28125" style="0" customWidth="1"/>
    <col min="10" max="10" width="13.28125" style="65" customWidth="1"/>
    <col min="11" max="11" width="16.00390625" style="5" customWidth="1"/>
    <col min="12" max="12" width="13.7109375" style="0" customWidth="1"/>
  </cols>
  <sheetData>
    <row r="1" ht="15"/>
    <row r="2" ht="15"/>
    <row r="3" spans="1:12" ht="15" customHeight="1">
      <c r="A3" s="5"/>
      <c r="B3" s="5"/>
      <c r="C3" s="5"/>
      <c r="D3" s="5"/>
      <c r="E3" s="236" t="s">
        <v>406</v>
      </c>
      <c r="F3" s="237"/>
      <c r="G3" s="237"/>
      <c r="H3" s="237"/>
      <c r="I3" s="237"/>
      <c r="J3" s="237"/>
      <c r="K3" s="237"/>
      <c r="L3" s="238"/>
    </row>
    <row r="4" spans="1:12" ht="15.75" customHeight="1">
      <c r="A4" s="28"/>
      <c r="B4" s="29"/>
      <c r="C4" s="29"/>
      <c r="D4" s="29"/>
      <c r="E4" s="237"/>
      <c r="F4" s="237"/>
      <c r="G4" s="237"/>
      <c r="H4" s="237"/>
      <c r="I4" s="237"/>
      <c r="J4" s="237"/>
      <c r="K4" s="237"/>
      <c r="L4" s="238"/>
    </row>
    <row r="5" spans="1:12" ht="26.25" customHeight="1">
      <c r="A5" s="28" t="s">
        <v>164</v>
      </c>
      <c r="B5" s="28"/>
      <c r="C5" s="28"/>
      <c r="D5" s="28"/>
      <c r="E5" s="237"/>
      <c r="F5" s="237"/>
      <c r="G5" s="237"/>
      <c r="H5" s="237"/>
      <c r="I5" s="237"/>
      <c r="J5" s="237"/>
      <c r="K5" s="237"/>
      <c r="L5" s="238"/>
    </row>
    <row r="6" spans="1:12" ht="15">
      <c r="A6" s="5"/>
      <c r="B6" s="5"/>
      <c r="C6" s="5"/>
      <c r="D6" s="5"/>
      <c r="E6" s="5"/>
      <c r="F6" s="5"/>
      <c r="G6" s="5"/>
      <c r="H6" s="5"/>
      <c r="I6" s="5"/>
      <c r="L6" s="5"/>
    </row>
    <row r="7" spans="1:12" ht="15">
      <c r="A7" s="267" t="s">
        <v>165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9"/>
    </row>
    <row r="8" spans="1:12" ht="15">
      <c r="A8" s="270" t="s">
        <v>10</v>
      </c>
      <c r="B8" s="271"/>
      <c r="C8" s="271"/>
      <c r="D8" s="272"/>
      <c r="E8" s="276" t="s">
        <v>11</v>
      </c>
      <c r="F8" s="276"/>
      <c r="G8" s="277" t="s">
        <v>12</v>
      </c>
      <c r="H8" s="278" t="s">
        <v>13</v>
      </c>
      <c r="I8" s="279" t="s">
        <v>166</v>
      </c>
      <c r="J8" s="239" t="s">
        <v>424</v>
      </c>
      <c r="K8" s="239" t="s">
        <v>9</v>
      </c>
      <c r="L8" s="279" t="s">
        <v>15</v>
      </c>
    </row>
    <row r="9" spans="1:12" ht="15">
      <c r="A9" s="273"/>
      <c r="B9" s="274"/>
      <c r="C9" s="274"/>
      <c r="D9" s="275"/>
      <c r="E9" s="276"/>
      <c r="F9" s="276"/>
      <c r="G9" s="240"/>
      <c r="H9" s="273"/>
      <c r="I9" s="279"/>
      <c r="J9" s="280"/>
      <c r="K9" s="240"/>
      <c r="L9" s="279"/>
    </row>
    <row r="10" spans="1:12" ht="15">
      <c r="A10" s="232" t="s">
        <v>16</v>
      </c>
      <c r="B10" s="232"/>
      <c r="C10" s="232"/>
      <c r="D10" s="232"/>
      <c r="E10" s="232" t="s">
        <v>17</v>
      </c>
      <c r="F10" s="232"/>
      <c r="G10" s="30" t="s">
        <v>18</v>
      </c>
      <c r="H10" s="31" t="s">
        <v>19</v>
      </c>
      <c r="I10" s="32" t="s">
        <v>167</v>
      </c>
      <c r="J10" s="32" t="s">
        <v>168</v>
      </c>
      <c r="K10" s="32" t="s">
        <v>426</v>
      </c>
      <c r="L10" s="32" t="s">
        <v>427</v>
      </c>
    </row>
    <row r="11" spans="1:12" ht="15">
      <c r="A11" s="232">
        <v>1</v>
      </c>
      <c r="B11" s="232"/>
      <c r="C11" s="232"/>
      <c r="D11" s="232"/>
      <c r="E11" s="233" t="s">
        <v>169</v>
      </c>
      <c r="F11" s="233"/>
      <c r="G11" s="33" t="s">
        <v>170</v>
      </c>
      <c r="H11" s="34">
        <v>18120385</v>
      </c>
      <c r="I11" s="10">
        <v>1948067</v>
      </c>
      <c r="J11" s="10">
        <f>SUM(K11-(H11+I11))</f>
        <v>4241110</v>
      </c>
      <c r="K11" s="53">
        <v>24309562</v>
      </c>
      <c r="L11" s="10">
        <v>23489018</v>
      </c>
    </row>
    <row r="12" spans="1:12" ht="15">
      <c r="A12" s="232">
        <v>2</v>
      </c>
      <c r="B12" s="232"/>
      <c r="C12" s="232"/>
      <c r="D12" s="232"/>
      <c r="E12" s="233" t="s">
        <v>171</v>
      </c>
      <c r="F12" s="233"/>
      <c r="G12" s="33" t="s">
        <v>172</v>
      </c>
      <c r="H12" s="34"/>
      <c r="I12" s="3"/>
      <c r="J12" s="3"/>
      <c r="K12" s="3"/>
      <c r="L12" s="3"/>
    </row>
    <row r="13" spans="1:12" ht="15">
      <c r="A13" s="232">
        <v>3</v>
      </c>
      <c r="B13" s="232"/>
      <c r="C13" s="232"/>
      <c r="D13" s="232"/>
      <c r="E13" s="233" t="s">
        <v>173</v>
      </c>
      <c r="F13" s="233"/>
      <c r="G13" s="33" t="s">
        <v>174</v>
      </c>
      <c r="H13" s="34"/>
      <c r="I13" s="3"/>
      <c r="J13" s="3"/>
      <c r="K13" s="3"/>
      <c r="L13" s="3"/>
    </row>
    <row r="14" spans="1:12" ht="15">
      <c r="A14" s="232">
        <v>4</v>
      </c>
      <c r="B14" s="232"/>
      <c r="C14" s="232"/>
      <c r="D14" s="232"/>
      <c r="E14" s="261" t="s">
        <v>175</v>
      </c>
      <c r="F14" s="261"/>
      <c r="G14" s="33" t="s">
        <v>176</v>
      </c>
      <c r="H14" s="34"/>
      <c r="I14" s="3"/>
      <c r="J14" s="3"/>
      <c r="K14" s="3"/>
      <c r="L14" s="3"/>
    </row>
    <row r="15" spans="1:12" ht="15">
      <c r="A15" s="232">
        <v>5</v>
      </c>
      <c r="B15" s="232"/>
      <c r="C15" s="232"/>
      <c r="D15" s="232"/>
      <c r="E15" s="261" t="s">
        <v>177</v>
      </c>
      <c r="F15" s="261"/>
      <c r="G15" s="33" t="s">
        <v>178</v>
      </c>
      <c r="H15" s="34"/>
      <c r="I15" s="3"/>
      <c r="J15" s="3"/>
      <c r="K15" s="3"/>
      <c r="L15" s="3"/>
    </row>
    <row r="16" spans="1:12" ht="15">
      <c r="A16" s="232">
        <v>6</v>
      </c>
      <c r="B16" s="232"/>
      <c r="C16" s="232"/>
      <c r="D16" s="232"/>
      <c r="E16" s="261" t="s">
        <v>179</v>
      </c>
      <c r="F16" s="261"/>
      <c r="G16" s="33" t="s">
        <v>180</v>
      </c>
      <c r="H16" s="34"/>
      <c r="I16" s="3"/>
      <c r="J16" s="3"/>
      <c r="K16" s="3"/>
      <c r="L16" s="3"/>
    </row>
    <row r="17" spans="1:12" ht="15">
      <c r="A17" s="232">
        <v>7</v>
      </c>
      <c r="B17" s="232"/>
      <c r="C17" s="232"/>
      <c r="D17" s="232"/>
      <c r="E17" s="261" t="s">
        <v>181</v>
      </c>
      <c r="F17" s="261"/>
      <c r="G17" s="33" t="s">
        <v>182</v>
      </c>
      <c r="H17" s="34"/>
      <c r="I17" s="3"/>
      <c r="J17" s="3"/>
      <c r="K17" s="3"/>
      <c r="L17" s="3"/>
    </row>
    <row r="18" spans="1:12" ht="15">
      <c r="A18" s="232">
        <v>8</v>
      </c>
      <c r="B18" s="232"/>
      <c r="C18" s="232"/>
      <c r="D18" s="232"/>
      <c r="E18" s="261" t="s">
        <v>183</v>
      </c>
      <c r="F18" s="261"/>
      <c r="G18" s="33" t="s">
        <v>184</v>
      </c>
      <c r="H18" s="34"/>
      <c r="I18" s="3"/>
      <c r="J18" s="3"/>
      <c r="K18" s="3"/>
      <c r="L18" s="3"/>
    </row>
    <row r="19" spans="1:12" ht="15">
      <c r="A19" s="232">
        <v>9</v>
      </c>
      <c r="B19" s="232"/>
      <c r="C19" s="232"/>
      <c r="D19" s="232"/>
      <c r="E19" s="261" t="s">
        <v>185</v>
      </c>
      <c r="F19" s="261"/>
      <c r="G19" s="33" t="s">
        <v>186</v>
      </c>
      <c r="H19" s="34"/>
      <c r="I19" s="3"/>
      <c r="J19" s="3"/>
      <c r="K19" s="3"/>
      <c r="L19" s="3"/>
    </row>
    <row r="20" spans="1:12" ht="15">
      <c r="A20" s="232">
        <v>10</v>
      </c>
      <c r="B20" s="232"/>
      <c r="C20" s="232"/>
      <c r="D20" s="232"/>
      <c r="E20" s="261" t="s">
        <v>187</v>
      </c>
      <c r="F20" s="261"/>
      <c r="G20" s="33" t="s">
        <v>188</v>
      </c>
      <c r="H20" s="34"/>
      <c r="I20" s="3"/>
      <c r="J20" s="3"/>
      <c r="K20" s="3"/>
      <c r="L20" s="3"/>
    </row>
    <row r="21" spans="1:12" ht="15">
      <c r="A21" s="232">
        <v>11</v>
      </c>
      <c r="B21" s="232"/>
      <c r="C21" s="232"/>
      <c r="D21" s="232"/>
      <c r="E21" s="261" t="s">
        <v>189</v>
      </c>
      <c r="F21" s="261"/>
      <c r="G21" s="33" t="s">
        <v>190</v>
      </c>
      <c r="H21" s="34"/>
      <c r="I21" s="3"/>
      <c r="J21" s="3"/>
      <c r="K21" s="3"/>
      <c r="L21" s="3"/>
    </row>
    <row r="22" spans="1:12" ht="15">
      <c r="A22" s="232">
        <v>12</v>
      </c>
      <c r="B22" s="232"/>
      <c r="C22" s="232"/>
      <c r="D22" s="232"/>
      <c r="E22" s="261" t="s">
        <v>191</v>
      </c>
      <c r="F22" s="261"/>
      <c r="G22" s="33" t="s">
        <v>192</v>
      </c>
      <c r="H22" s="34"/>
      <c r="I22" s="3"/>
      <c r="J22" s="3"/>
      <c r="K22" s="3"/>
      <c r="L22" s="3"/>
    </row>
    <row r="23" spans="1:12" ht="15">
      <c r="A23" s="232">
        <v>13</v>
      </c>
      <c r="B23" s="232"/>
      <c r="C23" s="232"/>
      <c r="D23" s="232"/>
      <c r="E23" s="261" t="s">
        <v>193</v>
      </c>
      <c r="F23" s="261"/>
      <c r="G23" s="33" t="s">
        <v>194</v>
      </c>
      <c r="H23" s="34"/>
      <c r="I23" s="3"/>
      <c r="J23" s="3">
        <v>33126</v>
      </c>
      <c r="K23" s="3">
        <v>33126</v>
      </c>
      <c r="L23" s="10">
        <v>33126</v>
      </c>
    </row>
    <row r="24" spans="1:12" ht="15">
      <c r="A24" s="258">
        <v>14</v>
      </c>
      <c r="B24" s="258"/>
      <c r="C24" s="258"/>
      <c r="D24" s="258"/>
      <c r="E24" s="259" t="s">
        <v>195</v>
      </c>
      <c r="F24" s="259"/>
      <c r="G24" s="35" t="s">
        <v>196</v>
      </c>
      <c r="H24" s="36">
        <f>SUM(H11:H23)</f>
        <v>18120385</v>
      </c>
      <c r="I24" s="17">
        <f>SUM(I11:I23)</f>
        <v>1948067</v>
      </c>
      <c r="J24" s="17">
        <f>SUM(J11:J23)</f>
        <v>4274236</v>
      </c>
      <c r="K24" s="54">
        <f>SUM(K11:K23)</f>
        <v>24342688</v>
      </c>
      <c r="L24" s="17">
        <f>SUM(L11:L23)</f>
        <v>23522144</v>
      </c>
    </row>
    <row r="25" spans="1:12" ht="15">
      <c r="A25" s="232">
        <v>15</v>
      </c>
      <c r="B25" s="232"/>
      <c r="C25" s="232"/>
      <c r="D25" s="232"/>
      <c r="E25" s="261" t="s">
        <v>197</v>
      </c>
      <c r="F25" s="261"/>
      <c r="G25" s="33" t="s">
        <v>198</v>
      </c>
      <c r="H25" s="34">
        <v>5059716</v>
      </c>
      <c r="I25" s="3"/>
      <c r="J25" s="53">
        <f>SUM(K25-H25)</f>
        <v>1020000</v>
      </c>
      <c r="K25" s="34">
        <v>6079716</v>
      </c>
      <c r="L25" s="10">
        <v>5904825</v>
      </c>
    </row>
    <row r="26" spans="1:12" ht="15">
      <c r="A26" s="232">
        <v>16</v>
      </c>
      <c r="B26" s="232"/>
      <c r="C26" s="232"/>
      <c r="D26" s="232"/>
      <c r="E26" s="261" t="s">
        <v>199</v>
      </c>
      <c r="F26" s="261"/>
      <c r="G26" s="33" t="s">
        <v>200</v>
      </c>
      <c r="H26" s="34"/>
      <c r="I26" s="3"/>
      <c r="K26" s="3"/>
      <c r="L26" s="10"/>
    </row>
    <row r="27" spans="1:12" ht="15">
      <c r="A27" s="232">
        <v>17</v>
      </c>
      <c r="B27" s="232"/>
      <c r="C27" s="232"/>
      <c r="D27" s="232"/>
      <c r="E27" s="233" t="s">
        <v>201</v>
      </c>
      <c r="F27" s="233"/>
      <c r="G27" s="33" t="s">
        <v>202</v>
      </c>
      <c r="H27" s="34">
        <v>100000</v>
      </c>
      <c r="I27" s="3"/>
      <c r="J27" s="67"/>
      <c r="K27" s="73">
        <v>100000</v>
      </c>
      <c r="L27" s="10">
        <v>11142</v>
      </c>
    </row>
    <row r="28" spans="1:12" ht="15">
      <c r="A28" s="258">
        <v>18</v>
      </c>
      <c r="B28" s="258"/>
      <c r="C28" s="258"/>
      <c r="D28" s="258"/>
      <c r="E28" s="259" t="s">
        <v>203</v>
      </c>
      <c r="F28" s="259"/>
      <c r="G28" s="35" t="s">
        <v>204</v>
      </c>
      <c r="H28" s="36">
        <f>SUM(H25:H27)</f>
        <v>5159716</v>
      </c>
      <c r="I28" s="3"/>
      <c r="J28" s="53">
        <f>SUM(J25:J27)</f>
        <v>1020000</v>
      </c>
      <c r="K28" s="54">
        <f>SUM(K25:K27)</f>
        <v>6179716</v>
      </c>
      <c r="L28" s="17">
        <f>SUM(L25:L27)</f>
        <v>5915967</v>
      </c>
    </row>
    <row r="29" spans="1:12" ht="15">
      <c r="A29" s="243">
        <v>19</v>
      </c>
      <c r="B29" s="243"/>
      <c r="C29" s="243"/>
      <c r="D29" s="243"/>
      <c r="E29" s="260" t="s">
        <v>205</v>
      </c>
      <c r="F29" s="260"/>
      <c r="G29" s="37" t="s">
        <v>206</v>
      </c>
      <c r="H29" s="38">
        <f>SUM(H24+H28)</f>
        <v>23280101</v>
      </c>
      <c r="I29" s="23">
        <f>SUM(I24+I28)</f>
        <v>1948067</v>
      </c>
      <c r="J29" s="23">
        <f>SUM(J24+J28)</f>
        <v>5294236</v>
      </c>
      <c r="K29" s="55">
        <f>SUM(K24+K28)</f>
        <v>30522404</v>
      </c>
      <c r="L29" s="23">
        <f>SUM(L24+L28)</f>
        <v>29438111</v>
      </c>
    </row>
    <row r="30" spans="1:12" ht="15">
      <c r="A30" s="243">
        <v>20</v>
      </c>
      <c r="B30" s="243"/>
      <c r="C30" s="243"/>
      <c r="D30" s="243"/>
      <c r="E30" s="260" t="s">
        <v>207</v>
      </c>
      <c r="F30" s="260"/>
      <c r="G30" s="37" t="s">
        <v>208</v>
      </c>
      <c r="H30" s="38">
        <f>SUM(H31:H34)</f>
        <v>2577591</v>
      </c>
      <c r="I30" s="7"/>
      <c r="J30" s="7">
        <f>SUM(J31:J34)</f>
        <v>1170000</v>
      </c>
      <c r="K30" s="55">
        <f>SUM(K31:K34)</f>
        <v>3747591</v>
      </c>
      <c r="L30" s="23">
        <f>SUM(L31:L34)</f>
        <v>3632947</v>
      </c>
    </row>
    <row r="31" spans="1:12" ht="15">
      <c r="A31" s="232"/>
      <c r="B31" s="232"/>
      <c r="C31" s="232"/>
      <c r="D31" s="232"/>
      <c r="E31" s="257" t="s">
        <v>209</v>
      </c>
      <c r="F31" s="257"/>
      <c r="G31" s="39"/>
      <c r="H31" s="40">
        <v>2509151</v>
      </c>
      <c r="I31" s="3"/>
      <c r="J31" s="67">
        <v>1140881</v>
      </c>
      <c r="K31" s="70">
        <v>3650032</v>
      </c>
      <c r="L31" s="10">
        <v>3535388</v>
      </c>
    </row>
    <row r="32" spans="1:12" ht="15">
      <c r="A32" s="232"/>
      <c r="B32" s="232"/>
      <c r="C32" s="232"/>
      <c r="D32" s="232"/>
      <c r="E32" s="257" t="s">
        <v>210</v>
      </c>
      <c r="F32" s="257"/>
      <c r="G32" s="39"/>
      <c r="H32" s="40">
        <v>33040</v>
      </c>
      <c r="I32" s="3"/>
      <c r="J32" s="67">
        <v>15868</v>
      </c>
      <c r="K32" s="64">
        <v>48908</v>
      </c>
      <c r="L32" s="10">
        <v>48908</v>
      </c>
    </row>
    <row r="33" spans="1:12" ht="15">
      <c r="A33" s="232"/>
      <c r="B33" s="232"/>
      <c r="C33" s="232"/>
      <c r="D33" s="232"/>
      <c r="E33" s="257" t="s">
        <v>211</v>
      </c>
      <c r="F33" s="257"/>
      <c r="G33" s="39"/>
      <c r="H33" s="40"/>
      <c r="I33" s="3"/>
      <c r="J33" s="67">
        <v>3590</v>
      </c>
      <c r="K33" s="64">
        <v>3590</v>
      </c>
      <c r="L33" s="10">
        <v>3590</v>
      </c>
    </row>
    <row r="34" spans="1:12" ht="15">
      <c r="A34" s="232"/>
      <c r="B34" s="232"/>
      <c r="C34" s="232"/>
      <c r="D34" s="232"/>
      <c r="E34" s="257" t="s">
        <v>212</v>
      </c>
      <c r="F34" s="257"/>
      <c r="G34" s="39"/>
      <c r="H34" s="40">
        <v>35400</v>
      </c>
      <c r="I34" s="3"/>
      <c r="J34" s="67">
        <v>9661</v>
      </c>
      <c r="K34" s="64">
        <v>45061</v>
      </c>
      <c r="L34" s="10">
        <v>45061</v>
      </c>
    </row>
    <row r="35" spans="1:12" ht="15">
      <c r="A35" s="232">
        <v>21</v>
      </c>
      <c r="B35" s="232"/>
      <c r="C35" s="232"/>
      <c r="D35" s="232"/>
      <c r="E35" s="262" t="s">
        <v>213</v>
      </c>
      <c r="F35" s="262"/>
      <c r="G35" s="41" t="s">
        <v>214</v>
      </c>
      <c r="H35" s="42">
        <f>SUM(H36:H41)</f>
        <v>0</v>
      </c>
      <c r="I35" s="3"/>
      <c r="J35" s="2">
        <f>SUM(J36:J41)</f>
        <v>25000</v>
      </c>
      <c r="K35" s="2">
        <f>SUM(K36:K41)</f>
        <v>25000</v>
      </c>
      <c r="L35" s="2">
        <f>SUM(L36:L41)</f>
        <v>24381</v>
      </c>
    </row>
    <row r="36" spans="1:12" ht="15">
      <c r="A36" s="232"/>
      <c r="B36" s="232"/>
      <c r="C36" s="232"/>
      <c r="D36" s="232"/>
      <c r="E36" s="257" t="s">
        <v>215</v>
      </c>
      <c r="F36" s="257"/>
      <c r="G36" s="39"/>
      <c r="H36" s="40"/>
      <c r="I36" s="3"/>
      <c r="J36" s="3"/>
      <c r="K36" s="3"/>
      <c r="L36" s="3"/>
    </row>
    <row r="37" spans="1:12" ht="15">
      <c r="A37" s="232"/>
      <c r="B37" s="232"/>
      <c r="C37" s="232"/>
      <c r="D37" s="232"/>
      <c r="E37" s="257" t="s">
        <v>216</v>
      </c>
      <c r="F37" s="257"/>
      <c r="G37" s="39"/>
      <c r="H37" s="40"/>
      <c r="I37" s="3"/>
      <c r="J37" s="3"/>
      <c r="K37" s="3"/>
      <c r="L37" s="3"/>
    </row>
    <row r="38" spans="1:12" ht="15">
      <c r="A38" s="232"/>
      <c r="B38" s="232"/>
      <c r="C38" s="232"/>
      <c r="D38" s="232"/>
      <c r="E38" s="257" t="s">
        <v>217</v>
      </c>
      <c r="F38" s="257"/>
      <c r="G38" s="39"/>
      <c r="H38" s="40"/>
      <c r="I38" s="3"/>
      <c r="J38" s="3">
        <v>25000</v>
      </c>
      <c r="K38" s="3">
        <v>25000</v>
      </c>
      <c r="L38" s="3">
        <v>24381</v>
      </c>
    </row>
    <row r="39" spans="1:12" ht="15">
      <c r="A39" s="232"/>
      <c r="B39" s="232"/>
      <c r="C39" s="232"/>
      <c r="D39" s="232"/>
      <c r="E39" s="257" t="s">
        <v>218</v>
      </c>
      <c r="F39" s="257"/>
      <c r="G39" s="39"/>
      <c r="H39" s="40"/>
      <c r="I39" s="3"/>
      <c r="J39" s="3"/>
      <c r="K39" s="3"/>
      <c r="L39" s="3"/>
    </row>
    <row r="40" spans="1:12" ht="15">
      <c r="A40" s="232"/>
      <c r="B40" s="232"/>
      <c r="C40" s="232"/>
      <c r="D40" s="232"/>
      <c r="E40" s="257" t="s">
        <v>219</v>
      </c>
      <c r="F40" s="257"/>
      <c r="G40" s="39"/>
      <c r="H40" s="40"/>
      <c r="I40" s="3"/>
      <c r="J40" s="3"/>
      <c r="K40" s="3"/>
      <c r="L40" s="3"/>
    </row>
    <row r="41" spans="1:12" ht="15">
      <c r="A41" s="232"/>
      <c r="B41" s="232"/>
      <c r="C41" s="232"/>
      <c r="D41" s="232"/>
      <c r="E41" s="257" t="s">
        <v>220</v>
      </c>
      <c r="F41" s="257"/>
      <c r="G41" s="39"/>
      <c r="H41" s="40"/>
      <c r="I41" s="3"/>
      <c r="J41" s="3"/>
      <c r="K41" s="3"/>
      <c r="L41" s="10"/>
    </row>
    <row r="42" spans="1:25" ht="15">
      <c r="A42" s="232">
        <v>22</v>
      </c>
      <c r="B42" s="232"/>
      <c r="C42" s="232"/>
      <c r="D42" s="232"/>
      <c r="E42" s="262" t="s">
        <v>221</v>
      </c>
      <c r="F42" s="262"/>
      <c r="G42" s="41" t="s">
        <v>222</v>
      </c>
      <c r="H42" s="42">
        <f>SUM(H43:H51)</f>
        <v>5466384</v>
      </c>
      <c r="I42" s="3"/>
      <c r="J42" s="2">
        <f>SUM(J43:J51)</f>
        <v>1378794</v>
      </c>
      <c r="K42" s="54">
        <f>SUM(K43:K51)</f>
        <v>6845178</v>
      </c>
      <c r="L42" s="17">
        <f>SUM(L43:L51)</f>
        <v>6818288</v>
      </c>
      <c r="N42" s="230"/>
      <c r="O42" s="230"/>
      <c r="P42" s="230"/>
      <c r="Q42" s="230"/>
      <c r="R42" s="230"/>
      <c r="S42" s="230"/>
      <c r="T42" s="230"/>
      <c r="U42" s="4"/>
      <c r="V42" s="223"/>
      <c r="W42" s="221"/>
      <c r="X42" s="223"/>
      <c r="Y42" s="221"/>
    </row>
    <row r="43" spans="1:25" ht="15">
      <c r="A43" s="232"/>
      <c r="B43" s="232"/>
      <c r="C43" s="232"/>
      <c r="D43" s="232"/>
      <c r="E43" s="257" t="s">
        <v>223</v>
      </c>
      <c r="F43" s="257"/>
      <c r="G43" s="39"/>
      <c r="H43" s="40"/>
      <c r="I43" s="3"/>
      <c r="J43" s="67"/>
      <c r="K43" s="40"/>
      <c r="L43" s="10"/>
      <c r="N43" s="230"/>
      <c r="O43" s="230"/>
      <c r="P43" s="230"/>
      <c r="Q43" s="230"/>
      <c r="R43" s="230"/>
      <c r="S43" s="230"/>
      <c r="T43" s="230"/>
      <c r="U43" s="4"/>
      <c r="V43" s="223"/>
      <c r="W43" s="221"/>
      <c r="X43" s="221"/>
      <c r="Y43" s="221"/>
    </row>
    <row r="44" spans="1:25" ht="15">
      <c r="A44" s="232"/>
      <c r="B44" s="232"/>
      <c r="C44" s="232"/>
      <c r="D44" s="232"/>
      <c r="E44" s="257" t="s">
        <v>224</v>
      </c>
      <c r="F44" s="257"/>
      <c r="G44" s="39"/>
      <c r="H44" s="40">
        <v>400000</v>
      </c>
      <c r="I44" s="3"/>
      <c r="J44" s="67"/>
      <c r="K44" s="40">
        <v>400000</v>
      </c>
      <c r="L44" s="10">
        <v>560180</v>
      </c>
      <c r="N44" s="230"/>
      <c r="O44" s="230"/>
      <c r="P44" s="230"/>
      <c r="Q44" s="230"/>
      <c r="R44" s="230"/>
      <c r="S44" s="230"/>
      <c r="T44" s="230"/>
      <c r="U44" s="4"/>
      <c r="V44" s="229"/>
      <c r="W44" s="230"/>
      <c r="X44" s="223"/>
      <c r="Y44" s="221"/>
    </row>
    <row r="45" spans="1:25" ht="15">
      <c r="A45" s="232"/>
      <c r="B45" s="232"/>
      <c r="C45" s="232"/>
      <c r="D45" s="232"/>
      <c r="E45" s="257" t="s">
        <v>225</v>
      </c>
      <c r="F45" s="257"/>
      <c r="G45" s="39"/>
      <c r="H45" s="40">
        <v>1410000</v>
      </c>
      <c r="I45" s="3"/>
      <c r="J45" s="67"/>
      <c r="K45" s="40">
        <v>1410000</v>
      </c>
      <c r="L45" s="10">
        <v>1250207</v>
      </c>
      <c r="N45" s="230"/>
      <c r="O45" s="230"/>
      <c r="P45" s="230"/>
      <c r="Q45" s="230"/>
      <c r="R45" s="230"/>
      <c r="S45" s="230"/>
      <c r="T45" s="230"/>
      <c r="U45" s="4"/>
      <c r="V45" s="229"/>
      <c r="W45" s="230"/>
      <c r="X45" s="223"/>
      <c r="Y45" s="221"/>
    </row>
    <row r="46" spans="1:25" ht="15">
      <c r="A46" s="232"/>
      <c r="B46" s="232"/>
      <c r="C46" s="232"/>
      <c r="D46" s="232"/>
      <c r="E46" s="257" t="s">
        <v>226</v>
      </c>
      <c r="F46" s="257"/>
      <c r="G46" s="39"/>
      <c r="H46" s="40">
        <v>353966</v>
      </c>
      <c r="I46" s="3"/>
      <c r="J46" s="67">
        <v>-86605</v>
      </c>
      <c r="K46" s="40">
        <v>267361</v>
      </c>
      <c r="L46" s="10">
        <v>240084</v>
      </c>
      <c r="N46" s="230"/>
      <c r="O46" s="230"/>
      <c r="P46" s="230"/>
      <c r="Q46" s="230"/>
      <c r="R46" s="230"/>
      <c r="S46" s="230"/>
      <c r="T46" s="230"/>
      <c r="U46" s="4"/>
      <c r="V46" s="229"/>
      <c r="W46" s="230"/>
      <c r="X46" s="223"/>
      <c r="Y46" s="221"/>
    </row>
    <row r="47" spans="1:25" ht="15">
      <c r="A47" s="30"/>
      <c r="B47" s="30"/>
      <c r="C47" s="30"/>
      <c r="D47" s="30"/>
      <c r="E47" s="265" t="s">
        <v>425</v>
      </c>
      <c r="F47" s="266"/>
      <c r="G47" s="39"/>
      <c r="H47" s="40"/>
      <c r="I47" s="3"/>
      <c r="J47" s="67">
        <v>1163160</v>
      </c>
      <c r="K47" s="40">
        <v>1163160</v>
      </c>
      <c r="L47" s="10">
        <v>1163160</v>
      </c>
      <c r="N47" s="230"/>
      <c r="O47" s="230"/>
      <c r="P47" s="230"/>
      <c r="Q47" s="230"/>
      <c r="R47" s="230"/>
      <c r="S47" s="230"/>
      <c r="T47" s="230"/>
      <c r="U47" s="4"/>
      <c r="V47" s="229"/>
      <c r="W47" s="230"/>
      <c r="X47" s="223"/>
      <c r="Y47" s="221"/>
    </row>
    <row r="48" spans="1:25" ht="15">
      <c r="A48" s="30"/>
      <c r="B48" s="30"/>
      <c r="C48" s="30"/>
      <c r="D48" s="30"/>
      <c r="E48" s="265" t="s">
        <v>2</v>
      </c>
      <c r="F48" s="251"/>
      <c r="G48" s="39"/>
      <c r="H48" s="40">
        <v>150000</v>
      </c>
      <c r="I48" s="3"/>
      <c r="J48" s="67">
        <v>-16474</v>
      </c>
      <c r="K48" s="40">
        <v>133526</v>
      </c>
      <c r="L48" s="10">
        <v>133526</v>
      </c>
      <c r="N48" s="231"/>
      <c r="O48" s="231"/>
      <c r="P48" s="231"/>
      <c r="Q48" s="231"/>
      <c r="R48" s="231"/>
      <c r="S48" s="231"/>
      <c r="T48" s="231"/>
      <c r="U48" s="4"/>
      <c r="V48" s="229"/>
      <c r="W48" s="230"/>
      <c r="X48" s="223"/>
      <c r="Y48" s="221"/>
    </row>
    <row r="49" spans="1:25" ht="15">
      <c r="A49" s="30"/>
      <c r="B49" s="30"/>
      <c r="C49" s="30"/>
      <c r="D49" s="30"/>
      <c r="E49" s="265" t="s">
        <v>227</v>
      </c>
      <c r="F49" s="251"/>
      <c r="G49" s="39"/>
      <c r="H49" s="40"/>
      <c r="I49" s="3"/>
      <c r="J49" s="67">
        <v>2399402</v>
      </c>
      <c r="K49" s="40">
        <v>2399402</v>
      </c>
      <c r="L49" s="10">
        <v>2399402</v>
      </c>
      <c r="N49" s="221"/>
      <c r="O49" s="221"/>
      <c r="P49" s="221"/>
      <c r="Q49" s="221"/>
      <c r="R49" s="221"/>
      <c r="S49" s="221"/>
      <c r="T49" s="221"/>
      <c r="U49" s="4"/>
      <c r="V49" s="229"/>
      <c r="W49" s="230"/>
      <c r="X49" s="223"/>
      <c r="Y49" s="221"/>
    </row>
    <row r="50" spans="1:12" ht="15">
      <c r="A50" s="232"/>
      <c r="B50" s="232"/>
      <c r="C50" s="232"/>
      <c r="D50" s="232"/>
      <c r="E50" s="257" t="s">
        <v>228</v>
      </c>
      <c r="F50" s="257"/>
      <c r="G50" s="39"/>
      <c r="H50" s="40">
        <v>152418</v>
      </c>
      <c r="I50" s="3"/>
      <c r="J50" s="67">
        <v>-152418</v>
      </c>
      <c r="K50" s="40">
        <v>0</v>
      </c>
      <c r="L50" s="10"/>
    </row>
    <row r="51" spans="1:12" ht="15">
      <c r="A51" s="30"/>
      <c r="B51" s="30"/>
      <c r="C51" s="30"/>
      <c r="D51" s="30"/>
      <c r="E51" s="265" t="s">
        <v>3</v>
      </c>
      <c r="F51" s="266"/>
      <c r="G51" s="39"/>
      <c r="H51" s="40">
        <v>3000000</v>
      </c>
      <c r="I51" s="3"/>
      <c r="J51" s="67">
        <v>-1928271</v>
      </c>
      <c r="K51" s="40">
        <v>1071729</v>
      </c>
      <c r="L51" s="10">
        <v>1071729</v>
      </c>
    </row>
    <row r="52" spans="1:12" ht="15">
      <c r="A52" s="232">
        <v>23</v>
      </c>
      <c r="B52" s="232"/>
      <c r="C52" s="232"/>
      <c r="D52" s="232"/>
      <c r="E52" s="262" t="s">
        <v>229</v>
      </c>
      <c r="F52" s="262"/>
      <c r="G52" s="41" t="s">
        <v>230</v>
      </c>
      <c r="H52" s="42">
        <f>SUM(H53:H53)</f>
        <v>0</v>
      </c>
      <c r="I52" s="3"/>
      <c r="J52" s="3"/>
      <c r="K52" s="3"/>
      <c r="L52" s="17">
        <f>SUM(L53)</f>
        <v>0</v>
      </c>
    </row>
    <row r="53" spans="1:12" ht="15">
      <c r="A53" s="232"/>
      <c r="B53" s="232"/>
      <c r="C53" s="232"/>
      <c r="D53" s="232"/>
      <c r="E53" s="257" t="s">
        <v>231</v>
      </c>
      <c r="F53" s="257"/>
      <c r="G53" s="39"/>
      <c r="H53" s="40"/>
      <c r="I53" s="3"/>
      <c r="J53" s="3"/>
      <c r="K53" s="3"/>
      <c r="L53" s="10"/>
    </row>
    <row r="54" spans="1:12" ht="15">
      <c r="A54" s="258">
        <v>24</v>
      </c>
      <c r="B54" s="258"/>
      <c r="C54" s="258"/>
      <c r="D54" s="258"/>
      <c r="E54" s="259" t="s">
        <v>232</v>
      </c>
      <c r="F54" s="259"/>
      <c r="G54" s="35" t="s">
        <v>233</v>
      </c>
      <c r="H54" s="36">
        <f>SUM(H35+H42+H52)</f>
        <v>5466384</v>
      </c>
      <c r="I54" s="3"/>
      <c r="J54" s="2">
        <f>SUM(J35+J42+J52)</f>
        <v>1403794</v>
      </c>
      <c r="K54" s="54">
        <f>SUM(K42+K35)</f>
        <v>6870178</v>
      </c>
      <c r="L54" s="17">
        <f>SUM(L35+L42+L52)</f>
        <v>6842669</v>
      </c>
    </row>
    <row r="55" spans="1:12" ht="15">
      <c r="A55" s="232">
        <v>25</v>
      </c>
      <c r="B55" s="232"/>
      <c r="C55" s="232"/>
      <c r="D55" s="232"/>
      <c r="E55" s="262" t="s">
        <v>234</v>
      </c>
      <c r="F55" s="262"/>
      <c r="G55" s="41" t="s">
        <v>235</v>
      </c>
      <c r="H55" s="42">
        <f>SUM(H56:H59)</f>
        <v>75000</v>
      </c>
      <c r="I55" s="3"/>
      <c r="J55" s="2">
        <f>SUM(J56:J60)</f>
        <v>50000</v>
      </c>
      <c r="K55" s="2">
        <f>SUM(K56:K60)</f>
        <v>125000</v>
      </c>
      <c r="L55" s="2">
        <f>SUM(L56:L60)</f>
        <v>119829</v>
      </c>
    </row>
    <row r="56" spans="1:12" ht="15">
      <c r="A56" s="232"/>
      <c r="B56" s="232"/>
      <c r="C56" s="232"/>
      <c r="D56" s="232"/>
      <c r="E56" s="257" t="s">
        <v>236</v>
      </c>
      <c r="F56" s="257"/>
      <c r="G56" s="39"/>
      <c r="H56" s="34"/>
      <c r="I56" s="3"/>
      <c r="J56" s="3"/>
      <c r="K56" s="3"/>
      <c r="L56" s="3"/>
    </row>
    <row r="57" spans="1:12" ht="15">
      <c r="A57" s="232"/>
      <c r="B57" s="232"/>
      <c r="C57" s="232"/>
      <c r="D57" s="232"/>
      <c r="E57" s="257" t="s">
        <v>237</v>
      </c>
      <c r="F57" s="257"/>
      <c r="G57" s="39"/>
      <c r="H57" s="34"/>
      <c r="I57" s="3"/>
      <c r="J57" s="3"/>
      <c r="K57" s="3"/>
      <c r="L57" s="3"/>
    </row>
    <row r="58" spans="1:12" ht="15">
      <c r="A58" s="232"/>
      <c r="B58" s="232"/>
      <c r="C58" s="232"/>
      <c r="D58" s="232"/>
      <c r="E58" s="257" t="s">
        <v>238</v>
      </c>
      <c r="F58" s="257"/>
      <c r="G58" s="39"/>
      <c r="H58" s="40">
        <v>75000</v>
      </c>
      <c r="I58" s="3"/>
      <c r="J58" s="3">
        <v>50000</v>
      </c>
      <c r="K58" s="10">
        <v>125000</v>
      </c>
      <c r="L58" s="10">
        <v>119829</v>
      </c>
    </row>
    <row r="59" spans="1:12" ht="15">
      <c r="A59" s="232"/>
      <c r="B59" s="232"/>
      <c r="C59" s="232"/>
      <c r="D59" s="232"/>
      <c r="E59" s="257" t="s">
        <v>239</v>
      </c>
      <c r="F59" s="257"/>
      <c r="G59" s="39"/>
      <c r="H59" s="40"/>
      <c r="I59" s="3"/>
      <c r="J59" s="3"/>
      <c r="K59" s="3"/>
      <c r="L59" s="3"/>
    </row>
    <row r="60" spans="1:12" ht="15">
      <c r="A60" s="30"/>
      <c r="B60" s="30"/>
      <c r="C60" s="30"/>
      <c r="D60" s="30"/>
      <c r="E60" s="265" t="s">
        <v>240</v>
      </c>
      <c r="F60" s="266"/>
      <c r="G60" s="39"/>
      <c r="H60" s="40"/>
      <c r="I60" s="3"/>
      <c r="J60" s="3"/>
      <c r="K60" s="3"/>
      <c r="L60" s="10"/>
    </row>
    <row r="61" spans="1:12" ht="15">
      <c r="A61" s="232">
        <v>26</v>
      </c>
      <c r="B61" s="232"/>
      <c r="C61" s="232"/>
      <c r="D61" s="232"/>
      <c r="E61" s="262" t="s">
        <v>241</v>
      </c>
      <c r="F61" s="262"/>
      <c r="G61" s="41" t="s">
        <v>242</v>
      </c>
      <c r="H61" s="42">
        <f>SUM(H62)</f>
        <v>145000</v>
      </c>
      <c r="I61" s="3"/>
      <c r="J61" s="2">
        <f>SUM(J62)</f>
        <v>114784</v>
      </c>
      <c r="K61" s="17">
        <f>SUM(K62)</f>
        <v>259784</v>
      </c>
      <c r="L61" s="17">
        <f>SUM(L62)</f>
        <v>222430</v>
      </c>
    </row>
    <row r="62" spans="1:12" ht="15">
      <c r="A62" s="232"/>
      <c r="B62" s="232"/>
      <c r="C62" s="232"/>
      <c r="D62" s="232"/>
      <c r="E62" s="257" t="s">
        <v>243</v>
      </c>
      <c r="F62" s="257"/>
      <c r="G62" s="39"/>
      <c r="H62" s="34">
        <v>145000</v>
      </c>
      <c r="I62" s="3"/>
      <c r="J62" s="3">
        <v>114784</v>
      </c>
      <c r="K62" s="10">
        <v>259784</v>
      </c>
      <c r="L62" s="10">
        <v>222430</v>
      </c>
    </row>
    <row r="63" spans="1:12" ht="15">
      <c r="A63" s="258">
        <v>27</v>
      </c>
      <c r="B63" s="258"/>
      <c r="C63" s="258"/>
      <c r="D63" s="258"/>
      <c r="E63" s="259" t="s">
        <v>244</v>
      </c>
      <c r="F63" s="259"/>
      <c r="G63" s="35" t="s">
        <v>245</v>
      </c>
      <c r="H63" s="36">
        <f>SUM(H55+H61)</f>
        <v>220000</v>
      </c>
      <c r="I63" s="3"/>
      <c r="J63" s="2">
        <f>SUM(J55+J61)</f>
        <v>164784</v>
      </c>
      <c r="K63" s="17">
        <f>SUM(K55+K61)</f>
        <v>384784</v>
      </c>
      <c r="L63" s="17">
        <f>SUM(L55+L61)</f>
        <v>342259</v>
      </c>
    </row>
    <row r="64" spans="1:12" ht="15">
      <c r="A64" s="232">
        <v>28</v>
      </c>
      <c r="B64" s="232"/>
      <c r="C64" s="232"/>
      <c r="D64" s="232"/>
      <c r="E64" s="262" t="s">
        <v>4</v>
      </c>
      <c r="F64" s="262"/>
      <c r="G64" s="41" t="s">
        <v>246</v>
      </c>
      <c r="H64" s="42">
        <f>SUM(H65:H68)</f>
        <v>1820000</v>
      </c>
      <c r="I64" s="17">
        <f>SUM(I65:I68)</f>
        <v>1000000</v>
      </c>
      <c r="J64" s="17">
        <f>SUM(J65:J68)</f>
        <v>756856</v>
      </c>
      <c r="K64" s="54">
        <f>SUM(K65:K68)</f>
        <v>3576856</v>
      </c>
      <c r="L64" s="17">
        <f>SUM(L65:L68)</f>
        <v>2523198</v>
      </c>
    </row>
    <row r="65" spans="1:27" ht="15">
      <c r="A65" s="232"/>
      <c r="B65" s="232"/>
      <c r="C65" s="232"/>
      <c r="D65" s="232"/>
      <c r="E65" s="257" t="s">
        <v>247</v>
      </c>
      <c r="F65" s="257"/>
      <c r="G65" s="39"/>
      <c r="H65" s="40">
        <v>800000</v>
      </c>
      <c r="I65" s="10">
        <v>1000000</v>
      </c>
      <c r="J65" s="68">
        <v>643371</v>
      </c>
      <c r="K65" s="72">
        <v>2443371</v>
      </c>
      <c r="L65" s="10">
        <v>1439713</v>
      </c>
      <c r="N65" s="224"/>
      <c r="O65" s="224"/>
      <c r="P65" s="224"/>
      <c r="Q65" s="224"/>
      <c r="R65" s="224"/>
      <c r="S65" s="224"/>
      <c r="T65" s="224"/>
      <c r="U65" s="4"/>
      <c r="V65" s="229"/>
      <c r="W65" s="230"/>
      <c r="X65" s="221"/>
      <c r="Y65" s="221"/>
      <c r="Z65" s="223"/>
      <c r="AA65" s="221"/>
    </row>
    <row r="66" spans="1:27" ht="15">
      <c r="A66" s="232"/>
      <c r="B66" s="232"/>
      <c r="C66" s="232"/>
      <c r="D66" s="232"/>
      <c r="E66" s="257" t="s">
        <v>248</v>
      </c>
      <c r="F66" s="257"/>
      <c r="G66" s="39"/>
      <c r="H66" s="40">
        <v>650000</v>
      </c>
      <c r="I66" s="3"/>
      <c r="J66" s="67">
        <v>27233</v>
      </c>
      <c r="K66" s="72">
        <v>677233</v>
      </c>
      <c r="L66" s="10">
        <v>677233</v>
      </c>
      <c r="N66" s="224"/>
      <c r="O66" s="224"/>
      <c r="P66" s="224"/>
      <c r="Q66" s="224"/>
      <c r="R66" s="224"/>
      <c r="S66" s="224"/>
      <c r="T66" s="224"/>
      <c r="U66" s="4"/>
      <c r="V66" s="229"/>
      <c r="W66" s="230"/>
      <c r="X66" s="221"/>
      <c r="Y66" s="221"/>
      <c r="Z66" s="221"/>
      <c r="AA66" s="221"/>
    </row>
    <row r="67" spans="1:27" ht="15">
      <c r="A67" s="232"/>
      <c r="B67" s="232"/>
      <c r="C67" s="232"/>
      <c r="D67" s="232"/>
      <c r="E67" s="257" t="s">
        <v>249</v>
      </c>
      <c r="F67" s="257"/>
      <c r="G67" s="39"/>
      <c r="H67" s="40">
        <v>320000</v>
      </c>
      <c r="I67" s="3"/>
      <c r="J67" s="69">
        <f>SUM(K67-H67)</f>
        <v>53327</v>
      </c>
      <c r="K67" s="72">
        <v>373327</v>
      </c>
      <c r="L67" s="10">
        <v>373327</v>
      </c>
      <c r="N67" s="224"/>
      <c r="O67" s="224"/>
      <c r="P67" s="224"/>
      <c r="Q67" s="224"/>
      <c r="R67" s="224"/>
      <c r="S67" s="224"/>
      <c r="T67" s="224"/>
      <c r="U67" s="4"/>
      <c r="V67" s="229"/>
      <c r="W67" s="230"/>
      <c r="X67" s="221"/>
      <c r="Y67" s="221"/>
      <c r="Z67" s="223"/>
      <c r="AA67" s="221"/>
    </row>
    <row r="68" spans="1:27" ht="15">
      <c r="A68" s="232"/>
      <c r="B68" s="232"/>
      <c r="C68" s="232"/>
      <c r="D68" s="232"/>
      <c r="E68" s="257" t="s">
        <v>250</v>
      </c>
      <c r="F68" s="257"/>
      <c r="G68" s="39"/>
      <c r="H68" s="40">
        <v>50000</v>
      </c>
      <c r="I68" s="3"/>
      <c r="J68" s="3">
        <v>32925</v>
      </c>
      <c r="K68" s="71">
        <v>82925</v>
      </c>
      <c r="L68" s="3">
        <v>32925</v>
      </c>
      <c r="N68" s="224"/>
      <c r="O68" s="224"/>
      <c r="P68" s="224"/>
      <c r="Q68" s="224"/>
      <c r="R68" s="224"/>
      <c r="S68" s="224"/>
      <c r="T68" s="224"/>
      <c r="U68" s="4"/>
      <c r="V68" s="229"/>
      <c r="W68" s="230"/>
      <c r="X68" s="221"/>
      <c r="Y68" s="221"/>
      <c r="Z68" s="223"/>
      <c r="AA68" s="221"/>
    </row>
    <row r="69" spans="1:27" ht="15">
      <c r="A69" s="232">
        <v>29</v>
      </c>
      <c r="B69" s="232"/>
      <c r="C69" s="232"/>
      <c r="D69" s="232"/>
      <c r="E69" s="262" t="s">
        <v>251</v>
      </c>
      <c r="F69" s="262"/>
      <c r="G69" s="41" t="s">
        <v>252</v>
      </c>
      <c r="H69" s="42">
        <v>1005354</v>
      </c>
      <c r="I69" s="3"/>
      <c r="J69" s="2">
        <v>204402</v>
      </c>
      <c r="K69" s="17">
        <v>1209756</v>
      </c>
      <c r="L69" s="17">
        <v>961819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">
      <c r="A70" s="232">
        <v>30</v>
      </c>
      <c r="B70" s="232"/>
      <c r="C70" s="232"/>
      <c r="D70" s="232"/>
      <c r="E70" s="262" t="s">
        <v>253</v>
      </c>
      <c r="F70" s="262"/>
      <c r="G70" s="41" t="s">
        <v>254</v>
      </c>
      <c r="H70" s="42"/>
      <c r="I70" s="3"/>
      <c r="J70" s="3"/>
      <c r="K70" s="3"/>
      <c r="L70" s="17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12" ht="15">
      <c r="A71" s="232">
        <v>31</v>
      </c>
      <c r="B71" s="232"/>
      <c r="C71" s="232"/>
      <c r="D71" s="232"/>
      <c r="E71" s="262" t="s">
        <v>255</v>
      </c>
      <c r="F71" s="262"/>
      <c r="G71" s="41" t="s">
        <v>256</v>
      </c>
      <c r="H71" s="42">
        <v>750000</v>
      </c>
      <c r="I71" s="3"/>
      <c r="J71" s="2">
        <v>-50000</v>
      </c>
      <c r="K71" s="17">
        <v>700000</v>
      </c>
      <c r="L71" s="17">
        <v>696311</v>
      </c>
    </row>
    <row r="72" spans="1:12" ht="15">
      <c r="A72" s="232">
        <v>32</v>
      </c>
      <c r="B72" s="232"/>
      <c r="C72" s="232"/>
      <c r="D72" s="232"/>
      <c r="E72" s="263" t="s">
        <v>6</v>
      </c>
      <c r="F72" s="263"/>
      <c r="G72" s="41" t="s">
        <v>257</v>
      </c>
      <c r="H72" s="42"/>
      <c r="I72" s="17">
        <v>300000</v>
      </c>
      <c r="J72" s="17">
        <v>85000</v>
      </c>
      <c r="K72" s="17">
        <v>385000</v>
      </c>
      <c r="L72" s="17">
        <v>381413</v>
      </c>
    </row>
    <row r="73" spans="1:12" ht="15">
      <c r="A73" s="232">
        <v>33</v>
      </c>
      <c r="B73" s="232"/>
      <c r="C73" s="232"/>
      <c r="D73" s="232"/>
      <c r="E73" s="264" t="s">
        <v>258</v>
      </c>
      <c r="F73" s="264"/>
      <c r="G73" s="41" t="s">
        <v>259</v>
      </c>
      <c r="H73" s="42"/>
      <c r="I73" s="3"/>
      <c r="J73" s="3"/>
      <c r="K73" s="3"/>
      <c r="L73" s="2">
        <f>SUM(L74:L78)</f>
        <v>0</v>
      </c>
    </row>
    <row r="74" spans="1:12" ht="15">
      <c r="A74" s="232"/>
      <c r="B74" s="232"/>
      <c r="C74" s="232"/>
      <c r="D74" s="232"/>
      <c r="E74" s="257" t="s">
        <v>260</v>
      </c>
      <c r="F74" s="257"/>
      <c r="G74" s="39"/>
      <c r="H74" s="40"/>
      <c r="I74" s="3"/>
      <c r="J74" s="3"/>
      <c r="K74" s="3"/>
      <c r="L74" s="3"/>
    </row>
    <row r="75" spans="1:12" ht="15">
      <c r="A75" s="232"/>
      <c r="B75" s="232"/>
      <c r="C75" s="232"/>
      <c r="D75" s="232"/>
      <c r="E75" s="257" t="s">
        <v>261</v>
      </c>
      <c r="F75" s="257"/>
      <c r="G75" s="39"/>
      <c r="H75" s="40"/>
      <c r="I75" s="3"/>
      <c r="J75" s="3"/>
      <c r="K75" s="3"/>
      <c r="L75" s="3"/>
    </row>
    <row r="76" spans="1:12" ht="15">
      <c r="A76" s="232"/>
      <c r="B76" s="232"/>
      <c r="C76" s="232"/>
      <c r="D76" s="232"/>
      <c r="E76" s="257" t="s">
        <v>262</v>
      </c>
      <c r="F76" s="257"/>
      <c r="G76" s="39"/>
      <c r="H76" s="40"/>
      <c r="I76" s="3"/>
      <c r="J76" s="3"/>
      <c r="K76" s="3"/>
      <c r="L76" s="3"/>
    </row>
    <row r="77" spans="1:12" ht="15">
      <c r="A77" s="232"/>
      <c r="B77" s="232"/>
      <c r="C77" s="232"/>
      <c r="D77" s="232"/>
      <c r="E77" s="257" t="s">
        <v>263</v>
      </c>
      <c r="F77" s="257"/>
      <c r="G77" s="39"/>
      <c r="H77" s="40"/>
      <c r="I77" s="3"/>
      <c r="J77" s="3"/>
      <c r="K77" s="3"/>
      <c r="L77" s="10"/>
    </row>
    <row r="78" spans="1:12" ht="15">
      <c r="A78" s="232"/>
      <c r="B78" s="232"/>
      <c r="C78" s="232"/>
      <c r="D78" s="232"/>
      <c r="E78" s="257" t="s">
        <v>264</v>
      </c>
      <c r="F78" s="257"/>
      <c r="G78" s="39"/>
      <c r="H78" s="40"/>
      <c r="I78" s="3"/>
      <c r="J78" s="3"/>
      <c r="K78" s="3"/>
      <c r="L78" s="10"/>
    </row>
    <row r="79" spans="1:12" ht="15">
      <c r="A79" s="232">
        <v>34</v>
      </c>
      <c r="B79" s="232"/>
      <c r="C79" s="232"/>
      <c r="D79" s="232"/>
      <c r="E79" s="262" t="s">
        <v>5</v>
      </c>
      <c r="F79" s="262"/>
      <c r="G79" s="41" t="s">
        <v>265</v>
      </c>
      <c r="H79" s="42">
        <f>SUM(H80:H84)</f>
        <v>2792382</v>
      </c>
      <c r="I79" s="2">
        <f>SUM(I80:I84)</f>
        <v>-300000</v>
      </c>
      <c r="J79" s="2">
        <f>SUM(J80:J84)</f>
        <v>516855</v>
      </c>
      <c r="K79" s="54">
        <f>SUM(K80:K84)</f>
        <v>3009237</v>
      </c>
      <c r="L79" s="17">
        <f>SUM(L80:L84)</f>
        <v>2637225</v>
      </c>
    </row>
    <row r="80" spans="1:27" ht="15">
      <c r="A80" s="232"/>
      <c r="B80" s="232"/>
      <c r="C80" s="232"/>
      <c r="D80" s="232"/>
      <c r="E80" s="257" t="s">
        <v>266</v>
      </c>
      <c r="F80" s="257"/>
      <c r="G80" s="39"/>
      <c r="H80" s="40">
        <v>100000</v>
      </c>
      <c r="I80" s="3"/>
      <c r="J80" s="3">
        <v>51310</v>
      </c>
      <c r="K80" s="10">
        <v>151310</v>
      </c>
      <c r="L80" s="10">
        <v>151310</v>
      </c>
      <c r="N80" s="224"/>
      <c r="O80" s="224"/>
      <c r="P80" s="224"/>
      <c r="Q80" s="224"/>
      <c r="R80" s="224"/>
      <c r="S80" s="224"/>
      <c r="T80" s="224"/>
      <c r="U80" s="4"/>
      <c r="V80" s="228"/>
      <c r="W80" s="224"/>
      <c r="X80" s="221"/>
      <c r="Y80" s="221"/>
      <c r="Z80" s="223"/>
      <c r="AA80" s="221"/>
    </row>
    <row r="81" spans="1:27" ht="15">
      <c r="A81" s="232"/>
      <c r="B81" s="232"/>
      <c r="C81" s="232"/>
      <c r="D81" s="232"/>
      <c r="E81" s="257" t="s">
        <v>267</v>
      </c>
      <c r="F81" s="257"/>
      <c r="G81" s="39"/>
      <c r="H81" s="40"/>
      <c r="I81" s="3"/>
      <c r="J81" s="3"/>
      <c r="K81" s="3"/>
      <c r="L81" s="10"/>
      <c r="N81" s="224"/>
      <c r="O81" s="224"/>
      <c r="P81" s="224"/>
      <c r="Q81" s="224"/>
      <c r="R81" s="224"/>
      <c r="S81" s="224"/>
      <c r="T81" s="224"/>
      <c r="U81" s="4"/>
      <c r="V81" s="228"/>
      <c r="W81" s="224"/>
      <c r="X81" s="221"/>
      <c r="Y81" s="221"/>
      <c r="Z81" s="223"/>
      <c r="AA81" s="221"/>
    </row>
    <row r="82" spans="1:27" ht="15">
      <c r="A82" s="232"/>
      <c r="B82" s="232"/>
      <c r="C82" s="232"/>
      <c r="D82" s="232"/>
      <c r="E82" s="257" t="s">
        <v>268</v>
      </c>
      <c r="F82" s="257"/>
      <c r="G82" s="39"/>
      <c r="H82" s="40"/>
      <c r="I82" s="3"/>
      <c r="J82" s="3">
        <v>424969</v>
      </c>
      <c r="K82" s="3">
        <v>424969</v>
      </c>
      <c r="L82" s="10">
        <v>424969</v>
      </c>
      <c r="N82" s="224"/>
      <c r="O82" s="224"/>
      <c r="P82" s="224"/>
      <c r="Q82" s="224"/>
      <c r="R82" s="224"/>
      <c r="S82" s="224"/>
      <c r="T82" s="224"/>
      <c r="U82" s="4"/>
      <c r="V82" s="228"/>
      <c r="W82" s="224"/>
      <c r="X82" s="221"/>
      <c r="Y82" s="221"/>
      <c r="Z82" s="223"/>
      <c r="AA82" s="221"/>
    </row>
    <row r="83" spans="1:12" ht="15">
      <c r="A83" s="232"/>
      <c r="B83" s="232"/>
      <c r="C83" s="232"/>
      <c r="D83" s="232"/>
      <c r="E83" s="257" t="s">
        <v>269</v>
      </c>
      <c r="F83" s="257"/>
      <c r="G83" s="39"/>
      <c r="H83" s="40">
        <v>500000</v>
      </c>
      <c r="I83" s="3"/>
      <c r="J83" s="3"/>
      <c r="K83" s="10">
        <v>500000</v>
      </c>
      <c r="L83" s="10">
        <v>357860</v>
      </c>
    </row>
    <row r="84" spans="1:12" ht="15">
      <c r="A84" s="232"/>
      <c r="B84" s="232"/>
      <c r="C84" s="232"/>
      <c r="D84" s="232"/>
      <c r="E84" s="257" t="s">
        <v>270</v>
      </c>
      <c r="F84" s="257"/>
      <c r="G84" s="39"/>
      <c r="H84" s="40">
        <v>2192382</v>
      </c>
      <c r="I84" s="10">
        <v>-300000</v>
      </c>
      <c r="J84" s="10">
        <v>40576</v>
      </c>
      <c r="K84" s="74">
        <v>1932958</v>
      </c>
      <c r="L84" s="10">
        <v>1703086</v>
      </c>
    </row>
    <row r="85" spans="1:12" ht="15">
      <c r="A85" s="258">
        <v>35</v>
      </c>
      <c r="B85" s="258"/>
      <c r="C85" s="258"/>
      <c r="D85" s="258"/>
      <c r="E85" s="259" t="s">
        <v>271</v>
      </c>
      <c r="F85" s="259"/>
      <c r="G85" s="35" t="s">
        <v>272</v>
      </c>
      <c r="H85" s="36">
        <f>SUM(H64+H69+H70+H71+H72+H73+H79)</f>
        <v>6367736</v>
      </c>
      <c r="I85" s="17">
        <f>SUM(I64+I69+I70+I71+I72+I79)</f>
        <v>1000000</v>
      </c>
      <c r="J85" s="17">
        <f>SUM(J64+J69+J71+J72+J79)</f>
        <v>1513113</v>
      </c>
      <c r="K85" s="54">
        <f>SUM(K64+K69+K71+K72+K79)</f>
        <v>8880849</v>
      </c>
      <c r="L85" s="17">
        <f>SUM(L64+L69+L70+L71+L72+L73+L79)</f>
        <v>7199966</v>
      </c>
    </row>
    <row r="86" spans="1:12" ht="15">
      <c r="A86" s="232">
        <v>36</v>
      </c>
      <c r="B86" s="232"/>
      <c r="C86" s="232"/>
      <c r="D86" s="232"/>
      <c r="E86" s="261" t="s">
        <v>7</v>
      </c>
      <c r="F86" s="261"/>
      <c r="G86" s="33" t="s">
        <v>273</v>
      </c>
      <c r="H86" s="34"/>
      <c r="I86" s="10">
        <v>100000</v>
      </c>
      <c r="J86" s="10"/>
      <c r="K86" s="10">
        <v>100000</v>
      </c>
      <c r="L86" s="17">
        <v>33843</v>
      </c>
    </row>
    <row r="87" spans="1:12" ht="15">
      <c r="A87" s="232">
        <v>37</v>
      </c>
      <c r="B87" s="232"/>
      <c r="C87" s="232"/>
      <c r="D87" s="232"/>
      <c r="E87" s="261" t="s">
        <v>274</v>
      </c>
      <c r="F87" s="261"/>
      <c r="G87" s="33" t="s">
        <v>275</v>
      </c>
      <c r="H87" s="34"/>
      <c r="I87" s="3"/>
      <c r="J87" s="3"/>
      <c r="K87" s="3"/>
      <c r="L87" s="3"/>
    </row>
    <row r="88" spans="1:12" ht="15">
      <c r="A88" s="258">
        <v>38</v>
      </c>
      <c r="B88" s="258"/>
      <c r="C88" s="258"/>
      <c r="D88" s="258"/>
      <c r="E88" s="259" t="s">
        <v>276</v>
      </c>
      <c r="F88" s="259"/>
      <c r="G88" s="35" t="s">
        <v>277</v>
      </c>
      <c r="H88" s="36">
        <f>SUM(H86:H87)</f>
        <v>0</v>
      </c>
      <c r="I88" s="17">
        <f>SUM(I86:I87)</f>
        <v>100000</v>
      </c>
      <c r="J88" s="17"/>
      <c r="K88" s="17">
        <f>SUM(K86:K87)</f>
        <v>100000</v>
      </c>
      <c r="L88" s="2">
        <f>SUM(L86:L87)</f>
        <v>33843</v>
      </c>
    </row>
    <row r="89" spans="1:12" ht="15">
      <c r="A89" s="232">
        <v>39</v>
      </c>
      <c r="B89" s="232"/>
      <c r="C89" s="232"/>
      <c r="D89" s="232"/>
      <c r="E89" s="262" t="s">
        <v>278</v>
      </c>
      <c r="F89" s="262"/>
      <c r="G89" s="41" t="s">
        <v>279</v>
      </c>
      <c r="H89" s="42">
        <v>3600000</v>
      </c>
      <c r="I89" s="3"/>
      <c r="J89" s="2">
        <v>42504</v>
      </c>
      <c r="K89" s="17">
        <v>3642504</v>
      </c>
      <c r="L89" s="17">
        <v>3293229</v>
      </c>
    </row>
    <row r="90" spans="1:12" ht="15">
      <c r="A90" s="232">
        <v>40</v>
      </c>
      <c r="B90" s="232"/>
      <c r="C90" s="232"/>
      <c r="D90" s="232"/>
      <c r="E90" s="261" t="s">
        <v>280</v>
      </c>
      <c r="F90" s="261"/>
      <c r="G90" s="33" t="s">
        <v>281</v>
      </c>
      <c r="H90" s="34"/>
      <c r="I90" s="3"/>
      <c r="J90" s="3"/>
      <c r="K90" s="3"/>
      <c r="L90" s="3"/>
    </row>
    <row r="91" spans="1:12" ht="15">
      <c r="A91" s="232">
        <v>41</v>
      </c>
      <c r="B91" s="232"/>
      <c r="C91" s="232"/>
      <c r="D91" s="232"/>
      <c r="E91" s="261" t="s">
        <v>282</v>
      </c>
      <c r="F91" s="261"/>
      <c r="G91" s="33" t="s">
        <v>283</v>
      </c>
      <c r="H91" s="34"/>
      <c r="I91" s="3"/>
      <c r="J91" s="3"/>
      <c r="K91" s="3"/>
      <c r="L91" s="3"/>
    </row>
    <row r="92" spans="1:12" ht="15">
      <c r="A92" s="232">
        <v>42</v>
      </c>
      <c r="B92" s="232"/>
      <c r="C92" s="232"/>
      <c r="D92" s="232"/>
      <c r="E92" s="261" t="s">
        <v>284</v>
      </c>
      <c r="F92" s="261"/>
      <c r="G92" s="33" t="s">
        <v>285</v>
      </c>
      <c r="H92" s="34"/>
      <c r="I92" s="3"/>
      <c r="J92" s="3"/>
      <c r="K92" s="3"/>
      <c r="L92" s="3"/>
    </row>
    <row r="93" spans="1:12" ht="15">
      <c r="A93" s="232">
        <v>43</v>
      </c>
      <c r="B93" s="232"/>
      <c r="C93" s="232"/>
      <c r="D93" s="232"/>
      <c r="E93" s="262" t="s">
        <v>286</v>
      </c>
      <c r="F93" s="262"/>
      <c r="G93" s="41" t="s">
        <v>287</v>
      </c>
      <c r="H93" s="42">
        <f>SUM(H94:H98)</f>
        <v>482000</v>
      </c>
      <c r="I93" s="3"/>
      <c r="J93" s="3">
        <f>SUM(J94:J98)</f>
        <v>-21560</v>
      </c>
      <c r="K93" s="17">
        <f>SUM(K94:K98)</f>
        <v>460440</v>
      </c>
      <c r="L93" s="2">
        <f>SUM(L94:L98)</f>
        <v>154448</v>
      </c>
    </row>
    <row r="94" spans="1:12" ht="15">
      <c r="A94" s="232"/>
      <c r="B94" s="232"/>
      <c r="C94" s="232"/>
      <c r="D94" s="232"/>
      <c r="E94" s="257" t="s">
        <v>288</v>
      </c>
      <c r="F94" s="257"/>
      <c r="G94" s="39"/>
      <c r="H94" s="40"/>
      <c r="I94" s="3"/>
      <c r="J94" s="3"/>
      <c r="K94" s="3"/>
      <c r="L94" s="3"/>
    </row>
    <row r="95" spans="1:12" ht="15">
      <c r="A95" s="232"/>
      <c r="B95" s="232"/>
      <c r="C95" s="232"/>
      <c r="D95" s="232"/>
      <c r="E95" s="257" t="s">
        <v>289</v>
      </c>
      <c r="F95" s="257"/>
      <c r="G95" s="39"/>
      <c r="H95" s="40"/>
      <c r="I95" s="3"/>
      <c r="J95" s="3"/>
      <c r="K95" s="3"/>
      <c r="L95" s="3"/>
    </row>
    <row r="96" spans="1:12" ht="15">
      <c r="A96" s="232"/>
      <c r="B96" s="232"/>
      <c r="C96" s="232"/>
      <c r="D96" s="232"/>
      <c r="E96" s="257" t="s">
        <v>290</v>
      </c>
      <c r="F96" s="257"/>
      <c r="G96" s="39"/>
      <c r="H96" s="40"/>
      <c r="I96" s="3"/>
      <c r="J96" s="3"/>
      <c r="K96" s="3"/>
      <c r="L96" s="3"/>
    </row>
    <row r="97" spans="1:12" ht="15">
      <c r="A97" s="232"/>
      <c r="B97" s="232"/>
      <c r="C97" s="232"/>
      <c r="D97" s="232"/>
      <c r="E97" s="257" t="s">
        <v>291</v>
      </c>
      <c r="F97" s="257"/>
      <c r="G97" s="39"/>
      <c r="H97" s="40"/>
      <c r="I97" s="3"/>
      <c r="J97" s="3"/>
      <c r="K97" s="3"/>
      <c r="L97" s="3"/>
    </row>
    <row r="98" spans="1:12" ht="15">
      <c r="A98" s="232"/>
      <c r="B98" s="232"/>
      <c r="C98" s="232"/>
      <c r="D98" s="232"/>
      <c r="E98" s="257" t="s">
        <v>292</v>
      </c>
      <c r="F98" s="257"/>
      <c r="G98" s="39"/>
      <c r="H98" s="40">
        <v>482000</v>
      </c>
      <c r="I98" s="3"/>
      <c r="J98" s="3">
        <v>-21560</v>
      </c>
      <c r="K98" s="10">
        <v>460440</v>
      </c>
      <c r="L98" s="10">
        <v>154448</v>
      </c>
    </row>
    <row r="99" spans="1:12" ht="15">
      <c r="A99" s="258">
        <v>44</v>
      </c>
      <c r="B99" s="258"/>
      <c r="C99" s="258"/>
      <c r="D99" s="258"/>
      <c r="E99" s="259" t="s">
        <v>293</v>
      </c>
      <c r="F99" s="259"/>
      <c r="G99" s="35" t="s">
        <v>294</v>
      </c>
      <c r="H99" s="36">
        <f>SUM(H89:H93)</f>
        <v>4082000</v>
      </c>
      <c r="I99" s="2"/>
      <c r="J99" s="2">
        <f>SUM(J89+J93)</f>
        <v>20944</v>
      </c>
      <c r="K99" s="17">
        <f>SUM(K89+K93)</f>
        <v>4102944</v>
      </c>
      <c r="L99" s="17">
        <f>SUM(L89+L90+L91+L92+L93)</f>
        <v>3447677</v>
      </c>
    </row>
    <row r="100" spans="1:12" ht="15">
      <c r="A100" s="243">
        <v>45</v>
      </c>
      <c r="B100" s="243"/>
      <c r="C100" s="243"/>
      <c r="D100" s="243"/>
      <c r="E100" s="260" t="s">
        <v>295</v>
      </c>
      <c r="F100" s="260"/>
      <c r="G100" s="37" t="s">
        <v>296</v>
      </c>
      <c r="H100" s="38">
        <f>SUM(H54+H63+H85+H88+H99)</f>
        <v>16136120</v>
      </c>
      <c r="I100" s="23">
        <f>SUM(I54+I63+I85+I88+I99)</f>
        <v>1100000</v>
      </c>
      <c r="J100" s="23">
        <f>SUM(J54+J63+J85+J99)</f>
        <v>3102635</v>
      </c>
      <c r="K100" s="55">
        <f>SUM(K54+K63+K85+K88+K99)</f>
        <v>20338755</v>
      </c>
      <c r="L100" s="23">
        <f>SUM(L54+L63+L85+L88+L99)</f>
        <v>17866414</v>
      </c>
    </row>
    <row r="101" spans="1:12" ht="15">
      <c r="A101" s="254">
        <v>46</v>
      </c>
      <c r="B101" s="254"/>
      <c r="C101" s="254"/>
      <c r="D101" s="254"/>
      <c r="E101" s="255" t="s">
        <v>297</v>
      </c>
      <c r="F101" s="255"/>
      <c r="G101" s="35" t="s">
        <v>298</v>
      </c>
      <c r="H101" s="36"/>
      <c r="I101" s="3"/>
      <c r="J101" s="3"/>
      <c r="K101" s="3"/>
      <c r="L101" s="3"/>
    </row>
    <row r="102" spans="1:12" ht="15">
      <c r="A102" s="254">
        <v>47</v>
      </c>
      <c r="B102" s="254"/>
      <c r="C102" s="254"/>
      <c r="D102" s="254"/>
      <c r="E102" s="255" t="s">
        <v>299</v>
      </c>
      <c r="F102" s="255"/>
      <c r="G102" s="35" t="s">
        <v>300</v>
      </c>
      <c r="H102" s="36"/>
      <c r="I102" s="3"/>
      <c r="J102" s="2">
        <v>744500</v>
      </c>
      <c r="K102" s="2">
        <v>744500</v>
      </c>
      <c r="L102" s="17">
        <v>744500</v>
      </c>
    </row>
    <row r="103" spans="1:12" ht="15">
      <c r="A103" s="254">
        <v>48</v>
      </c>
      <c r="B103" s="254"/>
      <c r="C103" s="254"/>
      <c r="D103" s="254"/>
      <c r="E103" s="256" t="s">
        <v>301</v>
      </c>
      <c r="F103" s="256"/>
      <c r="G103" s="35" t="s">
        <v>302</v>
      </c>
      <c r="H103" s="36"/>
      <c r="I103" s="3"/>
      <c r="J103" s="3"/>
      <c r="K103" s="3"/>
      <c r="L103" s="3"/>
    </row>
    <row r="104" spans="1:12" ht="15">
      <c r="A104" s="254">
        <v>49</v>
      </c>
      <c r="B104" s="254"/>
      <c r="C104" s="254"/>
      <c r="D104" s="254"/>
      <c r="E104" s="256" t="s">
        <v>303</v>
      </c>
      <c r="F104" s="256"/>
      <c r="G104" s="35" t="s">
        <v>304</v>
      </c>
      <c r="H104" s="36"/>
      <c r="I104" s="3"/>
      <c r="J104" s="3"/>
      <c r="K104" s="3"/>
      <c r="L104" s="3"/>
    </row>
    <row r="105" spans="1:12" ht="15">
      <c r="A105" s="254">
        <v>50</v>
      </c>
      <c r="B105" s="254"/>
      <c r="C105" s="254"/>
      <c r="D105" s="254"/>
      <c r="E105" s="256" t="s">
        <v>305</v>
      </c>
      <c r="F105" s="256"/>
      <c r="G105" s="35" t="s">
        <v>306</v>
      </c>
      <c r="H105" s="36"/>
      <c r="I105" s="3"/>
      <c r="J105" s="3"/>
      <c r="K105" s="3"/>
      <c r="L105" s="3"/>
    </row>
    <row r="106" spans="1:12" ht="15">
      <c r="A106" s="254">
        <v>51</v>
      </c>
      <c r="B106" s="254"/>
      <c r="C106" s="254"/>
      <c r="D106" s="254"/>
      <c r="E106" s="255" t="s">
        <v>307</v>
      </c>
      <c r="F106" s="255"/>
      <c r="G106" s="35" t="s">
        <v>308</v>
      </c>
      <c r="H106" s="43"/>
      <c r="I106" s="3"/>
      <c r="J106" s="3"/>
      <c r="K106" s="3"/>
      <c r="L106" s="3"/>
    </row>
    <row r="107" spans="1:12" ht="15">
      <c r="A107" s="254">
        <v>52</v>
      </c>
      <c r="B107" s="254"/>
      <c r="C107" s="254"/>
      <c r="D107" s="254"/>
      <c r="E107" s="255" t="s">
        <v>309</v>
      </c>
      <c r="F107" s="255"/>
      <c r="G107" s="35" t="s">
        <v>310</v>
      </c>
      <c r="H107" s="36">
        <v>200000</v>
      </c>
      <c r="I107" s="17">
        <v>50000</v>
      </c>
      <c r="J107" s="17">
        <v>25000</v>
      </c>
      <c r="K107" s="54">
        <v>275000</v>
      </c>
      <c r="L107" s="17">
        <v>0</v>
      </c>
    </row>
    <row r="108" spans="1:27" ht="15.75">
      <c r="A108" s="254">
        <v>53</v>
      </c>
      <c r="B108" s="254"/>
      <c r="C108" s="254"/>
      <c r="D108" s="254"/>
      <c r="E108" s="255" t="s">
        <v>311</v>
      </c>
      <c r="F108" s="255"/>
      <c r="G108" s="35" t="s">
        <v>312</v>
      </c>
      <c r="H108" s="36">
        <f>SUM(H109:H117)</f>
        <v>7690000</v>
      </c>
      <c r="I108" s="2">
        <f>SUM(I109:I117)</f>
        <v>-50000</v>
      </c>
      <c r="J108" s="2">
        <f>SUM(J109:J117)</f>
        <v>1331351</v>
      </c>
      <c r="K108" s="54">
        <f>SUM(K109:K117)</f>
        <v>8971351</v>
      </c>
      <c r="L108" s="17">
        <f>SUM(L109:L117)</f>
        <v>8539971</v>
      </c>
      <c r="N108" s="217"/>
      <c r="O108" s="217"/>
      <c r="P108" s="217"/>
      <c r="Q108" s="217"/>
      <c r="R108" s="217"/>
      <c r="S108" s="217"/>
      <c r="T108" s="217"/>
      <c r="U108" s="59"/>
      <c r="V108" s="219"/>
      <c r="W108" s="220"/>
      <c r="X108" s="218"/>
      <c r="Y108" s="218"/>
      <c r="Z108" s="225"/>
      <c r="AA108" s="218"/>
    </row>
    <row r="109" spans="1:27" ht="15.75">
      <c r="A109" s="44"/>
      <c r="B109" s="44"/>
      <c r="C109" s="44"/>
      <c r="D109" s="44"/>
      <c r="E109" s="252" t="s">
        <v>313</v>
      </c>
      <c r="F109" s="253"/>
      <c r="G109" s="35"/>
      <c r="H109" s="36">
        <v>500000</v>
      </c>
      <c r="I109" s="3"/>
      <c r="J109" s="67"/>
      <c r="K109" s="36">
        <v>500000</v>
      </c>
      <c r="L109" s="10">
        <v>465000</v>
      </c>
      <c r="N109" s="212"/>
      <c r="O109" s="215"/>
      <c r="P109" s="215"/>
      <c r="Q109" s="215"/>
      <c r="R109" s="215"/>
      <c r="S109" s="215"/>
      <c r="T109" s="215"/>
      <c r="U109" s="59"/>
      <c r="V109" s="219"/>
      <c r="W109" s="220"/>
      <c r="X109" s="218"/>
      <c r="Y109" s="218"/>
      <c r="Z109" s="218"/>
      <c r="AA109" s="218"/>
    </row>
    <row r="110" spans="1:27" ht="15.75">
      <c r="A110" s="44"/>
      <c r="B110" s="44"/>
      <c r="C110" s="44"/>
      <c r="D110" s="44"/>
      <c r="E110" s="252" t="s">
        <v>314</v>
      </c>
      <c r="F110" s="253"/>
      <c r="G110" s="35"/>
      <c r="H110" s="36">
        <v>140000</v>
      </c>
      <c r="I110" s="3"/>
      <c r="J110" s="67">
        <v>35000</v>
      </c>
      <c r="K110" s="36">
        <v>175000</v>
      </c>
      <c r="L110" s="10">
        <v>175000</v>
      </c>
      <c r="N110" s="215"/>
      <c r="O110" s="215"/>
      <c r="P110" s="215"/>
      <c r="Q110" s="215"/>
      <c r="R110" s="215"/>
      <c r="S110" s="215"/>
      <c r="T110" s="215"/>
      <c r="U110" s="59"/>
      <c r="V110" s="220"/>
      <c r="W110" s="220"/>
      <c r="X110" s="218"/>
      <c r="Y110" s="218"/>
      <c r="Z110" s="218"/>
      <c r="AA110" s="218"/>
    </row>
    <row r="111" spans="1:27" ht="15.75">
      <c r="A111" s="44"/>
      <c r="B111" s="44"/>
      <c r="C111" s="44"/>
      <c r="D111" s="44"/>
      <c r="E111" s="252" t="s">
        <v>315</v>
      </c>
      <c r="F111" s="253"/>
      <c r="G111" s="35"/>
      <c r="H111" s="36"/>
      <c r="I111" s="3"/>
      <c r="J111" s="67"/>
      <c r="K111" s="36"/>
      <c r="L111" s="10"/>
      <c r="N111" s="217"/>
      <c r="O111" s="217"/>
      <c r="P111" s="217"/>
      <c r="Q111" s="217"/>
      <c r="R111" s="217"/>
      <c r="S111" s="217"/>
      <c r="T111" s="217"/>
      <c r="U111" s="59"/>
      <c r="V111" s="219"/>
      <c r="W111" s="219"/>
      <c r="X111" s="218"/>
      <c r="Y111" s="218"/>
      <c r="Z111" s="218"/>
      <c r="AA111" s="218"/>
    </row>
    <row r="112" spans="1:27" ht="15.75">
      <c r="A112" s="44"/>
      <c r="B112" s="44"/>
      <c r="C112" s="44"/>
      <c r="D112" s="44"/>
      <c r="E112" s="252" t="s">
        <v>316</v>
      </c>
      <c r="F112" s="253"/>
      <c r="G112" s="35"/>
      <c r="H112" s="36">
        <v>2300000</v>
      </c>
      <c r="I112" s="10">
        <v>-50000</v>
      </c>
      <c r="J112" s="10">
        <v>339000</v>
      </c>
      <c r="K112" s="53">
        <v>2589000</v>
      </c>
      <c r="L112" s="10">
        <v>2589000</v>
      </c>
      <c r="N112" s="217"/>
      <c r="O112" s="218"/>
      <c r="P112" s="218"/>
      <c r="Q112" s="218"/>
      <c r="R112" s="218"/>
      <c r="S112" s="218"/>
      <c r="T112" s="218"/>
      <c r="U112" s="59"/>
      <c r="V112" s="219"/>
      <c r="W112" s="220"/>
      <c r="X112" s="218"/>
      <c r="Y112" s="218"/>
      <c r="Z112" s="218"/>
      <c r="AA112" s="218"/>
    </row>
    <row r="113" spans="1:27" s="5" customFormat="1" ht="15.75">
      <c r="A113" s="44"/>
      <c r="B113" s="44"/>
      <c r="C113" s="44"/>
      <c r="D113" s="44"/>
      <c r="E113" s="56" t="s">
        <v>400</v>
      </c>
      <c r="F113" s="57"/>
      <c r="G113" s="35"/>
      <c r="H113" s="36">
        <v>850000</v>
      </c>
      <c r="I113" s="3"/>
      <c r="J113" s="67"/>
      <c r="K113" s="36">
        <v>850000</v>
      </c>
      <c r="L113" s="10">
        <v>525000</v>
      </c>
      <c r="N113" s="60"/>
      <c r="O113" s="61"/>
      <c r="P113" s="61"/>
      <c r="Q113" s="61"/>
      <c r="R113" s="61"/>
      <c r="S113" s="61"/>
      <c r="T113" s="61"/>
      <c r="U113" s="59"/>
      <c r="V113" s="62"/>
      <c r="W113" s="63"/>
      <c r="X113" s="61"/>
      <c r="Y113" s="61"/>
      <c r="Z113" s="61"/>
      <c r="AA113" s="61"/>
    </row>
    <row r="114" spans="1:27" s="5" customFormat="1" ht="15.75">
      <c r="A114" s="44"/>
      <c r="B114" s="44"/>
      <c r="C114" s="44"/>
      <c r="D114" s="44"/>
      <c r="E114" s="56" t="s">
        <v>401</v>
      </c>
      <c r="F114" s="57"/>
      <c r="G114" s="35"/>
      <c r="H114" s="36">
        <v>1500000</v>
      </c>
      <c r="I114" s="3"/>
      <c r="J114" s="67"/>
      <c r="K114" s="36">
        <v>1500000</v>
      </c>
      <c r="L114" s="10">
        <v>1420000</v>
      </c>
      <c r="N114" s="60"/>
      <c r="O114" s="61"/>
      <c r="P114" s="61"/>
      <c r="Q114" s="61"/>
      <c r="R114" s="61"/>
      <c r="S114" s="61"/>
      <c r="T114" s="61"/>
      <c r="U114" s="59"/>
      <c r="V114" s="62"/>
      <c r="W114" s="63"/>
      <c r="X114" s="61"/>
      <c r="Y114" s="61"/>
      <c r="Z114" s="61"/>
      <c r="AA114" s="61"/>
    </row>
    <row r="115" spans="1:27" s="5" customFormat="1" ht="15.75">
      <c r="A115" s="44"/>
      <c r="B115" s="44"/>
      <c r="C115" s="44"/>
      <c r="D115" s="44"/>
      <c r="E115" s="56" t="s">
        <v>402</v>
      </c>
      <c r="F115" s="57"/>
      <c r="G115" s="35"/>
      <c r="H115" s="36">
        <v>1000000</v>
      </c>
      <c r="I115" s="3"/>
      <c r="J115" s="67"/>
      <c r="K115" s="36">
        <v>1000000</v>
      </c>
      <c r="L115" s="10">
        <v>873620</v>
      </c>
      <c r="N115" s="60"/>
      <c r="O115" s="61"/>
      <c r="P115" s="61"/>
      <c r="Q115" s="61"/>
      <c r="R115" s="61"/>
      <c r="S115" s="61"/>
      <c r="T115" s="61"/>
      <c r="U115" s="59"/>
      <c r="V115" s="62"/>
      <c r="W115" s="63"/>
      <c r="X115" s="61"/>
      <c r="Y115" s="61"/>
      <c r="Z115" s="61"/>
      <c r="AA115" s="61"/>
    </row>
    <row r="116" spans="1:27" s="5" customFormat="1" ht="15.75">
      <c r="A116" s="44"/>
      <c r="B116" s="44"/>
      <c r="C116" s="44"/>
      <c r="D116" s="44"/>
      <c r="E116" s="56" t="s">
        <v>403</v>
      </c>
      <c r="F116" s="57"/>
      <c r="G116" s="35"/>
      <c r="H116" s="36">
        <v>1200000</v>
      </c>
      <c r="I116" s="3"/>
      <c r="J116" s="67">
        <v>957351</v>
      </c>
      <c r="K116" s="36">
        <v>2157351</v>
      </c>
      <c r="L116" s="10">
        <v>2492351</v>
      </c>
      <c r="N116" s="60"/>
      <c r="O116" s="61"/>
      <c r="P116" s="61"/>
      <c r="Q116" s="61"/>
      <c r="R116" s="61"/>
      <c r="S116" s="61"/>
      <c r="T116" s="61"/>
      <c r="U116" s="59"/>
      <c r="V116" s="62"/>
      <c r="W116" s="63"/>
      <c r="X116" s="61"/>
      <c r="Y116" s="61"/>
      <c r="Z116" s="61"/>
      <c r="AA116" s="61"/>
    </row>
    <row r="117" spans="1:27" s="5" customFormat="1" ht="15.75">
      <c r="A117" s="44"/>
      <c r="B117" s="44"/>
      <c r="C117" s="44"/>
      <c r="D117" s="44"/>
      <c r="E117" s="56" t="s">
        <v>404</v>
      </c>
      <c r="F117" s="57"/>
      <c r="G117" s="35"/>
      <c r="H117" s="36">
        <v>200000</v>
      </c>
      <c r="I117" s="3"/>
      <c r="J117" s="67"/>
      <c r="K117" s="36">
        <v>200000</v>
      </c>
      <c r="L117" s="10"/>
      <c r="N117" s="60"/>
      <c r="O117" s="61"/>
      <c r="P117" s="61"/>
      <c r="Q117" s="61"/>
      <c r="R117" s="61"/>
      <c r="S117" s="61"/>
      <c r="T117" s="61"/>
      <c r="U117" s="59"/>
      <c r="V117" s="62"/>
      <c r="W117" s="63"/>
      <c r="X117" s="61"/>
      <c r="Y117" s="61"/>
      <c r="Z117" s="61"/>
      <c r="AA117" s="61"/>
    </row>
    <row r="118" spans="1:27" ht="15.75">
      <c r="A118" s="243">
        <v>54</v>
      </c>
      <c r="B118" s="243"/>
      <c r="C118" s="243"/>
      <c r="D118" s="243"/>
      <c r="E118" s="247" t="s">
        <v>317</v>
      </c>
      <c r="F118" s="247"/>
      <c r="G118" s="37" t="s">
        <v>318</v>
      </c>
      <c r="H118" s="38">
        <f>SUM(H101:H108)</f>
        <v>7890000</v>
      </c>
      <c r="I118" s="23">
        <f>SUM(I107+I108)</f>
        <v>0</v>
      </c>
      <c r="J118" s="23">
        <f>SUM(J102+J107+J108)</f>
        <v>2100851</v>
      </c>
      <c r="K118" s="55">
        <f>SUM(K102+K107+K108)</f>
        <v>9990851</v>
      </c>
      <c r="L118" s="23">
        <f>SUM(L102+L101+L103+L104+L105+L106+L107+L108)</f>
        <v>9284471</v>
      </c>
      <c r="N118" s="217"/>
      <c r="O118" s="218"/>
      <c r="P118" s="218"/>
      <c r="Q118" s="218"/>
      <c r="R118" s="218"/>
      <c r="S118" s="218"/>
      <c r="T118" s="218"/>
      <c r="U118" s="59"/>
      <c r="V118" s="219"/>
      <c r="W118" s="220"/>
      <c r="X118" s="218"/>
      <c r="Y118" s="218"/>
      <c r="Z118" s="225"/>
      <c r="AA118" s="218"/>
    </row>
    <row r="119" spans="1:27" ht="15.75">
      <c r="A119" s="232">
        <v>55</v>
      </c>
      <c r="B119" s="232"/>
      <c r="C119" s="232"/>
      <c r="D119" s="232"/>
      <c r="E119" s="245" t="s">
        <v>319</v>
      </c>
      <c r="F119" s="245"/>
      <c r="G119" s="33" t="s">
        <v>320</v>
      </c>
      <c r="H119" s="34"/>
      <c r="I119" s="3"/>
      <c r="J119" s="3"/>
      <c r="K119" s="3"/>
      <c r="L119" s="3"/>
      <c r="N119" s="217"/>
      <c r="O119" s="221"/>
      <c r="P119" s="221"/>
      <c r="Q119" s="221"/>
      <c r="R119" s="221"/>
      <c r="S119" s="221"/>
      <c r="T119" s="221"/>
      <c r="U119" s="59"/>
      <c r="V119" s="219"/>
      <c r="W119" s="224"/>
      <c r="X119" s="218"/>
      <c r="Y119" s="221"/>
      <c r="Z119" s="225"/>
      <c r="AA119" s="221"/>
    </row>
    <row r="120" spans="1:27" ht="15.75">
      <c r="A120" s="232">
        <v>56</v>
      </c>
      <c r="B120" s="232"/>
      <c r="C120" s="232"/>
      <c r="D120" s="232"/>
      <c r="E120" s="245" t="s">
        <v>321</v>
      </c>
      <c r="F120" s="245"/>
      <c r="G120" s="33" t="s">
        <v>322</v>
      </c>
      <c r="H120" s="34"/>
      <c r="I120" s="3">
        <v>7410</v>
      </c>
      <c r="J120" s="3"/>
      <c r="K120" s="3">
        <v>7410</v>
      </c>
      <c r="L120" s="3">
        <v>7410</v>
      </c>
      <c r="N120" s="217"/>
      <c r="O120" s="221"/>
      <c r="P120" s="221"/>
      <c r="Q120" s="221"/>
      <c r="R120" s="221"/>
      <c r="S120" s="221"/>
      <c r="T120" s="221"/>
      <c r="U120" s="59"/>
      <c r="V120" s="219"/>
      <c r="W120" s="224"/>
      <c r="X120" s="218"/>
      <c r="Y120" s="221"/>
      <c r="Z120" s="225"/>
      <c r="AA120" s="221"/>
    </row>
    <row r="121" spans="1:27" ht="15.75">
      <c r="A121" s="232">
        <v>57</v>
      </c>
      <c r="B121" s="232"/>
      <c r="C121" s="232"/>
      <c r="D121" s="232"/>
      <c r="E121" s="245" t="s">
        <v>323</v>
      </c>
      <c r="F121" s="245"/>
      <c r="G121" s="33" t="s">
        <v>324</v>
      </c>
      <c r="H121" s="34"/>
      <c r="I121" s="3"/>
      <c r="J121" s="3"/>
      <c r="K121" s="3"/>
      <c r="L121" s="3"/>
      <c r="N121" s="212"/>
      <c r="O121" s="213"/>
      <c r="P121" s="213"/>
      <c r="Q121" s="213"/>
      <c r="R121" s="213"/>
      <c r="S121" s="213"/>
      <c r="T121" s="213"/>
      <c r="U121" s="59"/>
      <c r="V121" s="226"/>
      <c r="W121" s="213"/>
      <c r="X121" s="215"/>
      <c r="Y121" s="213"/>
      <c r="Z121" s="227"/>
      <c r="AA121" s="213"/>
    </row>
    <row r="122" spans="1:27" ht="15.75">
      <c r="A122" s="232">
        <v>58</v>
      </c>
      <c r="B122" s="232"/>
      <c r="C122" s="232"/>
      <c r="D122" s="232"/>
      <c r="E122" s="245" t="s">
        <v>325</v>
      </c>
      <c r="F122" s="245"/>
      <c r="G122" s="33" t="s">
        <v>326</v>
      </c>
      <c r="H122" s="34"/>
      <c r="I122" s="3"/>
      <c r="J122" s="3"/>
      <c r="K122" s="3"/>
      <c r="L122" s="3"/>
      <c r="N122" s="217"/>
      <c r="O122" s="218"/>
      <c r="P122" s="218"/>
      <c r="Q122" s="218"/>
      <c r="R122" s="218"/>
      <c r="S122" s="218"/>
      <c r="T122" s="218"/>
      <c r="U122" s="59"/>
      <c r="V122" s="219"/>
      <c r="W122" s="220"/>
      <c r="X122" s="218"/>
      <c r="Y122" s="218"/>
      <c r="Z122" s="221"/>
      <c r="AA122" s="221"/>
    </row>
    <row r="123" spans="1:27" ht="15.75">
      <c r="A123" s="232">
        <v>59</v>
      </c>
      <c r="B123" s="232"/>
      <c r="C123" s="232"/>
      <c r="D123" s="232"/>
      <c r="E123" s="245" t="s">
        <v>327</v>
      </c>
      <c r="F123" s="245"/>
      <c r="G123" s="33" t="s">
        <v>328</v>
      </c>
      <c r="H123" s="34"/>
      <c r="I123" s="3"/>
      <c r="J123" s="3"/>
      <c r="K123" s="3"/>
      <c r="L123" s="3"/>
      <c r="N123" s="217"/>
      <c r="O123" s="218"/>
      <c r="P123" s="218"/>
      <c r="Q123" s="218"/>
      <c r="R123" s="218"/>
      <c r="S123" s="218"/>
      <c r="T123" s="218"/>
      <c r="U123" s="59"/>
      <c r="V123" s="222"/>
      <c r="W123" s="218"/>
      <c r="X123" s="218"/>
      <c r="Y123" s="218"/>
      <c r="Z123" s="223"/>
      <c r="AA123" s="221"/>
    </row>
    <row r="124" spans="1:27" ht="29.25" customHeight="1">
      <c r="A124" s="232">
        <v>60</v>
      </c>
      <c r="B124" s="232"/>
      <c r="C124" s="232"/>
      <c r="D124" s="232"/>
      <c r="E124" s="245" t="s">
        <v>329</v>
      </c>
      <c r="F124" s="245"/>
      <c r="G124" s="33" t="s">
        <v>330</v>
      </c>
      <c r="H124" s="34"/>
      <c r="I124" s="3"/>
      <c r="J124" s="3"/>
      <c r="K124" s="3"/>
      <c r="L124" s="10"/>
      <c r="N124" s="212"/>
      <c r="O124" s="213"/>
      <c r="P124" s="213"/>
      <c r="Q124" s="213"/>
      <c r="R124" s="213"/>
      <c r="S124" s="213"/>
      <c r="T124" s="213"/>
      <c r="U124" s="59"/>
      <c r="V124" s="214"/>
      <c r="W124" s="213"/>
      <c r="X124" s="215"/>
      <c r="Y124" s="213"/>
      <c r="Z124" s="216"/>
      <c r="AA124" s="213"/>
    </row>
    <row r="125" spans="1:27" ht="29.25" customHeight="1">
      <c r="A125" s="30"/>
      <c r="B125" s="30"/>
      <c r="C125" s="30"/>
      <c r="D125" s="30"/>
      <c r="E125" s="249" t="s">
        <v>331</v>
      </c>
      <c r="F125" s="250"/>
      <c r="G125" s="33"/>
      <c r="H125" s="34"/>
      <c r="I125" s="10">
        <v>227080</v>
      </c>
      <c r="J125" s="10">
        <v>205352</v>
      </c>
      <c r="K125" s="10">
        <v>432432</v>
      </c>
      <c r="L125" s="10">
        <v>398472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">
      <c r="A126" s="30"/>
      <c r="B126" s="30"/>
      <c r="C126" s="30"/>
      <c r="D126" s="30"/>
      <c r="E126" s="249" t="s">
        <v>332</v>
      </c>
      <c r="F126" s="251"/>
      <c r="G126" s="33"/>
      <c r="H126" s="34"/>
      <c r="I126" s="3"/>
      <c r="J126" s="3"/>
      <c r="K126" s="3"/>
      <c r="L126" s="10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12" ht="24.75" customHeight="1">
      <c r="A127" s="232">
        <v>61</v>
      </c>
      <c r="B127" s="232"/>
      <c r="C127" s="232"/>
      <c r="D127" s="232"/>
      <c r="E127" s="245" t="s">
        <v>333</v>
      </c>
      <c r="F127" s="245"/>
      <c r="G127" s="33" t="s">
        <v>334</v>
      </c>
      <c r="H127" s="34"/>
      <c r="I127" s="3"/>
      <c r="J127" s="3"/>
      <c r="K127" s="3"/>
      <c r="L127" s="3"/>
    </row>
    <row r="128" spans="1:12" ht="24" customHeight="1">
      <c r="A128" s="232">
        <v>62</v>
      </c>
      <c r="B128" s="232"/>
      <c r="C128" s="232"/>
      <c r="D128" s="232"/>
      <c r="E128" s="245" t="s">
        <v>335</v>
      </c>
      <c r="F128" s="245"/>
      <c r="G128" s="33" t="s">
        <v>336</v>
      </c>
      <c r="H128" s="34"/>
      <c r="I128" s="3"/>
      <c r="J128" s="3"/>
      <c r="K128" s="3"/>
      <c r="L128" s="3"/>
    </row>
    <row r="129" spans="1:12" ht="15">
      <c r="A129" s="232">
        <v>63</v>
      </c>
      <c r="B129" s="232"/>
      <c r="C129" s="232"/>
      <c r="D129" s="232"/>
      <c r="E129" s="245" t="s">
        <v>337</v>
      </c>
      <c r="F129" s="245"/>
      <c r="G129" s="33" t="s">
        <v>338</v>
      </c>
      <c r="H129" s="34"/>
      <c r="I129" s="3"/>
      <c r="J129" s="3"/>
      <c r="K129" s="3"/>
      <c r="L129" s="3"/>
    </row>
    <row r="130" spans="1:12" ht="15">
      <c r="A130" s="232">
        <v>64</v>
      </c>
      <c r="B130" s="232"/>
      <c r="C130" s="232"/>
      <c r="D130" s="232"/>
      <c r="E130" s="248" t="s">
        <v>339</v>
      </c>
      <c r="F130" s="248"/>
      <c r="G130" s="33" t="s">
        <v>340</v>
      </c>
      <c r="H130" s="34"/>
      <c r="I130" s="3"/>
      <c r="J130" s="3"/>
      <c r="K130" s="3"/>
      <c r="L130" s="3"/>
    </row>
    <row r="131" spans="1:12" ht="15">
      <c r="A131" s="232">
        <v>65</v>
      </c>
      <c r="B131" s="232"/>
      <c r="C131" s="232"/>
      <c r="D131" s="232"/>
      <c r="E131" s="245" t="s">
        <v>341</v>
      </c>
      <c r="F131" s="245"/>
      <c r="G131" s="33" t="s">
        <v>342</v>
      </c>
      <c r="H131" s="34"/>
      <c r="I131" s="3"/>
      <c r="J131" s="3"/>
      <c r="K131" s="3"/>
      <c r="L131" s="10"/>
    </row>
    <row r="132" spans="1:12" ht="15">
      <c r="A132" s="30"/>
      <c r="B132" s="30"/>
      <c r="C132" s="30"/>
      <c r="D132" s="30"/>
      <c r="E132" s="249" t="s">
        <v>343</v>
      </c>
      <c r="F132" s="250"/>
      <c r="G132" s="33"/>
      <c r="H132" s="34">
        <v>296160</v>
      </c>
      <c r="I132" s="10">
        <v>-77080</v>
      </c>
      <c r="J132" s="10"/>
      <c r="K132" s="10">
        <v>219080</v>
      </c>
      <c r="L132" s="10">
        <v>23050</v>
      </c>
    </row>
    <row r="133" spans="1:12" ht="15">
      <c r="A133" s="30"/>
      <c r="B133" s="30"/>
      <c r="C133" s="30"/>
      <c r="D133" s="30"/>
      <c r="E133" s="249" t="s">
        <v>344</v>
      </c>
      <c r="F133" s="251"/>
      <c r="G133" s="33"/>
      <c r="H133" s="34"/>
      <c r="I133" s="3"/>
      <c r="J133" s="3"/>
      <c r="K133" s="3"/>
      <c r="L133" s="10"/>
    </row>
    <row r="134" spans="1:12" ht="15">
      <c r="A134" s="232">
        <v>66</v>
      </c>
      <c r="B134" s="232"/>
      <c r="C134" s="232"/>
      <c r="D134" s="232"/>
      <c r="E134" s="248" t="s">
        <v>345</v>
      </c>
      <c r="F134" s="248"/>
      <c r="G134" s="33" t="s">
        <v>346</v>
      </c>
      <c r="H134" s="34">
        <v>411000</v>
      </c>
      <c r="I134" s="10"/>
      <c r="J134" s="10">
        <v>-411000</v>
      </c>
      <c r="K134" s="10"/>
      <c r="L134" s="3"/>
    </row>
    <row r="135" spans="1:12" ht="15">
      <c r="A135" s="243">
        <v>67</v>
      </c>
      <c r="B135" s="243"/>
      <c r="C135" s="243"/>
      <c r="D135" s="243"/>
      <c r="E135" s="247" t="s">
        <v>347</v>
      </c>
      <c r="F135" s="247"/>
      <c r="G135" s="37" t="s">
        <v>348</v>
      </c>
      <c r="H135" s="38">
        <f>SUM(H119:H134)</f>
        <v>707160</v>
      </c>
      <c r="I135" s="23">
        <f>SUM(I119:I134)</f>
        <v>157410</v>
      </c>
      <c r="J135" s="23">
        <f>SUM(J119:J134)</f>
        <v>-205648</v>
      </c>
      <c r="K135" s="23">
        <f>SUM(K119:K134)</f>
        <v>658922</v>
      </c>
      <c r="L135" s="6">
        <f>SUM(L119:L134)</f>
        <v>428932</v>
      </c>
    </row>
    <row r="136" spans="1:12" ht="15">
      <c r="A136" s="232">
        <v>68</v>
      </c>
      <c r="B136" s="232"/>
      <c r="C136" s="232"/>
      <c r="D136" s="232"/>
      <c r="E136" s="233" t="s">
        <v>349</v>
      </c>
      <c r="F136" s="233"/>
      <c r="G136" s="33" t="s">
        <v>350</v>
      </c>
      <c r="H136" s="34"/>
      <c r="I136" s="3"/>
      <c r="J136" s="3"/>
      <c r="K136" s="3"/>
      <c r="L136" s="3"/>
    </row>
    <row r="137" spans="1:12" ht="15">
      <c r="A137" s="232">
        <v>69</v>
      </c>
      <c r="B137" s="232"/>
      <c r="C137" s="232"/>
      <c r="D137" s="232"/>
      <c r="E137" s="233" t="s">
        <v>351</v>
      </c>
      <c r="F137" s="233"/>
      <c r="G137" s="33" t="s">
        <v>352</v>
      </c>
      <c r="H137" s="34"/>
      <c r="I137" s="3"/>
      <c r="J137" s="3"/>
      <c r="K137" s="3"/>
      <c r="L137" s="3"/>
    </row>
    <row r="138" spans="1:12" ht="15">
      <c r="A138" s="232">
        <v>70</v>
      </c>
      <c r="B138" s="232"/>
      <c r="C138" s="232"/>
      <c r="D138" s="232"/>
      <c r="E138" s="233" t="s">
        <v>353</v>
      </c>
      <c r="F138" s="233"/>
      <c r="G138" s="33" t="s">
        <v>354</v>
      </c>
      <c r="H138" s="34"/>
      <c r="I138" s="3"/>
      <c r="J138" s="3"/>
      <c r="K138" s="3"/>
      <c r="L138" s="3"/>
    </row>
    <row r="139" spans="1:12" ht="15">
      <c r="A139" s="232">
        <v>71</v>
      </c>
      <c r="B139" s="232"/>
      <c r="C139" s="232"/>
      <c r="D139" s="232"/>
      <c r="E139" s="233" t="s">
        <v>355</v>
      </c>
      <c r="F139" s="233"/>
      <c r="G139" s="33" t="s">
        <v>356</v>
      </c>
      <c r="H139" s="34"/>
      <c r="I139" s="3"/>
      <c r="J139" s="3">
        <v>700000</v>
      </c>
      <c r="K139" s="3">
        <v>700000</v>
      </c>
      <c r="L139" s="10">
        <v>700000</v>
      </c>
    </row>
    <row r="140" spans="1:12" ht="15">
      <c r="A140" s="232">
        <v>72</v>
      </c>
      <c r="B140" s="232"/>
      <c r="C140" s="232"/>
      <c r="D140" s="232"/>
      <c r="E140" s="233" t="s">
        <v>357</v>
      </c>
      <c r="F140" s="233"/>
      <c r="G140" s="33" t="s">
        <v>358</v>
      </c>
      <c r="H140" s="34"/>
      <c r="I140" s="3"/>
      <c r="J140" s="3"/>
      <c r="K140" s="3"/>
      <c r="L140" s="3"/>
    </row>
    <row r="141" spans="1:12" ht="15">
      <c r="A141" s="232">
        <v>73</v>
      </c>
      <c r="B141" s="232"/>
      <c r="C141" s="232"/>
      <c r="D141" s="232"/>
      <c r="E141" s="233" t="s">
        <v>359</v>
      </c>
      <c r="F141" s="233"/>
      <c r="G141" s="33" t="s">
        <v>360</v>
      </c>
      <c r="H141" s="34"/>
      <c r="I141" s="3"/>
      <c r="J141" s="3"/>
      <c r="K141" s="3"/>
      <c r="L141" s="3"/>
    </row>
    <row r="142" spans="1:12" ht="15">
      <c r="A142" s="232">
        <v>74</v>
      </c>
      <c r="B142" s="232"/>
      <c r="C142" s="232"/>
      <c r="D142" s="232"/>
      <c r="E142" s="233" t="s">
        <v>361</v>
      </c>
      <c r="F142" s="233"/>
      <c r="G142" s="33" t="s">
        <v>362</v>
      </c>
      <c r="H142" s="34"/>
      <c r="I142" s="3"/>
      <c r="J142" s="3">
        <v>189000</v>
      </c>
      <c r="K142" s="3">
        <v>189000</v>
      </c>
      <c r="L142" s="10">
        <v>189000</v>
      </c>
    </row>
    <row r="143" spans="1:12" ht="15">
      <c r="A143" s="243">
        <v>75</v>
      </c>
      <c r="B143" s="243"/>
      <c r="C143" s="243"/>
      <c r="D143" s="243"/>
      <c r="E143" s="244" t="s">
        <v>363</v>
      </c>
      <c r="F143" s="244"/>
      <c r="G143" s="37" t="s">
        <v>364</v>
      </c>
      <c r="H143" s="38">
        <f>SUM(H136:H142)</f>
        <v>0</v>
      </c>
      <c r="I143" s="7"/>
      <c r="J143" s="7">
        <f>SUM(J136:J142)</f>
        <v>889000</v>
      </c>
      <c r="K143" s="7">
        <f>SUM(K136:K142)</f>
        <v>889000</v>
      </c>
      <c r="L143" s="6">
        <f>SUM(L136:L142)</f>
        <v>889000</v>
      </c>
    </row>
    <row r="144" spans="1:12" ht="15">
      <c r="A144" s="232">
        <v>76</v>
      </c>
      <c r="B144" s="232"/>
      <c r="C144" s="232"/>
      <c r="D144" s="232"/>
      <c r="E144" s="245" t="s">
        <v>8</v>
      </c>
      <c r="F144" s="245"/>
      <c r="G144" s="33" t="s">
        <v>365</v>
      </c>
      <c r="H144" s="34">
        <v>787402</v>
      </c>
      <c r="I144" s="53">
        <v>19602656</v>
      </c>
      <c r="J144" s="53">
        <v>20928326</v>
      </c>
      <c r="K144" s="10">
        <v>41318384</v>
      </c>
      <c r="L144" s="10">
        <v>41318384</v>
      </c>
    </row>
    <row r="145" spans="1:12" ht="15">
      <c r="A145" s="232">
        <v>77</v>
      </c>
      <c r="B145" s="232"/>
      <c r="C145" s="232"/>
      <c r="D145" s="232"/>
      <c r="E145" s="245" t="s">
        <v>366</v>
      </c>
      <c r="F145" s="245"/>
      <c r="G145" s="33" t="s">
        <v>367</v>
      </c>
      <c r="H145" s="34"/>
      <c r="I145" s="3"/>
      <c r="J145" s="3"/>
      <c r="K145" s="3"/>
      <c r="L145" s="3"/>
    </row>
    <row r="146" spans="1:12" ht="15">
      <c r="A146" s="232">
        <v>78</v>
      </c>
      <c r="B146" s="232"/>
      <c r="C146" s="232"/>
      <c r="D146" s="232"/>
      <c r="E146" s="245" t="s">
        <v>368</v>
      </c>
      <c r="F146" s="245"/>
      <c r="G146" s="33" t="s">
        <v>369</v>
      </c>
      <c r="H146" s="34"/>
      <c r="I146" s="3"/>
      <c r="J146" s="3"/>
      <c r="K146" s="3"/>
      <c r="L146" s="3"/>
    </row>
    <row r="147" spans="1:12" ht="15">
      <c r="A147" s="232">
        <v>79</v>
      </c>
      <c r="B147" s="232"/>
      <c r="C147" s="232"/>
      <c r="D147" s="232"/>
      <c r="E147" s="245" t="s">
        <v>370</v>
      </c>
      <c r="F147" s="245"/>
      <c r="G147" s="33" t="s">
        <v>371</v>
      </c>
      <c r="H147" s="34">
        <v>212598</v>
      </c>
      <c r="I147" s="53">
        <v>5292718</v>
      </c>
      <c r="J147" s="53">
        <v>5592868</v>
      </c>
      <c r="K147" s="10">
        <v>11098184</v>
      </c>
      <c r="L147" s="10">
        <v>11098184</v>
      </c>
    </row>
    <row r="148" spans="1:12" ht="15">
      <c r="A148" s="243">
        <v>80</v>
      </c>
      <c r="B148" s="243"/>
      <c r="C148" s="243"/>
      <c r="D148" s="243"/>
      <c r="E148" s="247" t="s">
        <v>372</v>
      </c>
      <c r="F148" s="247"/>
      <c r="G148" s="37" t="s">
        <v>373</v>
      </c>
      <c r="H148" s="38">
        <f>SUM(H144:H147)</f>
        <v>1000000</v>
      </c>
      <c r="I148" s="55">
        <f>SUM(I144:I147)</f>
        <v>24895374</v>
      </c>
      <c r="J148" s="55">
        <f>SUM(J144:J147)</f>
        <v>26521194</v>
      </c>
      <c r="K148" s="23">
        <f>SUM(K144:K147)</f>
        <v>52416568</v>
      </c>
      <c r="L148" s="23">
        <f>SUM(L144:L147)</f>
        <v>52416568</v>
      </c>
    </row>
    <row r="149" spans="1:12" ht="24" customHeight="1">
      <c r="A149" s="232">
        <v>81</v>
      </c>
      <c r="B149" s="232"/>
      <c r="C149" s="232"/>
      <c r="D149" s="232"/>
      <c r="E149" s="245" t="s">
        <v>374</v>
      </c>
      <c r="F149" s="245"/>
      <c r="G149" s="33" t="s">
        <v>375</v>
      </c>
      <c r="H149" s="34"/>
      <c r="I149" s="3"/>
      <c r="J149" s="3"/>
      <c r="K149" s="3"/>
      <c r="L149" s="3"/>
    </row>
    <row r="150" spans="1:12" ht="24" customHeight="1">
      <c r="A150" s="232">
        <v>82</v>
      </c>
      <c r="B150" s="232"/>
      <c r="C150" s="232"/>
      <c r="D150" s="232"/>
      <c r="E150" s="245" t="s">
        <v>376</v>
      </c>
      <c r="F150" s="245"/>
      <c r="G150" s="33" t="s">
        <v>377</v>
      </c>
      <c r="H150" s="34"/>
      <c r="I150" s="3"/>
      <c r="J150" s="3"/>
      <c r="K150" s="3"/>
      <c r="L150" s="3"/>
    </row>
    <row r="151" spans="1:12" ht="25.5" customHeight="1">
      <c r="A151" s="232">
        <v>83</v>
      </c>
      <c r="B151" s="232"/>
      <c r="C151" s="232"/>
      <c r="D151" s="232"/>
      <c r="E151" s="245" t="s">
        <v>378</v>
      </c>
      <c r="F151" s="245"/>
      <c r="G151" s="33" t="s">
        <v>379</v>
      </c>
      <c r="H151" s="34"/>
      <c r="I151" s="3"/>
      <c r="J151" s="3"/>
      <c r="K151" s="3"/>
      <c r="L151" s="3"/>
    </row>
    <row r="152" spans="1:12" ht="20.25" customHeight="1">
      <c r="A152" s="232">
        <v>84</v>
      </c>
      <c r="B152" s="232"/>
      <c r="C152" s="232"/>
      <c r="D152" s="232"/>
      <c r="E152" s="245" t="s">
        <v>380</v>
      </c>
      <c r="F152" s="245"/>
      <c r="G152" s="33" t="s">
        <v>381</v>
      </c>
      <c r="H152" s="34"/>
      <c r="I152" s="3"/>
      <c r="J152" s="3"/>
      <c r="K152" s="3"/>
      <c r="L152" s="3"/>
    </row>
    <row r="153" spans="1:12" ht="25.5" customHeight="1">
      <c r="A153" s="232">
        <v>85</v>
      </c>
      <c r="B153" s="232"/>
      <c r="C153" s="232"/>
      <c r="D153" s="232"/>
      <c r="E153" s="245" t="s">
        <v>382</v>
      </c>
      <c r="F153" s="245"/>
      <c r="G153" s="33" t="s">
        <v>383</v>
      </c>
      <c r="H153" s="34"/>
      <c r="I153" s="3"/>
      <c r="J153" s="3"/>
      <c r="K153" s="3"/>
      <c r="L153" s="3"/>
    </row>
    <row r="154" spans="1:12" ht="26.25" customHeight="1">
      <c r="A154" s="232">
        <v>86</v>
      </c>
      <c r="B154" s="232"/>
      <c r="C154" s="232"/>
      <c r="D154" s="232"/>
      <c r="E154" s="245" t="s">
        <v>384</v>
      </c>
      <c r="F154" s="245"/>
      <c r="G154" s="33" t="s">
        <v>385</v>
      </c>
      <c r="H154" s="34"/>
      <c r="I154" s="3"/>
      <c r="J154" s="3"/>
      <c r="K154" s="3"/>
      <c r="L154" s="3"/>
    </row>
    <row r="155" spans="1:12" ht="15">
      <c r="A155" s="232">
        <v>87</v>
      </c>
      <c r="B155" s="232"/>
      <c r="C155" s="232"/>
      <c r="D155" s="232"/>
      <c r="E155" s="245" t="s">
        <v>386</v>
      </c>
      <c r="F155" s="245"/>
      <c r="G155" s="33" t="s">
        <v>387</v>
      </c>
      <c r="H155" s="34"/>
      <c r="I155" s="3"/>
      <c r="J155" s="3"/>
      <c r="K155" s="3"/>
      <c r="L155" s="3"/>
    </row>
    <row r="156" spans="1:12" ht="19.5" customHeight="1">
      <c r="A156" s="232">
        <v>88</v>
      </c>
      <c r="B156" s="232"/>
      <c r="C156" s="232"/>
      <c r="D156" s="232"/>
      <c r="E156" s="245" t="s">
        <v>388</v>
      </c>
      <c r="F156" s="245"/>
      <c r="G156" s="33" t="s">
        <v>389</v>
      </c>
      <c r="H156" s="34"/>
      <c r="I156" s="3"/>
      <c r="J156" s="3"/>
      <c r="K156" s="3"/>
      <c r="L156" s="3"/>
    </row>
    <row r="157" spans="1:12" ht="15">
      <c r="A157" s="246">
        <v>89</v>
      </c>
      <c r="B157" s="246"/>
      <c r="C157" s="246"/>
      <c r="D157" s="246"/>
      <c r="E157" s="247" t="s">
        <v>390</v>
      </c>
      <c r="F157" s="247"/>
      <c r="G157" s="37" t="s">
        <v>391</v>
      </c>
      <c r="H157" s="38">
        <f>SUM(H149:H156)</f>
        <v>0</v>
      </c>
      <c r="I157" s="7"/>
      <c r="J157" s="7"/>
      <c r="K157" s="7"/>
      <c r="L157" s="7"/>
    </row>
    <row r="158" spans="1:12" ht="15">
      <c r="A158" s="241">
        <v>90</v>
      </c>
      <c r="B158" s="241"/>
      <c r="C158" s="241"/>
      <c r="D158" s="241"/>
      <c r="E158" s="242" t="s">
        <v>392</v>
      </c>
      <c r="F158" s="242"/>
      <c r="G158" s="45" t="s">
        <v>393</v>
      </c>
      <c r="H158" s="46">
        <f>SUM(H29+H30+H100+H118+H135+H148)</f>
        <v>51590972</v>
      </c>
      <c r="I158" s="55">
        <f>SUM(I29+I30+I100+I118+I135+I143+I148+I157)</f>
        <v>28100851</v>
      </c>
      <c r="J158" s="55">
        <f>SUM(J29+J30+J100+J118+J135+J143+J148)</f>
        <v>38872268</v>
      </c>
      <c r="K158" s="55">
        <f>SUM(K29+K30+K100+K118+K135+K143+K148+K157)</f>
        <v>118564091</v>
      </c>
      <c r="L158" s="23">
        <f>SUM(L29+L30+L100+L118+L135+L143+L148+L157)</f>
        <v>113956443</v>
      </c>
    </row>
    <row r="159" spans="1:12" ht="15">
      <c r="A159" s="243">
        <v>91</v>
      </c>
      <c r="B159" s="243"/>
      <c r="C159" s="243"/>
      <c r="D159" s="243"/>
      <c r="E159" s="244" t="s">
        <v>394</v>
      </c>
      <c r="F159" s="244"/>
      <c r="G159" s="37" t="s">
        <v>395</v>
      </c>
      <c r="H159" s="38"/>
      <c r="I159" s="6">
        <f>SUM(I160:I161)</f>
        <v>710078</v>
      </c>
      <c r="J159" s="6"/>
      <c r="K159" s="6">
        <f>SUM(K160:K161)</f>
        <v>710078</v>
      </c>
      <c r="L159" s="23">
        <f>SUM(L160:L161)</f>
        <v>710078</v>
      </c>
    </row>
    <row r="160" spans="1:12" ht="15">
      <c r="A160" s="232">
        <v>92</v>
      </c>
      <c r="B160" s="232"/>
      <c r="C160" s="232"/>
      <c r="D160" s="232"/>
      <c r="E160" s="233" t="s">
        <v>396</v>
      </c>
      <c r="F160" s="233"/>
      <c r="G160" s="33" t="s">
        <v>397</v>
      </c>
      <c r="H160" s="34"/>
      <c r="I160" s="3"/>
      <c r="J160" s="3"/>
      <c r="K160" s="3"/>
      <c r="L160" s="10"/>
    </row>
    <row r="161" spans="1:12" ht="15">
      <c r="A161" s="232">
        <v>93</v>
      </c>
      <c r="B161" s="232"/>
      <c r="C161" s="232"/>
      <c r="D161" s="232"/>
      <c r="E161" s="233" t="s">
        <v>398</v>
      </c>
      <c r="F161" s="233"/>
      <c r="G161" s="41" t="s">
        <v>395</v>
      </c>
      <c r="H161" s="42"/>
      <c r="I161" s="10">
        <v>710078</v>
      </c>
      <c r="J161" s="10"/>
      <c r="K161" s="10">
        <v>710078</v>
      </c>
      <c r="L161" s="10">
        <v>710078</v>
      </c>
    </row>
    <row r="162" spans="1:12" ht="15">
      <c r="A162" s="234">
        <v>94</v>
      </c>
      <c r="B162" s="234"/>
      <c r="C162" s="234"/>
      <c r="D162" s="234"/>
      <c r="E162" s="235" t="s">
        <v>1</v>
      </c>
      <c r="F162" s="235"/>
      <c r="G162" s="47" t="s">
        <v>399</v>
      </c>
      <c r="H162" s="48">
        <f>SUM(H158+H159+H161)</f>
        <v>51590972</v>
      </c>
      <c r="I162" s="55">
        <f>SUM(I158+I159)</f>
        <v>28810929</v>
      </c>
      <c r="J162" s="55">
        <f>SUM(J158+J159)</f>
        <v>38872268</v>
      </c>
      <c r="K162" s="55">
        <f>SUM(K158+K159)</f>
        <v>119274169</v>
      </c>
      <c r="L162" s="23">
        <f>SUM(L29+L30+L100+L118+L135+L143+L148+L157+L159)</f>
        <v>114666521</v>
      </c>
    </row>
    <row r="165" spans="5:10" ht="15">
      <c r="E165" s="1"/>
      <c r="I165" s="1"/>
      <c r="J165" s="1"/>
    </row>
    <row r="166" spans="9:10" ht="15">
      <c r="I166" s="1"/>
      <c r="J166" s="1"/>
    </row>
  </sheetData>
  <sheetProtection/>
  <mergeCells count="429">
    <mergeCell ref="A7:L7"/>
    <mergeCell ref="A8:D9"/>
    <mergeCell ref="E8:F9"/>
    <mergeCell ref="G8:G9"/>
    <mergeCell ref="H8:H9"/>
    <mergeCell ref="I8:I9"/>
    <mergeCell ref="L8:L9"/>
    <mergeCell ref="J8:J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E47:F47"/>
    <mergeCell ref="E48:F48"/>
    <mergeCell ref="E49:F49"/>
    <mergeCell ref="A50:B50"/>
    <mergeCell ref="C50:D50"/>
    <mergeCell ref="E50:F50"/>
    <mergeCell ref="E51:F51"/>
    <mergeCell ref="A52:D52"/>
    <mergeCell ref="E52:F52"/>
    <mergeCell ref="A53:B53"/>
    <mergeCell ref="C53:D53"/>
    <mergeCell ref="E53:F53"/>
    <mergeCell ref="A54:D54"/>
    <mergeCell ref="E54:F54"/>
    <mergeCell ref="A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E60:F60"/>
    <mergeCell ref="A61:D61"/>
    <mergeCell ref="E61:F61"/>
    <mergeCell ref="A62:B62"/>
    <mergeCell ref="C62:D62"/>
    <mergeCell ref="E62:F62"/>
    <mergeCell ref="A63:D63"/>
    <mergeCell ref="E63:F63"/>
    <mergeCell ref="A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B74"/>
    <mergeCell ref="C74:D74"/>
    <mergeCell ref="E74:F74"/>
    <mergeCell ref="A75:B75"/>
    <mergeCell ref="C75:D75"/>
    <mergeCell ref="E75:F75"/>
    <mergeCell ref="A76:B76"/>
    <mergeCell ref="C76:D76"/>
    <mergeCell ref="E76:F76"/>
    <mergeCell ref="E81:F81"/>
    <mergeCell ref="A77:B77"/>
    <mergeCell ref="C77:D77"/>
    <mergeCell ref="E77:F77"/>
    <mergeCell ref="A78:B78"/>
    <mergeCell ref="C78:D78"/>
    <mergeCell ref="E78:F78"/>
    <mergeCell ref="A82:B82"/>
    <mergeCell ref="C82:D82"/>
    <mergeCell ref="E82:F82"/>
    <mergeCell ref="A79:D79"/>
    <mergeCell ref="E79:F79"/>
    <mergeCell ref="A80:B80"/>
    <mergeCell ref="C80:D80"/>
    <mergeCell ref="E80:F80"/>
    <mergeCell ref="A81:B81"/>
    <mergeCell ref="C81:D81"/>
    <mergeCell ref="A83:B83"/>
    <mergeCell ref="C83:D83"/>
    <mergeCell ref="E83:F83"/>
    <mergeCell ref="A84:B84"/>
    <mergeCell ref="C84:D84"/>
    <mergeCell ref="E84:F84"/>
    <mergeCell ref="A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94:B94"/>
    <mergeCell ref="C94:D94"/>
    <mergeCell ref="E94:F94"/>
    <mergeCell ref="A95:B95"/>
    <mergeCell ref="C95:D95"/>
    <mergeCell ref="E95:F95"/>
    <mergeCell ref="A96:B96"/>
    <mergeCell ref="C96:D96"/>
    <mergeCell ref="E96:F96"/>
    <mergeCell ref="A97:B97"/>
    <mergeCell ref="C97:D97"/>
    <mergeCell ref="E97:F97"/>
    <mergeCell ref="A98:B98"/>
    <mergeCell ref="C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105:D105"/>
    <mergeCell ref="E105:F105"/>
    <mergeCell ref="A106:D106"/>
    <mergeCell ref="E106:F106"/>
    <mergeCell ref="A107:D107"/>
    <mergeCell ref="E107:F107"/>
    <mergeCell ref="A108:D108"/>
    <mergeCell ref="E108:F108"/>
    <mergeCell ref="E109:F109"/>
    <mergeCell ref="E110:F110"/>
    <mergeCell ref="E111:F111"/>
    <mergeCell ref="E112:F112"/>
    <mergeCell ref="A118:D118"/>
    <mergeCell ref="E118:F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E125:F125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E132:F132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50:D150"/>
    <mergeCell ref="E150:F150"/>
    <mergeCell ref="A151:D151"/>
    <mergeCell ref="E151:F151"/>
    <mergeCell ref="A152:D152"/>
    <mergeCell ref="E152:F152"/>
    <mergeCell ref="A153:D153"/>
    <mergeCell ref="E153:F153"/>
    <mergeCell ref="A154:D154"/>
    <mergeCell ref="E154:F154"/>
    <mergeCell ref="A160:D160"/>
    <mergeCell ref="E160:F160"/>
    <mergeCell ref="A155:D155"/>
    <mergeCell ref="E155:F155"/>
    <mergeCell ref="A156:D156"/>
    <mergeCell ref="E156:F156"/>
    <mergeCell ref="A157:D157"/>
    <mergeCell ref="E157:F157"/>
    <mergeCell ref="A161:D161"/>
    <mergeCell ref="E161:F161"/>
    <mergeCell ref="A162:D162"/>
    <mergeCell ref="E162:F162"/>
    <mergeCell ref="E3:L5"/>
    <mergeCell ref="K8:K9"/>
    <mergeCell ref="A158:D158"/>
    <mergeCell ref="E158:F158"/>
    <mergeCell ref="A159:D159"/>
    <mergeCell ref="E159:F159"/>
    <mergeCell ref="N42:T42"/>
    <mergeCell ref="V42:W42"/>
    <mergeCell ref="N43:T43"/>
    <mergeCell ref="V43:W43"/>
    <mergeCell ref="N44:T44"/>
    <mergeCell ref="V44:W44"/>
    <mergeCell ref="N45:T45"/>
    <mergeCell ref="V45:W45"/>
    <mergeCell ref="N46:T46"/>
    <mergeCell ref="V46:W46"/>
    <mergeCell ref="N47:T47"/>
    <mergeCell ref="V47:W47"/>
    <mergeCell ref="X42:Y42"/>
    <mergeCell ref="X43:Y43"/>
    <mergeCell ref="X44:Y44"/>
    <mergeCell ref="X45:Y45"/>
    <mergeCell ref="X46:Y46"/>
    <mergeCell ref="X47:Y47"/>
    <mergeCell ref="X48:Y48"/>
    <mergeCell ref="X49:Y49"/>
    <mergeCell ref="N65:T65"/>
    <mergeCell ref="V65:W65"/>
    <mergeCell ref="X65:Y65"/>
    <mergeCell ref="Z65:AA65"/>
    <mergeCell ref="N48:T48"/>
    <mergeCell ref="V48:W48"/>
    <mergeCell ref="N49:T49"/>
    <mergeCell ref="V49:W49"/>
    <mergeCell ref="N66:T66"/>
    <mergeCell ref="V66:W66"/>
    <mergeCell ref="X66:Y66"/>
    <mergeCell ref="Z66:AA66"/>
    <mergeCell ref="N67:T67"/>
    <mergeCell ref="V67:W67"/>
    <mergeCell ref="X67:Y67"/>
    <mergeCell ref="Z67:AA67"/>
    <mergeCell ref="N68:T68"/>
    <mergeCell ref="V68:W68"/>
    <mergeCell ref="X68:Y68"/>
    <mergeCell ref="Z68:AA68"/>
    <mergeCell ref="N80:T80"/>
    <mergeCell ref="V80:W80"/>
    <mergeCell ref="X80:Y80"/>
    <mergeCell ref="Z80:AA80"/>
    <mergeCell ref="N81:T81"/>
    <mergeCell ref="V81:W81"/>
    <mergeCell ref="X81:Y81"/>
    <mergeCell ref="Z81:AA81"/>
    <mergeCell ref="N82:T82"/>
    <mergeCell ref="V82:W82"/>
    <mergeCell ref="X82:Y82"/>
    <mergeCell ref="Z82:AA82"/>
    <mergeCell ref="N108:T108"/>
    <mergeCell ref="V108:W108"/>
    <mergeCell ref="X108:Y108"/>
    <mergeCell ref="Z108:AA108"/>
    <mergeCell ref="N109:T110"/>
    <mergeCell ref="V109:W110"/>
    <mergeCell ref="X109:Y110"/>
    <mergeCell ref="Z109:AA110"/>
    <mergeCell ref="N111:T111"/>
    <mergeCell ref="V111:W111"/>
    <mergeCell ref="X111:Y111"/>
    <mergeCell ref="Z111:AA111"/>
    <mergeCell ref="N112:T112"/>
    <mergeCell ref="V112:W112"/>
    <mergeCell ref="X112:Y112"/>
    <mergeCell ref="Z112:AA112"/>
    <mergeCell ref="N118:T118"/>
    <mergeCell ref="V118:W118"/>
    <mergeCell ref="X118:Y118"/>
    <mergeCell ref="Z118:AA118"/>
    <mergeCell ref="N119:T119"/>
    <mergeCell ref="V119:W119"/>
    <mergeCell ref="X119:Y119"/>
    <mergeCell ref="Z119:AA119"/>
    <mergeCell ref="X123:Y123"/>
    <mergeCell ref="Z123:AA123"/>
    <mergeCell ref="N120:T120"/>
    <mergeCell ref="V120:W120"/>
    <mergeCell ref="X120:Y120"/>
    <mergeCell ref="Z120:AA120"/>
    <mergeCell ref="N121:T121"/>
    <mergeCell ref="V121:W121"/>
    <mergeCell ref="X121:Y121"/>
    <mergeCell ref="Z121:AA121"/>
    <mergeCell ref="N124:T124"/>
    <mergeCell ref="V124:W124"/>
    <mergeCell ref="X124:Y124"/>
    <mergeCell ref="Z124:AA124"/>
    <mergeCell ref="N122:T122"/>
    <mergeCell ref="V122:W122"/>
    <mergeCell ref="X122:Y122"/>
    <mergeCell ref="Z122:AA122"/>
    <mergeCell ref="N123:T123"/>
    <mergeCell ref="V123:W1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08"/>
  <sheetViews>
    <sheetView zoomScalePageLayoutView="0" workbookViewId="0" topLeftCell="A88">
      <selection activeCell="A106" sqref="A106:F109"/>
    </sheetView>
  </sheetViews>
  <sheetFormatPr defaultColWidth="9.140625" defaultRowHeight="15"/>
  <cols>
    <col min="1" max="1" width="5.00390625" style="0" customWidth="1"/>
    <col min="2" max="2" width="61.7109375" style="0" customWidth="1"/>
    <col min="3" max="3" width="7.57421875" style="0" customWidth="1"/>
    <col min="4" max="4" width="13.28125" style="0" customWidth="1"/>
    <col min="5" max="5" width="10.421875" style="0" customWidth="1"/>
    <col min="6" max="6" width="10.421875" style="65" customWidth="1"/>
    <col min="7" max="7" width="12.421875" style="5" customWidth="1"/>
    <col min="8" max="8" width="11.00390625" style="0" customWidth="1"/>
  </cols>
  <sheetData>
    <row r="4" spans="1:8" ht="15">
      <c r="A4" s="8"/>
      <c r="B4" s="281" t="s">
        <v>428</v>
      </c>
      <c r="C4" s="282"/>
      <c r="D4" s="282"/>
      <c r="E4" s="282"/>
      <c r="F4" s="283"/>
      <c r="G4" s="284"/>
      <c r="H4" s="5"/>
    </row>
    <row r="5" spans="1:8" ht="15">
      <c r="A5" s="8"/>
      <c r="B5" s="285"/>
      <c r="C5" s="286"/>
      <c r="D5" s="286"/>
      <c r="E5" s="286"/>
      <c r="F5" s="237"/>
      <c r="G5" s="238"/>
      <c r="H5" s="5"/>
    </row>
    <row r="6" spans="1:8" ht="15">
      <c r="A6" s="8"/>
      <c r="B6" s="287"/>
      <c r="C6" s="288"/>
      <c r="D6" s="288"/>
      <c r="E6" s="288"/>
      <c r="F6" s="289"/>
      <c r="G6" s="290"/>
      <c r="H6" s="5"/>
    </row>
    <row r="7" spans="1:8" ht="15">
      <c r="A7" s="8"/>
      <c r="B7" s="8"/>
      <c r="C7" s="8"/>
      <c r="D7" s="8"/>
      <c r="E7" s="5"/>
      <c r="H7" s="5"/>
    </row>
    <row r="8" spans="1:8" ht="15">
      <c r="A8" s="8"/>
      <c r="B8" s="8"/>
      <c r="C8" s="8"/>
      <c r="D8" s="8"/>
      <c r="E8" s="5"/>
      <c r="H8" s="5"/>
    </row>
    <row r="9" spans="1:8" ht="15">
      <c r="A9" s="8"/>
      <c r="B9" s="8"/>
      <c r="C9" s="8"/>
      <c r="D9" s="8"/>
      <c r="E9" s="5"/>
      <c r="H9" s="5"/>
    </row>
    <row r="10" spans="1:8" ht="15">
      <c r="A10" s="291" t="s">
        <v>0</v>
      </c>
      <c r="B10" s="292"/>
      <c r="C10" s="292"/>
      <c r="D10" s="292"/>
      <c r="E10" s="292"/>
      <c r="F10" s="292"/>
      <c r="G10" s="292"/>
      <c r="H10" s="293"/>
    </row>
    <row r="11" spans="1:8" ht="15">
      <c r="A11" s="294" t="s">
        <v>10</v>
      </c>
      <c r="B11" s="296" t="s">
        <v>11</v>
      </c>
      <c r="C11" s="296" t="s">
        <v>12</v>
      </c>
      <c r="D11" s="296" t="s">
        <v>13</v>
      </c>
      <c r="E11" s="297" t="s">
        <v>14</v>
      </c>
      <c r="F11" s="297" t="s">
        <v>407</v>
      </c>
      <c r="G11" s="297" t="s">
        <v>9</v>
      </c>
      <c r="H11" s="297" t="s">
        <v>15</v>
      </c>
    </row>
    <row r="12" spans="1:8" ht="15">
      <c r="A12" s="295"/>
      <c r="B12" s="295"/>
      <c r="C12" s="295"/>
      <c r="D12" s="295"/>
      <c r="E12" s="298"/>
      <c r="F12" s="280"/>
      <c r="G12" s="280"/>
      <c r="H12" s="298"/>
    </row>
    <row r="13" spans="1:8" ht="15">
      <c r="A13" s="9" t="s">
        <v>16</v>
      </c>
      <c r="B13" s="9" t="s">
        <v>17</v>
      </c>
      <c r="C13" s="9" t="s">
        <v>18</v>
      </c>
      <c r="D13" s="9" t="s">
        <v>19</v>
      </c>
      <c r="E13" s="32" t="s">
        <v>167</v>
      </c>
      <c r="F13" s="32" t="s">
        <v>168</v>
      </c>
      <c r="G13" s="32" t="s">
        <v>426</v>
      </c>
      <c r="H13" s="75" t="s">
        <v>427</v>
      </c>
    </row>
    <row r="14" spans="1:8" ht="15">
      <c r="A14" s="9">
        <v>1</v>
      </c>
      <c r="B14" s="11" t="s">
        <v>20</v>
      </c>
      <c r="C14" s="11" t="s">
        <v>21</v>
      </c>
      <c r="D14" s="12">
        <v>9535159</v>
      </c>
      <c r="E14" s="3"/>
      <c r="F14" s="3"/>
      <c r="G14" s="12">
        <v>9535159</v>
      </c>
      <c r="H14" s="12">
        <v>9535159</v>
      </c>
    </row>
    <row r="15" spans="1:10" ht="15">
      <c r="A15" s="9">
        <v>2</v>
      </c>
      <c r="B15" s="11" t="s">
        <v>22</v>
      </c>
      <c r="C15" s="11" t="s">
        <v>23</v>
      </c>
      <c r="D15" s="12"/>
      <c r="E15" s="3"/>
      <c r="F15" s="3"/>
      <c r="G15" s="12"/>
      <c r="H15" s="10"/>
      <c r="J15" s="10"/>
    </row>
    <row r="16" spans="1:10" ht="15">
      <c r="A16" s="9">
        <v>3</v>
      </c>
      <c r="B16" s="11" t="s">
        <v>24</v>
      </c>
      <c r="C16" s="11" t="s">
        <v>25</v>
      </c>
      <c r="D16" s="12">
        <v>6416800</v>
      </c>
      <c r="E16" s="3"/>
      <c r="F16" s="10">
        <v>-55290</v>
      </c>
      <c r="G16" s="12">
        <v>6361510</v>
      </c>
      <c r="H16" s="10">
        <v>6361510</v>
      </c>
      <c r="J16" s="10"/>
    </row>
    <row r="17" spans="1:8" ht="15">
      <c r="A17" s="9">
        <v>4</v>
      </c>
      <c r="B17" s="11" t="s">
        <v>26</v>
      </c>
      <c r="C17" s="11" t="s">
        <v>27</v>
      </c>
      <c r="D17" s="12">
        <v>1800000</v>
      </c>
      <c r="E17" s="3"/>
      <c r="F17" s="3"/>
      <c r="G17" s="12">
        <v>1800000</v>
      </c>
      <c r="H17" s="10">
        <v>1800000</v>
      </c>
    </row>
    <row r="18" spans="1:8" ht="15">
      <c r="A18" s="9">
        <v>5</v>
      </c>
      <c r="B18" s="11" t="s">
        <v>28</v>
      </c>
      <c r="C18" s="11" t="s">
        <v>29</v>
      </c>
      <c r="D18" s="13" t="s">
        <v>30</v>
      </c>
      <c r="E18" s="3"/>
      <c r="F18" s="3">
        <v>4669260</v>
      </c>
      <c r="G18" s="10">
        <v>4669260</v>
      </c>
      <c r="H18" s="10">
        <v>4669260</v>
      </c>
    </row>
    <row r="19" spans="1:8" ht="15">
      <c r="A19" s="9">
        <v>6</v>
      </c>
      <c r="B19" s="11" t="s">
        <v>31</v>
      </c>
      <c r="C19" s="11" t="s">
        <v>32</v>
      </c>
      <c r="D19" s="13" t="s">
        <v>30</v>
      </c>
      <c r="E19" s="3"/>
      <c r="F19" s="3"/>
      <c r="G19" s="13"/>
      <c r="H19" s="3"/>
    </row>
    <row r="20" spans="1:8" ht="15">
      <c r="A20" s="14">
        <v>7</v>
      </c>
      <c r="B20" s="15" t="s">
        <v>33</v>
      </c>
      <c r="C20" s="15" t="s">
        <v>34</v>
      </c>
      <c r="D20" s="16">
        <f>SUM(D14:D19)</f>
        <v>17751959</v>
      </c>
      <c r="E20" s="3"/>
      <c r="F20" s="2">
        <f>SUM(F13:F19)</f>
        <v>4613970</v>
      </c>
      <c r="G20" s="17">
        <f>SUM(G14:G19)</f>
        <v>22365929</v>
      </c>
      <c r="H20" s="17">
        <f>SUM(H14:H19)</f>
        <v>22365929</v>
      </c>
    </row>
    <row r="21" spans="1:8" ht="15">
      <c r="A21" s="9">
        <v>8</v>
      </c>
      <c r="B21" s="11" t="s">
        <v>35</v>
      </c>
      <c r="C21" s="11" t="s">
        <v>36</v>
      </c>
      <c r="D21" s="18">
        <v>0</v>
      </c>
      <c r="E21" s="3"/>
      <c r="F21" s="3"/>
      <c r="G21" s="3"/>
      <c r="H21" s="3"/>
    </row>
    <row r="22" spans="1:8" ht="15">
      <c r="A22" s="9">
        <v>9</v>
      </c>
      <c r="B22" s="11" t="s">
        <v>37</v>
      </c>
      <c r="C22" s="11" t="s">
        <v>38</v>
      </c>
      <c r="D22" s="18">
        <v>0</v>
      </c>
      <c r="E22" s="3"/>
      <c r="F22" s="3"/>
      <c r="G22" s="3"/>
      <c r="H22" s="3"/>
    </row>
    <row r="23" spans="1:8" ht="15">
      <c r="A23" s="9">
        <v>10</v>
      </c>
      <c r="B23" s="11" t="s">
        <v>39</v>
      </c>
      <c r="C23" s="11" t="s">
        <v>40</v>
      </c>
      <c r="D23" s="18">
        <v>0</v>
      </c>
      <c r="E23" s="3"/>
      <c r="F23" s="3"/>
      <c r="G23" s="3"/>
      <c r="H23" s="3"/>
    </row>
    <row r="24" spans="1:8" ht="15">
      <c r="A24" s="9">
        <v>11</v>
      </c>
      <c r="B24" s="11" t="s">
        <v>41</v>
      </c>
      <c r="C24" s="11" t="s">
        <v>42</v>
      </c>
      <c r="D24" s="18">
        <v>0</v>
      </c>
      <c r="E24" s="3"/>
      <c r="F24" s="3"/>
      <c r="G24" s="3"/>
      <c r="H24" s="3"/>
    </row>
    <row r="25" spans="1:8" ht="15">
      <c r="A25" s="14">
        <v>12</v>
      </c>
      <c r="B25" s="15" t="s">
        <v>43</v>
      </c>
      <c r="C25" s="15" t="s">
        <v>44</v>
      </c>
      <c r="D25" s="16">
        <f>SUM(D27:D32)</f>
        <v>22164069</v>
      </c>
      <c r="E25" s="17">
        <f>SUM(E27:E32)</f>
        <v>1867488</v>
      </c>
      <c r="F25" s="17">
        <f>SUM(F26:F32)</f>
        <v>9191197</v>
      </c>
      <c r="G25" s="17">
        <f>SUM(G26:G32)</f>
        <v>33222754</v>
      </c>
      <c r="H25" s="17">
        <f>SUM(H26:H32)</f>
        <v>33222754</v>
      </c>
    </row>
    <row r="26" spans="1:8" s="65" customFormat="1" ht="15">
      <c r="A26" s="14"/>
      <c r="B26" s="11" t="s">
        <v>408</v>
      </c>
      <c r="C26" s="15" t="s">
        <v>409</v>
      </c>
      <c r="D26" s="16"/>
      <c r="E26" s="17"/>
      <c r="F26" s="17">
        <v>100000</v>
      </c>
      <c r="G26" s="17">
        <v>100000</v>
      </c>
      <c r="H26" s="66">
        <v>100000</v>
      </c>
    </row>
    <row r="27" spans="1:8" ht="15">
      <c r="A27" s="9"/>
      <c r="B27" s="11" t="s">
        <v>413</v>
      </c>
      <c r="C27" s="11" t="s">
        <v>414</v>
      </c>
      <c r="D27" s="12">
        <v>19155801</v>
      </c>
      <c r="E27" s="10">
        <v>1216693</v>
      </c>
      <c r="F27" s="10">
        <f>SUM(H27-(D27+E27))</f>
        <v>7845750</v>
      </c>
      <c r="G27" s="10">
        <v>28218244</v>
      </c>
      <c r="H27" s="10">
        <v>28218244</v>
      </c>
    </row>
    <row r="28" spans="1:8" ht="15">
      <c r="A28" s="9"/>
      <c r="B28" s="11" t="s">
        <v>45</v>
      </c>
      <c r="C28" s="11" t="s">
        <v>410</v>
      </c>
      <c r="D28" s="19">
        <v>0</v>
      </c>
      <c r="E28" s="10">
        <v>650795</v>
      </c>
      <c r="F28" s="10">
        <f>SUM(G28-E28)</f>
        <v>131205</v>
      </c>
      <c r="G28" s="10">
        <v>782000</v>
      </c>
      <c r="H28" s="10">
        <v>782000</v>
      </c>
    </row>
    <row r="29" spans="1:8" s="65" customFormat="1" ht="15">
      <c r="A29" s="9"/>
      <c r="B29" s="11" t="s">
        <v>411</v>
      </c>
      <c r="C29" s="11" t="s">
        <v>412</v>
      </c>
      <c r="D29" s="19"/>
      <c r="E29" s="10"/>
      <c r="F29" s="10">
        <v>1119295</v>
      </c>
      <c r="G29" s="10">
        <v>1119295</v>
      </c>
      <c r="H29" s="10">
        <v>1119295</v>
      </c>
    </row>
    <row r="30" spans="1:8" ht="15">
      <c r="A30" s="9"/>
      <c r="B30" s="11" t="s">
        <v>46</v>
      </c>
      <c r="C30" s="11" t="s">
        <v>47</v>
      </c>
      <c r="D30" s="12"/>
      <c r="E30" s="3"/>
      <c r="F30" s="3"/>
      <c r="G30" s="3"/>
      <c r="H30" s="10"/>
    </row>
    <row r="31" spans="1:8" ht="15">
      <c r="A31" s="9"/>
      <c r="B31" s="11" t="s">
        <v>48</v>
      </c>
      <c r="C31" s="11" t="s">
        <v>415</v>
      </c>
      <c r="D31" s="49">
        <v>3008268</v>
      </c>
      <c r="E31" s="3"/>
      <c r="F31" s="53">
        <f>SUM(G31-D31)</f>
        <v>-5053</v>
      </c>
      <c r="G31" s="10">
        <v>3003215</v>
      </c>
      <c r="H31" s="10">
        <v>3003215</v>
      </c>
    </row>
    <row r="32" spans="1:8" ht="15">
      <c r="A32" s="9"/>
      <c r="B32" s="11" t="s">
        <v>49</v>
      </c>
      <c r="C32" s="11"/>
      <c r="D32" s="18"/>
      <c r="E32" s="3"/>
      <c r="F32" s="3"/>
      <c r="G32" s="3"/>
      <c r="H32" s="10"/>
    </row>
    <row r="33" spans="1:8" ht="15">
      <c r="A33" s="20">
        <v>13</v>
      </c>
      <c r="B33" s="21" t="s">
        <v>50</v>
      </c>
      <c r="C33" s="21" t="s">
        <v>51</v>
      </c>
      <c r="D33" s="22">
        <f>SUM(D20+D25)</f>
        <v>39916028</v>
      </c>
      <c r="E33" s="23">
        <f>SUM(E20+E25)</f>
        <v>1867488</v>
      </c>
      <c r="F33" s="23">
        <f>SUM(F25+F20)</f>
        <v>13805167</v>
      </c>
      <c r="G33" s="23">
        <f>SUM(G20+G25)</f>
        <v>55588683</v>
      </c>
      <c r="H33" s="23">
        <f>SUM(H20+H25)</f>
        <v>55588683</v>
      </c>
    </row>
    <row r="34" spans="1:8" ht="15">
      <c r="A34" s="9">
        <v>14</v>
      </c>
      <c r="B34" s="11" t="s">
        <v>52</v>
      </c>
      <c r="C34" s="11" t="s">
        <v>53</v>
      </c>
      <c r="D34" s="18">
        <v>0</v>
      </c>
      <c r="E34" s="10">
        <v>24895374</v>
      </c>
      <c r="F34" s="10">
        <v>-24895374</v>
      </c>
      <c r="G34" s="10">
        <v>0</v>
      </c>
      <c r="H34" s="10"/>
    </row>
    <row r="35" spans="1:8" ht="15">
      <c r="A35" s="9">
        <v>15</v>
      </c>
      <c r="B35" s="11" t="s">
        <v>54</v>
      </c>
      <c r="C35" s="11" t="s">
        <v>55</v>
      </c>
      <c r="D35" s="18">
        <v>0</v>
      </c>
      <c r="E35" s="3"/>
      <c r="F35" s="3"/>
      <c r="G35" s="3"/>
      <c r="H35" s="3"/>
    </row>
    <row r="36" spans="1:8" ht="15">
      <c r="A36" s="9">
        <v>16</v>
      </c>
      <c r="B36" s="11" t="s">
        <v>56</v>
      </c>
      <c r="C36" s="11" t="s">
        <v>57</v>
      </c>
      <c r="D36" s="18">
        <v>0</v>
      </c>
      <c r="E36" s="3"/>
      <c r="F36" s="3"/>
      <c r="G36" s="3"/>
      <c r="H36" s="3"/>
    </row>
    <row r="37" spans="1:8" ht="15">
      <c r="A37" s="9">
        <v>17</v>
      </c>
      <c r="B37" s="11" t="s">
        <v>58</v>
      </c>
      <c r="C37" s="11" t="s">
        <v>59</v>
      </c>
      <c r="D37" s="18">
        <v>0</v>
      </c>
      <c r="E37" s="3"/>
      <c r="F37" s="3"/>
      <c r="G37" s="3"/>
      <c r="H37" s="3"/>
    </row>
    <row r="38" spans="1:8" ht="15">
      <c r="A38" s="9">
        <v>18</v>
      </c>
      <c r="B38" s="11" t="s">
        <v>60</v>
      </c>
      <c r="C38" s="11" t="s">
        <v>61</v>
      </c>
      <c r="D38" s="19">
        <v>0</v>
      </c>
      <c r="E38" s="3"/>
      <c r="F38" s="10">
        <f>SUM(F39:F40)</f>
        <v>49962475</v>
      </c>
      <c r="G38" s="10">
        <f>SUM(G39:G40)</f>
        <v>49962475</v>
      </c>
      <c r="H38" s="10">
        <v>51510938</v>
      </c>
    </row>
    <row r="39" spans="1:8" s="65" customFormat="1" ht="15">
      <c r="A39" s="9"/>
      <c r="B39" s="11" t="s">
        <v>416</v>
      </c>
      <c r="C39" s="11"/>
      <c r="D39" s="19"/>
      <c r="E39" s="3"/>
      <c r="F39" s="10">
        <v>48123355</v>
      </c>
      <c r="G39" s="10">
        <v>48123355</v>
      </c>
      <c r="H39" s="10">
        <v>49671818</v>
      </c>
    </row>
    <row r="40" spans="1:8" s="65" customFormat="1" ht="15">
      <c r="A40" s="9"/>
      <c r="B40" s="11" t="s">
        <v>417</v>
      </c>
      <c r="C40" s="11"/>
      <c r="D40" s="19"/>
      <c r="E40" s="3"/>
      <c r="F40" s="10">
        <v>1839120</v>
      </c>
      <c r="G40" s="10">
        <v>1839120</v>
      </c>
      <c r="H40" s="10">
        <v>1839120</v>
      </c>
    </row>
    <row r="41" spans="1:8" ht="15">
      <c r="A41" s="9"/>
      <c r="B41" s="11" t="s">
        <v>62</v>
      </c>
      <c r="C41" s="11"/>
      <c r="D41" s="19">
        <v>0</v>
      </c>
      <c r="E41" s="3"/>
      <c r="F41" s="3"/>
      <c r="G41" s="3"/>
      <c r="H41" s="3"/>
    </row>
    <row r="42" spans="1:8" ht="15">
      <c r="A42" s="9"/>
      <c r="B42" s="11" t="s">
        <v>63</v>
      </c>
      <c r="C42" s="11"/>
      <c r="D42" s="18">
        <v>0</v>
      </c>
      <c r="E42" s="3"/>
      <c r="F42" s="3"/>
      <c r="G42" s="3"/>
      <c r="H42" s="3"/>
    </row>
    <row r="43" spans="1:8" ht="15">
      <c r="A43" s="20">
        <v>19</v>
      </c>
      <c r="B43" s="21" t="s">
        <v>64</v>
      </c>
      <c r="C43" s="21" t="s">
        <v>65</v>
      </c>
      <c r="D43" s="24">
        <f>SUM(D34:D38)</f>
        <v>0</v>
      </c>
      <c r="E43" s="23">
        <f>SUM(E34:E42)</f>
        <v>24895374</v>
      </c>
      <c r="F43" s="23">
        <f>SUM(F34+F35+F36+F37+F38)</f>
        <v>25067101</v>
      </c>
      <c r="G43" s="23">
        <f>SUM(G34+G35+G36+G37+G38)</f>
        <v>49962475</v>
      </c>
      <c r="H43" s="23">
        <f>SUM(H34+H35+H36+H37+H38)</f>
        <v>51510938</v>
      </c>
    </row>
    <row r="44" spans="1:8" ht="15">
      <c r="A44" s="9">
        <v>20</v>
      </c>
      <c r="B44" s="11" t="s">
        <v>66</v>
      </c>
      <c r="C44" s="11" t="s">
        <v>67</v>
      </c>
      <c r="D44" s="19">
        <v>0</v>
      </c>
      <c r="E44" s="3"/>
      <c r="F44" s="3"/>
      <c r="G44" s="3"/>
      <c r="H44" s="3"/>
    </row>
    <row r="45" spans="1:8" ht="15">
      <c r="A45" s="9"/>
      <c r="B45" s="11" t="s">
        <v>68</v>
      </c>
      <c r="C45" s="11"/>
      <c r="D45" s="18">
        <v>0</v>
      </c>
      <c r="E45" s="3"/>
      <c r="F45" s="3"/>
      <c r="G45" s="3"/>
      <c r="H45" s="3"/>
    </row>
    <row r="46" spans="1:8" ht="15">
      <c r="A46" s="9">
        <v>21</v>
      </c>
      <c r="B46" s="11" t="s">
        <v>69</v>
      </c>
      <c r="C46" s="11" t="s">
        <v>70</v>
      </c>
      <c r="D46" s="18">
        <v>0</v>
      </c>
      <c r="E46" s="3"/>
      <c r="F46" s="3"/>
      <c r="G46" s="3"/>
      <c r="H46" s="3"/>
    </row>
    <row r="47" spans="1:8" ht="15">
      <c r="A47" s="14">
        <v>22</v>
      </c>
      <c r="B47" s="15" t="s">
        <v>71</v>
      </c>
      <c r="C47" s="15" t="s">
        <v>72</v>
      </c>
      <c r="D47" s="25">
        <f>SUM(D44+D46)</f>
        <v>0</v>
      </c>
      <c r="E47" s="3"/>
      <c r="F47" s="3"/>
      <c r="G47" s="3"/>
      <c r="H47" s="3"/>
    </row>
    <row r="48" spans="1:8" ht="15">
      <c r="A48" s="9">
        <v>23</v>
      </c>
      <c r="B48" s="11" t="s">
        <v>73</v>
      </c>
      <c r="C48" s="11" t="s">
        <v>74</v>
      </c>
      <c r="D48" s="18">
        <v>0</v>
      </c>
      <c r="E48" s="3"/>
      <c r="F48" s="3"/>
      <c r="G48" s="3"/>
      <c r="H48" s="3"/>
    </row>
    <row r="49" spans="1:8" ht="15">
      <c r="A49" s="9">
        <v>24</v>
      </c>
      <c r="B49" s="11" t="s">
        <v>75</v>
      </c>
      <c r="C49" s="11" t="s">
        <v>76</v>
      </c>
      <c r="D49" s="18">
        <v>0</v>
      </c>
      <c r="E49" s="3"/>
      <c r="F49" s="3"/>
      <c r="G49" s="3"/>
      <c r="H49" s="3"/>
    </row>
    <row r="50" spans="1:8" ht="15">
      <c r="A50" s="14">
        <v>25</v>
      </c>
      <c r="B50" s="15" t="s">
        <v>77</v>
      </c>
      <c r="C50" s="15" t="s">
        <v>78</v>
      </c>
      <c r="D50" s="16">
        <f>SUM(D51:D52)</f>
        <v>500000</v>
      </c>
      <c r="E50" s="3"/>
      <c r="F50" s="3"/>
      <c r="G50" s="2">
        <f>SUM(G51:G52)</f>
        <v>500000</v>
      </c>
      <c r="H50" s="2">
        <f>SUM(H51:H52)</f>
        <v>560000</v>
      </c>
    </row>
    <row r="51" spans="1:8" ht="15">
      <c r="A51" s="9"/>
      <c r="B51" s="11" t="s">
        <v>79</v>
      </c>
      <c r="C51" s="11"/>
      <c r="D51" s="18">
        <v>0</v>
      </c>
      <c r="E51" s="3"/>
      <c r="F51" s="3"/>
      <c r="G51" s="3"/>
      <c r="H51" s="3"/>
    </row>
    <row r="52" spans="1:8" ht="15">
      <c r="A52" s="9"/>
      <c r="B52" s="11" t="s">
        <v>80</v>
      </c>
      <c r="C52" s="11"/>
      <c r="D52" s="12">
        <v>500000</v>
      </c>
      <c r="E52" s="3"/>
      <c r="F52" s="3"/>
      <c r="G52" s="10">
        <v>500000</v>
      </c>
      <c r="H52" s="10">
        <v>560000</v>
      </c>
    </row>
    <row r="53" spans="1:8" ht="15">
      <c r="A53" s="14">
        <v>26</v>
      </c>
      <c r="B53" s="15" t="s">
        <v>81</v>
      </c>
      <c r="C53" s="15" t="s">
        <v>82</v>
      </c>
      <c r="D53" s="16"/>
      <c r="E53" s="3"/>
      <c r="F53" s="3"/>
      <c r="G53" s="3"/>
      <c r="H53" s="2">
        <f>SUM(H54:H58)</f>
        <v>0</v>
      </c>
    </row>
    <row r="54" spans="1:8" ht="15">
      <c r="A54" s="9"/>
      <c r="B54" s="11" t="s">
        <v>83</v>
      </c>
      <c r="C54" s="11"/>
      <c r="D54" s="18">
        <v>0</v>
      </c>
      <c r="E54" s="3"/>
      <c r="F54" s="3"/>
      <c r="G54" s="3"/>
      <c r="H54" s="3"/>
    </row>
    <row r="55" spans="1:8" ht="15">
      <c r="A55" s="9"/>
      <c r="B55" s="11" t="s">
        <v>84</v>
      </c>
      <c r="C55" s="11"/>
      <c r="D55" s="12"/>
      <c r="E55" s="3"/>
      <c r="F55" s="3"/>
      <c r="G55" s="3"/>
      <c r="H55" s="10"/>
    </row>
    <row r="56" spans="1:8" ht="15">
      <c r="A56" s="9"/>
      <c r="B56" s="11" t="s">
        <v>85</v>
      </c>
      <c r="C56" s="11"/>
      <c r="D56" s="18">
        <v>0</v>
      </c>
      <c r="E56" s="3"/>
      <c r="F56" s="3"/>
      <c r="G56" s="3"/>
      <c r="H56" s="3"/>
    </row>
    <row r="57" spans="1:8" ht="15">
      <c r="A57" s="9">
        <v>27</v>
      </c>
      <c r="B57" s="11" t="s">
        <v>86</v>
      </c>
      <c r="C57" s="11" t="s">
        <v>87</v>
      </c>
      <c r="D57" s="18">
        <v>0</v>
      </c>
      <c r="E57" s="3"/>
      <c r="F57" s="3"/>
      <c r="G57" s="3"/>
      <c r="H57" s="3"/>
    </row>
    <row r="58" spans="1:8" ht="15">
      <c r="A58" s="9">
        <v>28</v>
      </c>
      <c r="B58" s="11" t="s">
        <v>88</v>
      </c>
      <c r="C58" s="11" t="s">
        <v>89</v>
      </c>
      <c r="D58" s="18">
        <v>0</v>
      </c>
      <c r="E58" s="3"/>
      <c r="F58" s="3"/>
      <c r="G58" s="3"/>
      <c r="H58" s="3"/>
    </row>
    <row r="59" spans="1:8" ht="15">
      <c r="A59" s="14">
        <v>29</v>
      </c>
      <c r="B59" s="15" t="s">
        <v>90</v>
      </c>
      <c r="C59" s="15" t="s">
        <v>91</v>
      </c>
      <c r="D59" s="16">
        <f>SUM(D60)</f>
        <v>500000</v>
      </c>
      <c r="E59" s="3"/>
      <c r="F59" s="3"/>
      <c r="G59" s="17">
        <f>SUM(G60:G62)</f>
        <v>500000</v>
      </c>
      <c r="H59" s="17">
        <f>SUM(H60:H62)</f>
        <v>721700</v>
      </c>
    </row>
    <row r="60" spans="1:8" ht="15">
      <c r="A60" s="9"/>
      <c r="B60" s="11" t="s">
        <v>92</v>
      </c>
      <c r="C60" s="11"/>
      <c r="D60" s="12">
        <v>500000</v>
      </c>
      <c r="E60" s="3"/>
      <c r="F60" s="3"/>
      <c r="G60" s="10">
        <v>500000</v>
      </c>
      <c r="H60" s="10">
        <v>721700</v>
      </c>
    </row>
    <row r="61" spans="1:8" ht="15">
      <c r="A61" s="9">
        <v>30</v>
      </c>
      <c r="B61" s="11" t="s">
        <v>93</v>
      </c>
      <c r="C61" s="11" t="s">
        <v>94</v>
      </c>
      <c r="D61" s="18">
        <v>0</v>
      </c>
      <c r="E61" s="3"/>
      <c r="F61" s="3"/>
      <c r="G61" s="3"/>
      <c r="H61" s="3"/>
    </row>
    <row r="62" spans="1:8" ht="15">
      <c r="A62" s="9"/>
      <c r="B62" s="11" t="s">
        <v>95</v>
      </c>
      <c r="C62" s="11"/>
      <c r="D62" s="18">
        <v>0</v>
      </c>
      <c r="E62" s="3"/>
      <c r="F62" s="3"/>
      <c r="G62" s="3"/>
      <c r="H62" s="3"/>
    </row>
    <row r="63" spans="1:8" ht="15">
      <c r="A63" s="14">
        <v>31</v>
      </c>
      <c r="B63" s="15" t="s">
        <v>96</v>
      </c>
      <c r="C63" s="15" t="s">
        <v>97</v>
      </c>
      <c r="D63" s="16">
        <f>SUM(D53+D57+D58+D59+D61)</f>
        <v>500000</v>
      </c>
      <c r="E63" s="3"/>
      <c r="F63" s="3"/>
      <c r="G63" s="17">
        <f>SUM(G53+G59)</f>
        <v>500000</v>
      </c>
      <c r="H63" s="17">
        <f>SUM(H53+H59+H61)</f>
        <v>721700</v>
      </c>
    </row>
    <row r="64" spans="1:8" ht="15">
      <c r="A64" s="14">
        <v>32</v>
      </c>
      <c r="B64" s="15" t="s">
        <v>98</v>
      </c>
      <c r="C64" s="15" t="s">
        <v>99</v>
      </c>
      <c r="D64" s="16">
        <f>SUM(D65:D67)</f>
        <v>20000</v>
      </c>
      <c r="E64" s="3"/>
      <c r="F64" s="3"/>
      <c r="G64" s="2">
        <f>SUM(G65:G67)</f>
        <v>20000</v>
      </c>
      <c r="H64" s="2">
        <f>SUM(H65:H67)</f>
        <v>3714</v>
      </c>
    </row>
    <row r="65" spans="1:8" ht="15">
      <c r="A65" s="9"/>
      <c r="B65" s="11" t="s">
        <v>100</v>
      </c>
      <c r="C65" s="11"/>
      <c r="D65" s="18">
        <v>0</v>
      </c>
      <c r="E65" s="3"/>
      <c r="F65" s="3"/>
      <c r="G65" s="3"/>
      <c r="H65" s="3"/>
    </row>
    <row r="66" spans="1:8" ht="15">
      <c r="A66" s="9"/>
      <c r="B66" s="11" t="s">
        <v>101</v>
      </c>
      <c r="C66" s="11"/>
      <c r="D66" s="18">
        <v>0</v>
      </c>
      <c r="E66" s="3"/>
      <c r="F66" s="3"/>
      <c r="G66" s="3"/>
      <c r="H66" s="3"/>
    </row>
    <row r="67" spans="1:8" ht="15">
      <c r="A67" s="9"/>
      <c r="B67" s="11" t="s">
        <v>102</v>
      </c>
      <c r="C67" s="11"/>
      <c r="D67" s="12">
        <v>20000</v>
      </c>
      <c r="E67" s="3"/>
      <c r="F67" s="3"/>
      <c r="G67" s="10">
        <v>20000</v>
      </c>
      <c r="H67" s="10">
        <v>3714</v>
      </c>
    </row>
    <row r="68" spans="1:8" ht="15">
      <c r="A68" s="20">
        <v>33</v>
      </c>
      <c r="B68" s="21" t="s">
        <v>103</v>
      </c>
      <c r="C68" s="21" t="s">
        <v>104</v>
      </c>
      <c r="D68" s="22">
        <f>SUM(D47+D48+D49+D50+D63+D64)</f>
        <v>1020000</v>
      </c>
      <c r="E68" s="7"/>
      <c r="F68" s="7"/>
      <c r="G68" s="23">
        <f>SUM(G47+G50+G53+G63+G64)</f>
        <v>1020000</v>
      </c>
      <c r="H68" s="23">
        <f>SUM(H47+H50+H63+H64)</f>
        <v>1285414</v>
      </c>
    </row>
    <row r="69" spans="1:8" ht="15">
      <c r="A69" s="9">
        <v>34</v>
      </c>
      <c r="B69" s="11" t="s">
        <v>105</v>
      </c>
      <c r="C69" s="11" t="s">
        <v>106</v>
      </c>
      <c r="D69" s="19">
        <v>0</v>
      </c>
      <c r="E69" s="3"/>
      <c r="F69" s="3"/>
      <c r="G69" s="3"/>
      <c r="H69" s="3">
        <v>160000</v>
      </c>
    </row>
    <row r="70" spans="1:8" ht="15">
      <c r="A70" s="9">
        <v>35</v>
      </c>
      <c r="B70" s="11" t="s">
        <v>107</v>
      </c>
      <c r="C70" s="11" t="s">
        <v>108</v>
      </c>
      <c r="D70" s="51">
        <v>620000</v>
      </c>
      <c r="E70" s="2"/>
      <c r="F70" s="2"/>
      <c r="G70" s="17">
        <v>620000</v>
      </c>
      <c r="H70" s="17">
        <v>1911675</v>
      </c>
    </row>
    <row r="71" spans="1:8" ht="15">
      <c r="A71" s="9"/>
      <c r="B71" s="11" t="s">
        <v>418</v>
      </c>
      <c r="C71" s="11"/>
      <c r="D71" s="19">
        <v>0</v>
      </c>
      <c r="E71" s="3"/>
      <c r="F71" s="3"/>
      <c r="G71" s="3">
        <v>620000</v>
      </c>
      <c r="H71" s="3">
        <v>1250000</v>
      </c>
    </row>
    <row r="72" spans="1:8" ht="15">
      <c r="A72" s="9">
        <v>36</v>
      </c>
      <c r="B72" s="11" t="s">
        <v>109</v>
      </c>
      <c r="C72" s="11" t="s">
        <v>110</v>
      </c>
      <c r="D72" s="51">
        <v>2300000</v>
      </c>
      <c r="E72" s="2"/>
      <c r="F72" s="2"/>
      <c r="G72" s="17">
        <v>2300000</v>
      </c>
      <c r="H72" s="17">
        <v>1230859</v>
      </c>
    </row>
    <row r="73" spans="1:8" ht="15">
      <c r="A73" s="9">
        <v>37</v>
      </c>
      <c r="B73" s="11" t="s">
        <v>111</v>
      </c>
      <c r="C73" s="11" t="s">
        <v>112</v>
      </c>
      <c r="D73" s="49">
        <v>0</v>
      </c>
      <c r="E73" s="3"/>
      <c r="F73" s="3"/>
      <c r="G73" s="3"/>
      <c r="H73" s="3">
        <v>300000</v>
      </c>
    </row>
    <row r="74" spans="1:8" ht="15">
      <c r="A74" s="9"/>
      <c r="B74" s="11" t="s">
        <v>113</v>
      </c>
      <c r="C74" s="11"/>
      <c r="D74" s="49">
        <v>0</v>
      </c>
      <c r="E74" s="3"/>
      <c r="F74" s="3"/>
      <c r="G74" s="3"/>
      <c r="H74" s="3"/>
    </row>
    <row r="75" spans="1:8" ht="15">
      <c r="A75" s="9">
        <v>38</v>
      </c>
      <c r="B75" s="11" t="s">
        <v>114</v>
      </c>
      <c r="C75" s="11" t="s">
        <v>115</v>
      </c>
      <c r="D75" s="49">
        <v>0</v>
      </c>
      <c r="E75" s="3"/>
      <c r="F75" s="3"/>
      <c r="G75" s="3"/>
      <c r="H75" s="3"/>
    </row>
    <row r="76" spans="1:8" ht="15">
      <c r="A76" s="9">
        <v>39</v>
      </c>
      <c r="B76" s="11" t="s">
        <v>116</v>
      </c>
      <c r="C76" s="11" t="s">
        <v>117</v>
      </c>
      <c r="D76" s="49">
        <v>0</v>
      </c>
      <c r="E76" s="3"/>
      <c r="F76" s="3"/>
      <c r="G76" s="3"/>
      <c r="H76" s="3"/>
    </row>
    <row r="77" spans="1:8" ht="15">
      <c r="A77" s="9">
        <v>40</v>
      </c>
      <c r="B77" s="11" t="s">
        <v>118</v>
      </c>
      <c r="C77" s="11" t="s">
        <v>119</v>
      </c>
      <c r="D77" s="49">
        <v>0</v>
      </c>
      <c r="E77" s="3"/>
      <c r="F77" s="3"/>
      <c r="G77" s="3"/>
      <c r="H77" s="3"/>
    </row>
    <row r="78" spans="1:8" ht="15">
      <c r="A78" s="9">
        <v>41</v>
      </c>
      <c r="B78" s="11" t="s">
        <v>120</v>
      </c>
      <c r="C78" s="11" t="s">
        <v>121</v>
      </c>
      <c r="D78" s="52">
        <v>40000</v>
      </c>
      <c r="E78" s="3"/>
      <c r="F78" s="3"/>
      <c r="G78" s="10">
        <v>40000</v>
      </c>
      <c r="H78" s="10">
        <v>6976</v>
      </c>
    </row>
    <row r="79" spans="1:8" ht="15">
      <c r="A79" s="9">
        <v>42</v>
      </c>
      <c r="B79" s="11" t="s">
        <v>122</v>
      </c>
      <c r="C79" s="11" t="s">
        <v>123</v>
      </c>
      <c r="D79" s="49">
        <v>0</v>
      </c>
      <c r="E79" s="3"/>
      <c r="F79" s="3"/>
      <c r="G79" s="3"/>
      <c r="H79" s="3"/>
    </row>
    <row r="80" spans="1:8" ht="15">
      <c r="A80" s="9">
        <v>43</v>
      </c>
      <c r="B80" s="11" t="s">
        <v>419</v>
      </c>
      <c r="C80" s="11" t="s">
        <v>125</v>
      </c>
      <c r="D80" s="49"/>
      <c r="E80" s="3"/>
      <c r="F80" s="3"/>
      <c r="G80" s="10"/>
      <c r="H80" s="10">
        <v>185400</v>
      </c>
    </row>
    <row r="81" spans="1:8" ht="15">
      <c r="A81" s="9">
        <v>44</v>
      </c>
      <c r="B81" s="11" t="s">
        <v>124</v>
      </c>
      <c r="C81" s="11" t="s">
        <v>126</v>
      </c>
      <c r="D81" s="51">
        <v>4000</v>
      </c>
      <c r="E81" s="2"/>
      <c r="F81" s="2"/>
      <c r="G81" s="2">
        <v>4000</v>
      </c>
      <c r="H81" s="17">
        <v>244497</v>
      </c>
    </row>
    <row r="82" spans="1:8" s="65" customFormat="1" ht="15">
      <c r="A82" s="9"/>
      <c r="B82" s="11" t="s">
        <v>420</v>
      </c>
      <c r="C82" s="11"/>
      <c r="D82" s="49"/>
      <c r="E82" s="3"/>
      <c r="F82" s="3"/>
      <c r="G82" s="3"/>
      <c r="H82" s="10">
        <v>119481</v>
      </c>
    </row>
    <row r="83" spans="1:8" ht="15">
      <c r="A83" s="26">
        <v>45</v>
      </c>
      <c r="B83" s="21" t="s">
        <v>127</v>
      </c>
      <c r="C83" s="21" t="s">
        <v>128</v>
      </c>
      <c r="D83" s="22">
        <f>SUM(D69:D81)</f>
        <v>2964000</v>
      </c>
      <c r="E83" s="7"/>
      <c r="F83" s="6">
        <f>SUM(F69+F70+F72+F73+F75+F76+F77+F78+F79+F80+F81)</f>
        <v>0</v>
      </c>
      <c r="G83" s="23">
        <f>SUM(G69+G70+G72+G78+G73+G75+G76+G77+G79+G80+G81)</f>
        <v>2964000</v>
      </c>
      <c r="H83" s="23">
        <f>SUM(H69+H70+H72+H73+H75+H76+H77+H78+H79+H80+H81)</f>
        <v>4039407</v>
      </c>
    </row>
    <row r="84" spans="1:8" ht="15">
      <c r="A84" s="9">
        <v>46</v>
      </c>
      <c r="B84" s="11" t="s">
        <v>129</v>
      </c>
      <c r="C84" s="11" t="s">
        <v>130</v>
      </c>
      <c r="D84" s="18">
        <v>0</v>
      </c>
      <c r="E84" s="3"/>
      <c r="F84" s="3"/>
      <c r="G84" s="3"/>
      <c r="H84" s="3"/>
    </row>
    <row r="85" spans="1:8" ht="15">
      <c r="A85" s="9">
        <v>47</v>
      </c>
      <c r="B85" s="11" t="s">
        <v>131</v>
      </c>
      <c r="C85" s="11" t="s">
        <v>132</v>
      </c>
      <c r="D85" s="18">
        <v>0</v>
      </c>
      <c r="E85" s="3"/>
      <c r="F85" s="3"/>
      <c r="G85" s="3"/>
      <c r="H85" s="3"/>
    </row>
    <row r="86" spans="1:8" ht="15">
      <c r="A86" s="9">
        <v>48</v>
      </c>
      <c r="B86" s="11" t="s">
        <v>133</v>
      </c>
      <c r="C86" s="11" t="s">
        <v>134</v>
      </c>
      <c r="D86" s="19">
        <v>0</v>
      </c>
      <c r="E86" s="3"/>
      <c r="F86" s="3"/>
      <c r="G86" s="3"/>
      <c r="H86" s="3"/>
    </row>
    <row r="87" spans="1:8" ht="15">
      <c r="A87" s="9">
        <v>49</v>
      </c>
      <c r="B87" s="11" t="s">
        <v>135</v>
      </c>
      <c r="C87" s="11" t="s">
        <v>136</v>
      </c>
      <c r="D87" s="18">
        <v>0</v>
      </c>
      <c r="E87" s="3"/>
      <c r="F87" s="3"/>
      <c r="G87" s="3"/>
      <c r="H87" s="3"/>
    </row>
    <row r="88" spans="1:8" ht="15">
      <c r="A88" s="9">
        <v>50</v>
      </c>
      <c r="B88" s="11" t="s">
        <v>137</v>
      </c>
      <c r="C88" s="11" t="s">
        <v>138</v>
      </c>
      <c r="D88" s="18">
        <v>0</v>
      </c>
      <c r="E88" s="3"/>
      <c r="F88" s="3"/>
      <c r="G88" s="3"/>
      <c r="H88" s="3"/>
    </row>
    <row r="89" spans="1:8" ht="15">
      <c r="A89" s="26">
        <v>51</v>
      </c>
      <c r="B89" s="21" t="s">
        <v>139</v>
      </c>
      <c r="C89" s="21" t="s">
        <v>140</v>
      </c>
      <c r="D89" s="27">
        <f>SUM(D84:D88)</f>
        <v>0</v>
      </c>
      <c r="E89" s="7"/>
      <c r="F89" s="7"/>
      <c r="G89" s="7"/>
      <c r="H89" s="7"/>
    </row>
    <row r="90" spans="1:8" ht="15">
      <c r="A90" s="9">
        <v>52</v>
      </c>
      <c r="B90" s="11" t="s">
        <v>141</v>
      </c>
      <c r="C90" s="11" t="s">
        <v>142</v>
      </c>
      <c r="D90" s="18">
        <v>0</v>
      </c>
      <c r="E90" s="3"/>
      <c r="F90" s="3"/>
      <c r="G90" s="3"/>
      <c r="H90" s="3"/>
    </row>
    <row r="91" spans="1:8" ht="15">
      <c r="A91" s="9">
        <v>53</v>
      </c>
      <c r="B91" s="11" t="s">
        <v>143</v>
      </c>
      <c r="C91" s="11" t="s">
        <v>144</v>
      </c>
      <c r="D91" s="12"/>
      <c r="E91" s="3"/>
      <c r="F91" s="3"/>
      <c r="G91" s="3"/>
      <c r="H91" s="3"/>
    </row>
    <row r="92" spans="1:8" ht="15">
      <c r="A92" s="9">
        <v>54</v>
      </c>
      <c r="B92" s="11" t="s">
        <v>145</v>
      </c>
      <c r="C92" s="11" t="s">
        <v>146</v>
      </c>
      <c r="D92" s="18">
        <v>0</v>
      </c>
      <c r="E92" s="3"/>
      <c r="F92" s="3"/>
      <c r="G92" s="3"/>
      <c r="H92" s="17">
        <v>45686</v>
      </c>
    </row>
    <row r="93" spans="1:8" s="65" customFormat="1" ht="15">
      <c r="A93" s="9"/>
      <c r="B93" s="11" t="s">
        <v>421</v>
      </c>
      <c r="C93" s="11"/>
      <c r="D93" s="18"/>
      <c r="E93" s="3"/>
      <c r="F93" s="3"/>
      <c r="G93" s="3"/>
      <c r="H93" s="10">
        <v>45686</v>
      </c>
    </row>
    <row r="94" spans="1:8" ht="15">
      <c r="A94" s="26">
        <v>55</v>
      </c>
      <c r="B94" s="21" t="s">
        <v>147</v>
      </c>
      <c r="C94" s="21" t="s">
        <v>148</v>
      </c>
      <c r="D94" s="22">
        <f>SUM(D90:D92)</f>
        <v>0</v>
      </c>
      <c r="E94" s="7"/>
      <c r="F94" s="7"/>
      <c r="G94" s="7"/>
      <c r="H94" s="50">
        <f>SUM(H92)</f>
        <v>45686</v>
      </c>
    </row>
    <row r="95" spans="1:8" ht="15">
      <c r="A95" s="9">
        <v>56</v>
      </c>
      <c r="B95" s="11" t="s">
        <v>149</v>
      </c>
      <c r="C95" s="11" t="s">
        <v>150</v>
      </c>
      <c r="D95" s="18">
        <v>0</v>
      </c>
      <c r="E95" s="3"/>
      <c r="F95" s="3"/>
      <c r="G95" s="3"/>
      <c r="H95" s="3"/>
    </row>
    <row r="96" spans="1:8" ht="15">
      <c r="A96" s="9">
        <v>57</v>
      </c>
      <c r="B96" s="11" t="s">
        <v>151</v>
      </c>
      <c r="C96" s="11" t="s">
        <v>152</v>
      </c>
      <c r="D96" s="18">
        <v>0</v>
      </c>
      <c r="E96" s="3"/>
      <c r="F96" s="3"/>
      <c r="G96" s="3"/>
      <c r="H96" s="3"/>
    </row>
    <row r="97" spans="1:8" ht="15">
      <c r="A97" s="9">
        <v>58</v>
      </c>
      <c r="B97" s="11" t="s">
        <v>153</v>
      </c>
      <c r="C97" s="11" t="s">
        <v>154</v>
      </c>
      <c r="D97" s="18">
        <v>0</v>
      </c>
      <c r="E97" s="3"/>
      <c r="F97" s="3"/>
      <c r="G97" s="3"/>
      <c r="H97" s="3"/>
    </row>
    <row r="98" spans="1:8" ht="15">
      <c r="A98" s="26">
        <v>59</v>
      </c>
      <c r="B98" s="21" t="s">
        <v>155</v>
      </c>
      <c r="C98" s="21" t="s">
        <v>156</v>
      </c>
      <c r="D98" s="27">
        <f>SUM(D95:D97)</f>
        <v>0</v>
      </c>
      <c r="E98" s="7"/>
      <c r="F98" s="7"/>
      <c r="G98" s="7"/>
      <c r="H98" s="7"/>
    </row>
    <row r="99" spans="1:8" ht="15">
      <c r="A99" s="9">
        <v>60</v>
      </c>
      <c r="B99" s="15" t="s">
        <v>157</v>
      </c>
      <c r="C99" s="15" t="s">
        <v>158</v>
      </c>
      <c r="D99" s="16">
        <f>SUM(D33+D43+D68+D83+D89+D94+D98)</f>
        <v>43900028</v>
      </c>
      <c r="E99" s="17">
        <f>SUM(E33+E43+E68+E83+E89+E94+E98)</f>
        <v>26762862</v>
      </c>
      <c r="F99" s="17">
        <f>SUM(F33+F43+F68+F83+F98)</f>
        <v>38872268</v>
      </c>
      <c r="G99" s="17">
        <f>SUM(G33+G43+G68+G83+G89+G94+G98)</f>
        <v>109535158</v>
      </c>
      <c r="H99" s="17">
        <f>SUM(H33+H43+H68+H83+H89+H94+H98)</f>
        <v>112470128</v>
      </c>
    </row>
    <row r="100" spans="1:8" ht="15">
      <c r="A100" s="26">
        <v>61</v>
      </c>
      <c r="B100" s="21" t="s">
        <v>159</v>
      </c>
      <c r="C100" s="21" t="s">
        <v>160</v>
      </c>
      <c r="D100" s="58">
        <v>7690944</v>
      </c>
      <c r="E100" s="23">
        <f>SUM(E101)</f>
        <v>2048067</v>
      </c>
      <c r="F100" s="23"/>
      <c r="G100" s="23">
        <f>SUM(G101)</f>
        <v>9739011</v>
      </c>
      <c r="H100" s="23">
        <f>SUM(H101:H102)</f>
        <v>10489655</v>
      </c>
    </row>
    <row r="101" spans="1:8" ht="15">
      <c r="A101" s="9">
        <v>62</v>
      </c>
      <c r="B101" s="11" t="s">
        <v>405</v>
      </c>
      <c r="C101" s="11" t="s">
        <v>161</v>
      </c>
      <c r="D101" s="12">
        <v>7690944</v>
      </c>
      <c r="E101" s="10">
        <f>SUM(G101-D101)</f>
        <v>2048067</v>
      </c>
      <c r="F101" s="10"/>
      <c r="G101" s="10">
        <v>9739011</v>
      </c>
      <c r="H101" s="10">
        <v>9739011</v>
      </c>
    </row>
    <row r="102" spans="1:8" s="65" customFormat="1" ht="15">
      <c r="A102" s="9"/>
      <c r="B102" s="11" t="s">
        <v>422</v>
      </c>
      <c r="C102" s="11" t="s">
        <v>423</v>
      </c>
      <c r="D102" s="12"/>
      <c r="E102" s="10"/>
      <c r="F102" s="10"/>
      <c r="G102" s="10"/>
      <c r="H102" s="10">
        <v>750644</v>
      </c>
    </row>
    <row r="103" spans="1:8" ht="15">
      <c r="A103" s="26">
        <v>63</v>
      </c>
      <c r="B103" s="21" t="s">
        <v>162</v>
      </c>
      <c r="C103" s="21" t="s">
        <v>163</v>
      </c>
      <c r="D103" s="22">
        <f>SUM(D99+D100)</f>
        <v>51590972</v>
      </c>
      <c r="E103" s="23">
        <f>SUM(E99+E100)</f>
        <v>28810929</v>
      </c>
      <c r="F103" s="23">
        <f>SUM(F99+F100)</f>
        <v>38872268</v>
      </c>
      <c r="G103" s="23">
        <f>SUM(G99+G100)</f>
        <v>119274169</v>
      </c>
      <c r="H103" s="23">
        <f>SUM(H33+H43+H68+H83+H89+H94+H98+H100)</f>
        <v>122959783</v>
      </c>
    </row>
    <row r="106" ht="15">
      <c r="B106" s="1"/>
    </row>
    <row r="107" ht="15">
      <c r="D107" s="1"/>
    </row>
    <row r="108" ht="15">
      <c r="D108" s="1"/>
    </row>
  </sheetData>
  <sheetProtection/>
  <mergeCells count="10">
    <mergeCell ref="B4:G6"/>
    <mergeCell ref="A10:H10"/>
    <mergeCell ref="A11:A12"/>
    <mergeCell ref="B11:B12"/>
    <mergeCell ref="C11:C12"/>
    <mergeCell ref="D11:D12"/>
    <mergeCell ref="E11:E12"/>
    <mergeCell ref="H11:H12"/>
    <mergeCell ref="G11:G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320"/>
  <sheetViews>
    <sheetView zoomScalePageLayoutView="0" workbookViewId="0" topLeftCell="A319">
      <selection activeCell="A10" sqref="A10:S12"/>
    </sheetView>
  </sheetViews>
  <sheetFormatPr defaultColWidth="9.140625" defaultRowHeight="15"/>
  <cols>
    <col min="7" max="7" width="5.57421875" style="0" customWidth="1"/>
    <col min="8" max="14" width="9.140625" style="0" hidden="1" customWidth="1"/>
    <col min="15" max="15" width="6.140625" style="0" customWidth="1"/>
  </cols>
  <sheetData>
    <row r="3" ht="20.25">
      <c r="A3" s="130" t="s">
        <v>615</v>
      </c>
    </row>
    <row r="5" spans="1:19" ht="20.25">
      <c r="A5" s="306" t="s">
        <v>1037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</row>
    <row r="6" spans="1:19" ht="15">
      <c r="A6" s="126"/>
      <c r="B6" s="127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28"/>
      <c r="Q6" s="128"/>
      <c r="R6" s="128"/>
      <c r="S6" s="128"/>
    </row>
    <row r="7" spans="1:19" ht="15">
      <c r="A7" s="127"/>
      <c r="B7" s="127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28"/>
      <c r="Q7" s="128"/>
      <c r="R7" s="128"/>
      <c r="S7" s="128"/>
    </row>
    <row r="9" spans="1:19" ht="15.75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32"/>
      <c r="Q9" s="132"/>
      <c r="R9" s="132"/>
      <c r="S9" s="132"/>
    </row>
    <row r="10" spans="1:19" ht="16.5" thickBot="1" thickTop="1">
      <c r="A10" s="307" t="s">
        <v>454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8" t="s">
        <v>618</v>
      </c>
      <c r="P10" s="175"/>
      <c r="Q10" s="167"/>
      <c r="R10" s="167"/>
      <c r="S10" s="176"/>
    </row>
    <row r="11" spans="1:19" ht="15.75" thickTop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8"/>
      <c r="P11" s="177"/>
      <c r="Q11" s="309" t="s">
        <v>619</v>
      </c>
      <c r="R11" s="310"/>
      <c r="S11" s="311"/>
    </row>
    <row r="12" spans="1:19" ht="15.75" thickBot="1">
      <c r="A12" s="303" t="s">
        <v>621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178" t="s">
        <v>622</v>
      </c>
      <c r="P12" s="303" t="s">
        <v>623</v>
      </c>
      <c r="Q12" s="304"/>
      <c r="R12" s="304"/>
      <c r="S12" s="305"/>
    </row>
    <row r="13" spans="1:19" ht="15.75" thickTop="1">
      <c r="A13" s="299" t="s">
        <v>632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129">
        <f>2-1</f>
        <v>1</v>
      </c>
      <c r="P13" s="300" t="s">
        <v>633</v>
      </c>
      <c r="Q13" s="301"/>
      <c r="R13" s="301"/>
      <c r="S13" s="302"/>
    </row>
    <row r="14" spans="1:19" ht="15">
      <c r="A14" s="312" t="s">
        <v>638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137">
        <f aca="true" t="shared" si="0" ref="O14:O77">O13+1</f>
        <v>2</v>
      </c>
      <c r="P14" s="313" t="s">
        <v>633</v>
      </c>
      <c r="Q14" s="314"/>
      <c r="R14" s="314"/>
      <c r="S14" s="315"/>
    </row>
    <row r="15" spans="1:19" ht="15">
      <c r="A15" s="312" t="s">
        <v>639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137">
        <f t="shared" si="0"/>
        <v>3</v>
      </c>
      <c r="P15" s="313" t="s">
        <v>633</v>
      </c>
      <c r="Q15" s="314"/>
      <c r="R15" s="314"/>
      <c r="S15" s="315"/>
    </row>
    <row r="16" spans="1:19" ht="15">
      <c r="A16" s="312" t="s">
        <v>640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137">
        <f t="shared" si="0"/>
        <v>4</v>
      </c>
      <c r="P16" s="313" t="s">
        <v>633</v>
      </c>
      <c r="Q16" s="314"/>
      <c r="R16" s="314"/>
      <c r="S16" s="315"/>
    </row>
    <row r="17" spans="1:19" ht="15">
      <c r="A17" s="312" t="s">
        <v>641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137">
        <f t="shared" si="0"/>
        <v>5</v>
      </c>
      <c r="P17" s="313" t="s">
        <v>633</v>
      </c>
      <c r="Q17" s="314"/>
      <c r="R17" s="314"/>
      <c r="S17" s="315"/>
    </row>
    <row r="18" spans="1:19" ht="15">
      <c r="A18" s="312" t="s">
        <v>642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137">
        <f t="shared" si="0"/>
        <v>6</v>
      </c>
      <c r="P18" s="313" t="s">
        <v>633</v>
      </c>
      <c r="Q18" s="314"/>
      <c r="R18" s="314"/>
      <c r="S18" s="315"/>
    </row>
    <row r="19" spans="1:19" ht="15">
      <c r="A19" s="312" t="s">
        <v>643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137">
        <f t="shared" si="0"/>
        <v>7</v>
      </c>
      <c r="P19" s="313" t="s">
        <v>633</v>
      </c>
      <c r="Q19" s="314"/>
      <c r="R19" s="314"/>
      <c r="S19" s="315"/>
    </row>
    <row r="20" spans="1:19" ht="15">
      <c r="A20" s="312" t="s">
        <v>644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137">
        <f t="shared" si="0"/>
        <v>8</v>
      </c>
      <c r="P20" s="313" t="s">
        <v>633</v>
      </c>
      <c r="Q20" s="314"/>
      <c r="R20" s="314"/>
      <c r="S20" s="315"/>
    </row>
    <row r="21" spans="1:19" ht="15">
      <c r="A21" s="312" t="s">
        <v>645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137">
        <f t="shared" si="0"/>
        <v>9</v>
      </c>
      <c r="P21" s="313" t="s">
        <v>633</v>
      </c>
      <c r="Q21" s="314"/>
      <c r="R21" s="314"/>
      <c r="S21" s="315"/>
    </row>
    <row r="22" spans="1:19" ht="15">
      <c r="A22" s="312" t="s">
        <v>646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137">
        <f t="shared" si="0"/>
        <v>10</v>
      </c>
      <c r="P22" s="316" t="s">
        <v>633</v>
      </c>
      <c r="Q22" s="317"/>
      <c r="R22" s="317"/>
      <c r="S22" s="318"/>
    </row>
    <row r="23" spans="1:19" ht="15">
      <c r="A23" s="312" t="s">
        <v>647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137">
        <f t="shared" si="0"/>
        <v>11</v>
      </c>
      <c r="P23" s="316" t="s">
        <v>633</v>
      </c>
      <c r="Q23" s="317"/>
      <c r="R23" s="317"/>
      <c r="S23" s="318"/>
    </row>
    <row r="24" spans="1:19" ht="15">
      <c r="A24" s="312" t="s">
        <v>648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137">
        <f t="shared" si="0"/>
        <v>12</v>
      </c>
      <c r="P24" s="316" t="s">
        <v>633</v>
      </c>
      <c r="Q24" s="317"/>
      <c r="R24" s="317"/>
      <c r="S24" s="318"/>
    </row>
    <row r="25" spans="1:19" ht="15">
      <c r="A25" s="312" t="s">
        <v>649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137">
        <f t="shared" si="0"/>
        <v>13</v>
      </c>
      <c r="P25" s="316" t="s">
        <v>633</v>
      </c>
      <c r="Q25" s="317"/>
      <c r="R25" s="317"/>
      <c r="S25" s="318"/>
    </row>
    <row r="26" spans="1:19" ht="15">
      <c r="A26" s="312" t="s">
        <v>651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137">
        <f t="shared" si="0"/>
        <v>14</v>
      </c>
      <c r="P26" s="316" t="s">
        <v>633</v>
      </c>
      <c r="Q26" s="317"/>
      <c r="R26" s="317"/>
      <c r="S26" s="318"/>
    </row>
    <row r="27" spans="1:19" ht="15">
      <c r="A27" s="319" t="s">
        <v>652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138">
        <f t="shared" si="0"/>
        <v>15</v>
      </c>
      <c r="P27" s="320" t="s">
        <v>633</v>
      </c>
      <c r="Q27" s="321"/>
      <c r="R27" s="321"/>
      <c r="S27" s="322"/>
    </row>
    <row r="28" spans="1:19" ht="15">
      <c r="A28" s="312" t="s">
        <v>654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137">
        <f t="shared" si="0"/>
        <v>16</v>
      </c>
      <c r="P28" s="316" t="s">
        <v>655</v>
      </c>
      <c r="Q28" s="317"/>
      <c r="R28" s="317"/>
      <c r="S28" s="318"/>
    </row>
    <row r="29" spans="1:19" ht="15">
      <c r="A29" s="312" t="s">
        <v>656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137">
        <f t="shared" si="0"/>
        <v>17</v>
      </c>
      <c r="P29" s="316" t="s">
        <v>633</v>
      </c>
      <c r="Q29" s="317"/>
      <c r="R29" s="317"/>
      <c r="S29" s="318"/>
    </row>
    <row r="30" spans="1:19" ht="15">
      <c r="A30" s="312" t="s">
        <v>657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137">
        <f t="shared" si="0"/>
        <v>18</v>
      </c>
      <c r="P30" s="316" t="s">
        <v>658</v>
      </c>
      <c r="Q30" s="317"/>
      <c r="R30" s="317"/>
      <c r="S30" s="318"/>
    </row>
    <row r="31" spans="1:19" ht="15">
      <c r="A31" s="319" t="s">
        <v>659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138">
        <f t="shared" si="0"/>
        <v>19</v>
      </c>
      <c r="P31" s="323" t="s">
        <v>660</v>
      </c>
      <c r="Q31" s="324"/>
      <c r="R31" s="324"/>
      <c r="S31" s="325"/>
    </row>
    <row r="32" spans="1:19" ht="15">
      <c r="A32" s="319" t="s">
        <v>661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138">
        <f t="shared" si="0"/>
        <v>20</v>
      </c>
      <c r="P32" s="323" t="s">
        <v>660</v>
      </c>
      <c r="Q32" s="324"/>
      <c r="R32" s="324"/>
      <c r="S32" s="325"/>
    </row>
    <row r="33" spans="1:19" ht="15">
      <c r="A33" s="319" t="s">
        <v>663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138">
        <f t="shared" si="0"/>
        <v>21</v>
      </c>
      <c r="P33" s="323" t="s">
        <v>664</v>
      </c>
      <c r="Q33" s="324"/>
      <c r="R33" s="324"/>
      <c r="S33" s="325"/>
    </row>
    <row r="34" spans="1:19" ht="15">
      <c r="A34" s="312" t="s">
        <v>669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137">
        <f t="shared" si="0"/>
        <v>22</v>
      </c>
      <c r="P34" s="313" t="s">
        <v>670</v>
      </c>
      <c r="Q34" s="314"/>
      <c r="R34" s="314"/>
      <c r="S34" s="315"/>
    </row>
    <row r="35" spans="1:19" ht="15">
      <c r="A35" s="312" t="s">
        <v>673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137">
        <f t="shared" si="0"/>
        <v>23</v>
      </c>
      <c r="P35" s="313" t="s">
        <v>633</v>
      </c>
      <c r="Q35" s="314"/>
      <c r="R35" s="314"/>
      <c r="S35" s="315"/>
    </row>
    <row r="36" spans="1:19" ht="15">
      <c r="A36" s="312" t="s">
        <v>674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137">
        <f t="shared" si="0"/>
        <v>24</v>
      </c>
      <c r="P36" s="313" t="s">
        <v>675</v>
      </c>
      <c r="Q36" s="314"/>
      <c r="R36" s="314"/>
      <c r="S36" s="315"/>
    </row>
    <row r="37" spans="1:19" ht="15">
      <c r="A37" s="312" t="s">
        <v>677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137">
        <f t="shared" si="0"/>
        <v>25</v>
      </c>
      <c r="P37" s="313" t="s">
        <v>633</v>
      </c>
      <c r="Q37" s="314"/>
      <c r="R37" s="314"/>
      <c r="S37" s="315"/>
    </row>
    <row r="38" spans="1:19" ht="15">
      <c r="A38" s="312" t="s">
        <v>679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137">
        <f t="shared" si="0"/>
        <v>26</v>
      </c>
      <c r="P38" s="313" t="s">
        <v>633</v>
      </c>
      <c r="Q38" s="314"/>
      <c r="R38" s="314"/>
      <c r="S38" s="315"/>
    </row>
    <row r="39" spans="1:19" ht="15">
      <c r="A39" s="312" t="s">
        <v>680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137">
        <f t="shared" si="0"/>
        <v>27</v>
      </c>
      <c r="P39" s="313" t="s">
        <v>681</v>
      </c>
      <c r="Q39" s="314"/>
      <c r="R39" s="314"/>
      <c r="S39" s="315"/>
    </row>
    <row r="40" spans="1:19" ht="15">
      <c r="A40" s="312" t="s">
        <v>683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137">
        <f t="shared" si="0"/>
        <v>28</v>
      </c>
      <c r="P40" s="313" t="s">
        <v>633</v>
      </c>
      <c r="Q40" s="314"/>
      <c r="R40" s="314"/>
      <c r="S40" s="315"/>
    </row>
    <row r="41" spans="1:19" ht="15">
      <c r="A41" s="312" t="s">
        <v>685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137">
        <f t="shared" si="0"/>
        <v>29</v>
      </c>
      <c r="P41" s="313" t="s">
        <v>686</v>
      </c>
      <c r="Q41" s="314"/>
      <c r="R41" s="314"/>
      <c r="S41" s="315"/>
    </row>
    <row r="42" spans="1:19" ht="15">
      <c r="A42" s="312" t="s">
        <v>692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137">
        <f t="shared" si="0"/>
        <v>30</v>
      </c>
      <c r="P42" s="313" t="s">
        <v>633</v>
      </c>
      <c r="Q42" s="314"/>
      <c r="R42" s="314"/>
      <c r="S42" s="315"/>
    </row>
    <row r="43" spans="1:19" ht="15">
      <c r="A43" s="319" t="s">
        <v>693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138">
        <f t="shared" si="0"/>
        <v>31</v>
      </c>
      <c r="P43" s="323" t="s">
        <v>686</v>
      </c>
      <c r="Q43" s="324"/>
      <c r="R43" s="324"/>
      <c r="S43" s="325"/>
    </row>
    <row r="44" spans="1:19" ht="15">
      <c r="A44" s="312" t="s">
        <v>695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138">
        <f t="shared" si="0"/>
        <v>32</v>
      </c>
      <c r="P44" s="323" t="s">
        <v>696</v>
      </c>
      <c r="Q44" s="324"/>
      <c r="R44" s="324"/>
      <c r="S44" s="325"/>
    </row>
    <row r="45" spans="1:19" ht="15">
      <c r="A45" s="312" t="s">
        <v>697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137">
        <f t="shared" si="0"/>
        <v>33</v>
      </c>
      <c r="P45" s="313" t="s">
        <v>698</v>
      </c>
      <c r="Q45" s="314"/>
      <c r="R45" s="314"/>
      <c r="S45" s="315"/>
    </row>
    <row r="46" spans="1:19" ht="15">
      <c r="A46" s="319" t="s">
        <v>699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138">
        <f t="shared" si="0"/>
        <v>34</v>
      </c>
      <c r="P46" s="323" t="s">
        <v>700</v>
      </c>
      <c r="Q46" s="324"/>
      <c r="R46" s="324"/>
      <c r="S46" s="325"/>
    </row>
    <row r="47" spans="1:19" ht="15">
      <c r="A47" s="312" t="s">
        <v>701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137">
        <f t="shared" si="0"/>
        <v>35</v>
      </c>
      <c r="P47" s="313" t="s">
        <v>702</v>
      </c>
      <c r="Q47" s="314"/>
      <c r="R47" s="314"/>
      <c r="S47" s="315"/>
    </row>
    <row r="48" spans="1:19" ht="15">
      <c r="A48" s="312" t="s">
        <v>708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137">
        <f t="shared" si="0"/>
        <v>36</v>
      </c>
      <c r="P48" s="313" t="s">
        <v>633</v>
      </c>
      <c r="Q48" s="314"/>
      <c r="R48" s="314"/>
      <c r="S48" s="315"/>
    </row>
    <row r="49" spans="1:19" ht="15">
      <c r="A49" s="312" t="s">
        <v>709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137">
        <f t="shared" si="0"/>
        <v>37</v>
      </c>
      <c r="P49" s="313" t="s">
        <v>633</v>
      </c>
      <c r="Q49" s="314"/>
      <c r="R49" s="314"/>
      <c r="S49" s="315"/>
    </row>
    <row r="50" spans="1:19" ht="15">
      <c r="A50" s="312" t="s">
        <v>710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137">
        <f t="shared" si="0"/>
        <v>38</v>
      </c>
      <c r="P50" s="313" t="s">
        <v>633</v>
      </c>
      <c r="Q50" s="314"/>
      <c r="R50" s="314"/>
      <c r="S50" s="315"/>
    </row>
    <row r="51" spans="1:19" ht="15">
      <c r="A51" s="312" t="s">
        <v>711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137">
        <f t="shared" si="0"/>
        <v>39</v>
      </c>
      <c r="P51" s="313" t="s">
        <v>712</v>
      </c>
      <c r="Q51" s="314"/>
      <c r="R51" s="314"/>
      <c r="S51" s="315"/>
    </row>
    <row r="52" spans="1:19" ht="15">
      <c r="A52" s="312" t="s">
        <v>717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137">
        <f t="shared" si="0"/>
        <v>40</v>
      </c>
      <c r="P52" s="313" t="s">
        <v>718</v>
      </c>
      <c r="Q52" s="314"/>
      <c r="R52" s="314"/>
      <c r="S52" s="315"/>
    </row>
    <row r="53" spans="1:19" ht="15">
      <c r="A53" s="312" t="s">
        <v>720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137">
        <f t="shared" si="0"/>
        <v>41</v>
      </c>
      <c r="P53" s="313" t="s">
        <v>633</v>
      </c>
      <c r="Q53" s="314"/>
      <c r="R53" s="314"/>
      <c r="S53" s="315"/>
    </row>
    <row r="54" spans="1:19" ht="15">
      <c r="A54" s="312" t="s">
        <v>721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137">
        <f t="shared" si="0"/>
        <v>42</v>
      </c>
      <c r="P54" s="313" t="s">
        <v>633</v>
      </c>
      <c r="Q54" s="314"/>
      <c r="R54" s="314"/>
      <c r="S54" s="315"/>
    </row>
    <row r="55" spans="1:19" ht="15">
      <c r="A55" s="312" t="s">
        <v>722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137">
        <f t="shared" si="0"/>
        <v>43</v>
      </c>
      <c r="P55" s="313" t="s">
        <v>723</v>
      </c>
      <c r="Q55" s="314"/>
      <c r="R55" s="314"/>
      <c r="S55" s="315"/>
    </row>
    <row r="56" spans="1:19" ht="15">
      <c r="A56" s="312" t="s">
        <v>726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137">
        <f t="shared" si="0"/>
        <v>44</v>
      </c>
      <c r="P56" s="313" t="s">
        <v>727</v>
      </c>
      <c r="Q56" s="314"/>
      <c r="R56" s="314"/>
      <c r="S56" s="315"/>
    </row>
    <row r="57" spans="1:19" ht="15">
      <c r="A57" s="319" t="s">
        <v>729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138">
        <f t="shared" si="0"/>
        <v>45</v>
      </c>
      <c r="P57" s="323" t="s">
        <v>730</v>
      </c>
      <c r="Q57" s="324"/>
      <c r="R57" s="324"/>
      <c r="S57" s="325"/>
    </row>
    <row r="58" spans="1:19" ht="15">
      <c r="A58" s="312" t="s">
        <v>735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137">
        <f t="shared" si="0"/>
        <v>46</v>
      </c>
      <c r="P58" s="313" t="s">
        <v>736</v>
      </c>
      <c r="Q58" s="314"/>
      <c r="R58" s="314"/>
      <c r="S58" s="315"/>
    </row>
    <row r="59" spans="1:19" ht="15">
      <c r="A59" s="312" t="s">
        <v>737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137">
        <f t="shared" si="0"/>
        <v>47</v>
      </c>
      <c r="P59" s="313" t="s">
        <v>633</v>
      </c>
      <c r="Q59" s="314"/>
      <c r="R59" s="314"/>
      <c r="S59" s="315"/>
    </row>
    <row r="60" spans="1:19" ht="15">
      <c r="A60" s="319" t="s">
        <v>738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138">
        <f t="shared" si="0"/>
        <v>48</v>
      </c>
      <c r="P60" s="323" t="s">
        <v>736</v>
      </c>
      <c r="Q60" s="324"/>
      <c r="R60" s="324"/>
      <c r="S60" s="325"/>
    </row>
    <row r="61" spans="1:19" ht="15">
      <c r="A61" s="312" t="s">
        <v>739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137">
        <f t="shared" si="0"/>
        <v>49</v>
      </c>
      <c r="P61" s="313" t="s">
        <v>740</v>
      </c>
      <c r="Q61" s="314"/>
      <c r="R61" s="314"/>
      <c r="S61" s="315"/>
    </row>
    <row r="62" spans="1:19" ht="15">
      <c r="A62" s="312" t="s">
        <v>747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137">
        <f t="shared" si="0"/>
        <v>50</v>
      </c>
      <c r="P62" s="313" t="s">
        <v>633</v>
      </c>
      <c r="Q62" s="314"/>
      <c r="R62" s="314"/>
      <c r="S62" s="315"/>
    </row>
    <row r="63" spans="1:19" ht="15">
      <c r="A63" s="312" t="s">
        <v>748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137">
        <f t="shared" si="0"/>
        <v>51</v>
      </c>
      <c r="P63" s="313" t="s">
        <v>633</v>
      </c>
      <c r="Q63" s="314"/>
      <c r="R63" s="314"/>
      <c r="S63" s="315"/>
    </row>
    <row r="64" spans="1:19" ht="15">
      <c r="A64" s="312" t="s">
        <v>749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137">
        <f t="shared" si="0"/>
        <v>52</v>
      </c>
      <c r="P64" s="313" t="s">
        <v>633</v>
      </c>
      <c r="Q64" s="314"/>
      <c r="R64" s="314"/>
      <c r="S64" s="315"/>
    </row>
    <row r="65" spans="1:19" ht="15">
      <c r="A65" s="312" t="s">
        <v>750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137">
        <f t="shared" si="0"/>
        <v>53</v>
      </c>
      <c r="P65" s="313" t="s">
        <v>633</v>
      </c>
      <c r="Q65" s="314"/>
      <c r="R65" s="314"/>
      <c r="S65" s="315"/>
    </row>
    <row r="66" spans="1:19" ht="15">
      <c r="A66" s="319" t="s">
        <v>751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138">
        <f t="shared" si="0"/>
        <v>54</v>
      </c>
      <c r="P66" s="323" t="s">
        <v>633</v>
      </c>
      <c r="Q66" s="324"/>
      <c r="R66" s="324"/>
      <c r="S66" s="325"/>
    </row>
    <row r="67" spans="1:19" ht="15">
      <c r="A67" s="312" t="s">
        <v>752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137">
        <f t="shared" si="0"/>
        <v>55</v>
      </c>
      <c r="P67" s="313" t="s">
        <v>633</v>
      </c>
      <c r="Q67" s="314"/>
      <c r="R67" s="314"/>
      <c r="S67" s="315"/>
    </row>
    <row r="68" spans="1:19" ht="15">
      <c r="A68" s="312" t="s">
        <v>753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137">
        <f t="shared" si="0"/>
        <v>56</v>
      </c>
      <c r="P68" s="313" t="s">
        <v>633</v>
      </c>
      <c r="Q68" s="314"/>
      <c r="R68" s="314"/>
      <c r="S68" s="315"/>
    </row>
    <row r="69" spans="1:19" ht="15">
      <c r="A69" s="312" t="s">
        <v>754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137">
        <f t="shared" si="0"/>
        <v>57</v>
      </c>
      <c r="P69" s="313" t="s">
        <v>633</v>
      </c>
      <c r="Q69" s="314"/>
      <c r="R69" s="314"/>
      <c r="S69" s="315"/>
    </row>
    <row r="70" spans="1:19" ht="15">
      <c r="A70" s="312" t="s">
        <v>755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137">
        <f t="shared" si="0"/>
        <v>58</v>
      </c>
      <c r="P70" s="313" t="s">
        <v>756</v>
      </c>
      <c r="Q70" s="314"/>
      <c r="R70" s="314"/>
      <c r="S70" s="315"/>
    </row>
    <row r="71" spans="1:19" ht="15">
      <c r="A71" s="319" t="s">
        <v>758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138">
        <f t="shared" si="0"/>
        <v>59</v>
      </c>
      <c r="P71" s="323" t="s">
        <v>759</v>
      </c>
      <c r="Q71" s="324"/>
      <c r="R71" s="324"/>
      <c r="S71" s="325"/>
    </row>
    <row r="72" spans="1:19" ht="15">
      <c r="A72" s="319" t="s">
        <v>762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138">
        <f t="shared" si="0"/>
        <v>60</v>
      </c>
      <c r="P72" s="323" t="s">
        <v>763</v>
      </c>
      <c r="Q72" s="324"/>
      <c r="R72" s="324"/>
      <c r="S72" s="325"/>
    </row>
    <row r="73" spans="1:19" ht="15">
      <c r="A73" s="312" t="s">
        <v>770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137">
        <f t="shared" si="0"/>
        <v>61</v>
      </c>
      <c r="P73" s="313" t="s">
        <v>633</v>
      </c>
      <c r="Q73" s="314"/>
      <c r="R73" s="314"/>
      <c r="S73" s="315"/>
    </row>
    <row r="74" spans="1:19" ht="15">
      <c r="A74" s="319" t="s">
        <v>771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138">
        <f t="shared" si="0"/>
        <v>62</v>
      </c>
      <c r="P74" s="323" t="s">
        <v>633</v>
      </c>
      <c r="Q74" s="324"/>
      <c r="R74" s="324"/>
      <c r="S74" s="325"/>
    </row>
    <row r="75" spans="1:19" ht="15">
      <c r="A75" s="312" t="s">
        <v>772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137">
        <f t="shared" si="0"/>
        <v>63</v>
      </c>
      <c r="P75" s="313" t="s">
        <v>633</v>
      </c>
      <c r="Q75" s="314"/>
      <c r="R75" s="314"/>
      <c r="S75" s="315"/>
    </row>
    <row r="76" spans="1:19" ht="15">
      <c r="A76" s="312" t="s">
        <v>773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137">
        <f t="shared" si="0"/>
        <v>64</v>
      </c>
      <c r="P76" s="313" t="s">
        <v>633</v>
      </c>
      <c r="Q76" s="314"/>
      <c r="R76" s="314"/>
      <c r="S76" s="315"/>
    </row>
    <row r="77" spans="1:19" ht="15">
      <c r="A77" s="312" t="s">
        <v>774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137">
        <f t="shared" si="0"/>
        <v>65</v>
      </c>
      <c r="P77" s="313" t="s">
        <v>633</v>
      </c>
      <c r="Q77" s="314"/>
      <c r="R77" s="314"/>
      <c r="S77" s="315"/>
    </row>
    <row r="78" spans="1:19" ht="15">
      <c r="A78" s="312" t="s">
        <v>775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137">
        <f aca="true" t="shared" si="1" ref="O78:O141">O77+1</f>
        <v>66</v>
      </c>
      <c r="P78" s="313" t="s">
        <v>633</v>
      </c>
      <c r="Q78" s="314"/>
      <c r="R78" s="314"/>
      <c r="S78" s="315"/>
    </row>
    <row r="79" spans="1:19" ht="15">
      <c r="A79" s="312" t="s">
        <v>776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137">
        <f t="shared" si="1"/>
        <v>67</v>
      </c>
      <c r="P79" s="313" t="s">
        <v>633</v>
      </c>
      <c r="Q79" s="314"/>
      <c r="R79" s="314"/>
      <c r="S79" s="315"/>
    </row>
    <row r="80" spans="1:19" ht="15">
      <c r="A80" s="312" t="s">
        <v>777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137">
        <f t="shared" si="1"/>
        <v>68</v>
      </c>
      <c r="P80" s="313" t="s">
        <v>633</v>
      </c>
      <c r="Q80" s="314"/>
      <c r="R80" s="314"/>
      <c r="S80" s="315"/>
    </row>
    <row r="81" spans="1:19" ht="15">
      <c r="A81" s="312" t="s">
        <v>778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137">
        <f t="shared" si="1"/>
        <v>69</v>
      </c>
      <c r="P81" s="313" t="s">
        <v>633</v>
      </c>
      <c r="Q81" s="314"/>
      <c r="R81" s="314"/>
      <c r="S81" s="315"/>
    </row>
    <row r="82" spans="1:19" ht="15">
      <c r="A82" s="312" t="s">
        <v>779</v>
      </c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137">
        <f t="shared" si="1"/>
        <v>70</v>
      </c>
      <c r="P82" s="313" t="s">
        <v>633</v>
      </c>
      <c r="Q82" s="314"/>
      <c r="R82" s="314"/>
      <c r="S82" s="315"/>
    </row>
    <row r="83" spans="1:19" ht="15">
      <c r="A83" s="312" t="s">
        <v>780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137">
        <f t="shared" si="1"/>
        <v>71</v>
      </c>
      <c r="P83" s="313" t="s">
        <v>633</v>
      </c>
      <c r="Q83" s="314"/>
      <c r="R83" s="314"/>
      <c r="S83" s="315"/>
    </row>
    <row r="84" spans="1:19" ht="15">
      <c r="A84" s="312" t="s">
        <v>781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137">
        <f t="shared" si="1"/>
        <v>72</v>
      </c>
      <c r="P84" s="313" t="s">
        <v>633</v>
      </c>
      <c r="Q84" s="314"/>
      <c r="R84" s="314"/>
      <c r="S84" s="315"/>
    </row>
    <row r="85" spans="1:19" ht="15">
      <c r="A85" s="312" t="s">
        <v>782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137">
        <f t="shared" si="1"/>
        <v>73</v>
      </c>
      <c r="P85" s="313" t="s">
        <v>633</v>
      </c>
      <c r="Q85" s="314"/>
      <c r="R85" s="314"/>
      <c r="S85" s="315"/>
    </row>
    <row r="86" spans="1:19" ht="15">
      <c r="A86" s="319" t="s">
        <v>783</v>
      </c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138">
        <f t="shared" si="1"/>
        <v>74</v>
      </c>
      <c r="P86" s="323" t="s">
        <v>633</v>
      </c>
      <c r="Q86" s="324"/>
      <c r="R86" s="324"/>
      <c r="S86" s="325"/>
    </row>
    <row r="87" spans="1:19" ht="15">
      <c r="A87" s="312" t="s">
        <v>784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137">
        <f t="shared" si="1"/>
        <v>75</v>
      </c>
      <c r="P87" s="313" t="s">
        <v>633</v>
      </c>
      <c r="Q87" s="314"/>
      <c r="R87" s="314"/>
      <c r="S87" s="315"/>
    </row>
    <row r="88" spans="1:19" ht="15">
      <c r="A88" s="312" t="s">
        <v>785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137">
        <f t="shared" si="1"/>
        <v>76</v>
      </c>
      <c r="P88" s="313" t="s">
        <v>633</v>
      </c>
      <c r="Q88" s="314"/>
      <c r="R88" s="314"/>
      <c r="S88" s="315"/>
    </row>
    <row r="89" spans="1:19" ht="15">
      <c r="A89" s="312" t="s">
        <v>786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137">
        <f t="shared" si="1"/>
        <v>77</v>
      </c>
      <c r="P89" s="313" t="s">
        <v>633</v>
      </c>
      <c r="Q89" s="314"/>
      <c r="R89" s="314"/>
      <c r="S89" s="315"/>
    </row>
    <row r="90" spans="1:19" ht="15">
      <c r="A90" s="312" t="s">
        <v>787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137">
        <f t="shared" si="1"/>
        <v>78</v>
      </c>
      <c r="P90" s="313" t="s">
        <v>633</v>
      </c>
      <c r="Q90" s="314"/>
      <c r="R90" s="314"/>
      <c r="S90" s="315"/>
    </row>
    <row r="91" spans="1:19" ht="15">
      <c r="A91" s="312" t="s">
        <v>788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137">
        <f t="shared" si="1"/>
        <v>79</v>
      </c>
      <c r="P91" s="313" t="s">
        <v>633</v>
      </c>
      <c r="Q91" s="314"/>
      <c r="R91" s="314"/>
      <c r="S91" s="315"/>
    </row>
    <row r="92" spans="1:19" ht="15">
      <c r="A92" s="312" t="s">
        <v>789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137">
        <f t="shared" si="1"/>
        <v>80</v>
      </c>
      <c r="P92" s="313" t="s">
        <v>633</v>
      </c>
      <c r="Q92" s="314"/>
      <c r="R92" s="314"/>
      <c r="S92" s="315"/>
    </row>
    <row r="93" spans="1:19" ht="15">
      <c r="A93" s="312" t="s">
        <v>790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137">
        <f t="shared" si="1"/>
        <v>81</v>
      </c>
      <c r="P93" s="313" t="s">
        <v>633</v>
      </c>
      <c r="Q93" s="314"/>
      <c r="R93" s="314"/>
      <c r="S93" s="315"/>
    </row>
    <row r="94" spans="1:19" ht="15">
      <c r="A94" s="312" t="s">
        <v>791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137">
        <f t="shared" si="1"/>
        <v>82</v>
      </c>
      <c r="P94" s="313" t="s">
        <v>633</v>
      </c>
      <c r="Q94" s="314"/>
      <c r="R94" s="314"/>
      <c r="S94" s="315"/>
    </row>
    <row r="95" spans="1:19" ht="15">
      <c r="A95" s="319" t="s">
        <v>792</v>
      </c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138">
        <f t="shared" si="1"/>
        <v>83</v>
      </c>
      <c r="P95" s="323" t="s">
        <v>633</v>
      </c>
      <c r="Q95" s="324"/>
      <c r="R95" s="324"/>
      <c r="S95" s="325"/>
    </row>
    <row r="96" spans="1:19" ht="15">
      <c r="A96" s="312" t="s">
        <v>793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137">
        <f t="shared" si="1"/>
        <v>84</v>
      </c>
      <c r="P96" s="313" t="s">
        <v>633</v>
      </c>
      <c r="Q96" s="314"/>
      <c r="R96" s="314"/>
      <c r="S96" s="315"/>
    </row>
    <row r="97" spans="1:19" ht="15">
      <c r="A97" s="312" t="s">
        <v>794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137">
        <f t="shared" si="1"/>
        <v>85</v>
      </c>
      <c r="P97" s="313" t="s">
        <v>633</v>
      </c>
      <c r="Q97" s="314"/>
      <c r="R97" s="314"/>
      <c r="S97" s="315"/>
    </row>
    <row r="98" spans="1:19" ht="15">
      <c r="A98" s="312" t="s">
        <v>795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137">
        <f t="shared" si="1"/>
        <v>86</v>
      </c>
      <c r="P98" s="313" t="s">
        <v>633</v>
      </c>
      <c r="Q98" s="314"/>
      <c r="R98" s="314"/>
      <c r="S98" s="315"/>
    </row>
    <row r="99" spans="1:19" ht="15">
      <c r="A99" s="312" t="s">
        <v>796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137">
        <f t="shared" si="1"/>
        <v>87</v>
      </c>
      <c r="P99" s="313" t="s">
        <v>633</v>
      </c>
      <c r="Q99" s="314"/>
      <c r="R99" s="314"/>
      <c r="S99" s="315"/>
    </row>
    <row r="100" spans="1:19" ht="15">
      <c r="A100" s="312" t="s">
        <v>797</v>
      </c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137">
        <f t="shared" si="1"/>
        <v>88</v>
      </c>
      <c r="P100" s="313" t="s">
        <v>633</v>
      </c>
      <c r="Q100" s="314"/>
      <c r="R100" s="314"/>
      <c r="S100" s="315"/>
    </row>
    <row r="101" spans="1:19" ht="15">
      <c r="A101" s="312" t="s">
        <v>798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137">
        <f t="shared" si="1"/>
        <v>89</v>
      </c>
      <c r="P101" s="313" t="s">
        <v>633</v>
      </c>
      <c r="Q101" s="314"/>
      <c r="R101" s="314"/>
      <c r="S101" s="315"/>
    </row>
    <row r="102" spans="1:19" ht="15">
      <c r="A102" s="312" t="s">
        <v>799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137">
        <f t="shared" si="1"/>
        <v>90</v>
      </c>
      <c r="P102" s="313" t="s">
        <v>633</v>
      </c>
      <c r="Q102" s="314"/>
      <c r="R102" s="314"/>
      <c r="S102" s="315"/>
    </row>
    <row r="103" spans="1:19" ht="15">
      <c r="A103" s="312" t="s">
        <v>800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137">
        <f t="shared" si="1"/>
        <v>91</v>
      </c>
      <c r="P103" s="313" t="s">
        <v>633</v>
      </c>
      <c r="Q103" s="314"/>
      <c r="R103" s="314"/>
      <c r="S103" s="315"/>
    </row>
    <row r="104" spans="1:19" ht="15">
      <c r="A104" s="319" t="s">
        <v>801</v>
      </c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138">
        <f t="shared" si="1"/>
        <v>92</v>
      </c>
      <c r="P104" s="323" t="s">
        <v>633</v>
      </c>
      <c r="Q104" s="324"/>
      <c r="R104" s="324"/>
      <c r="S104" s="325"/>
    </row>
    <row r="105" spans="1:19" ht="15">
      <c r="A105" s="312" t="s">
        <v>802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137">
        <f t="shared" si="1"/>
        <v>93</v>
      </c>
      <c r="P105" s="313" t="s">
        <v>633</v>
      </c>
      <c r="Q105" s="314"/>
      <c r="R105" s="314"/>
      <c r="S105" s="315"/>
    </row>
    <row r="106" spans="1:19" ht="15">
      <c r="A106" s="312" t="s">
        <v>803</v>
      </c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137">
        <f t="shared" si="1"/>
        <v>94</v>
      </c>
      <c r="P106" s="313" t="s">
        <v>633</v>
      </c>
      <c r="Q106" s="314"/>
      <c r="R106" s="314"/>
      <c r="S106" s="315"/>
    </row>
    <row r="107" spans="1:19" ht="15">
      <c r="A107" s="312" t="s">
        <v>804</v>
      </c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137">
        <f t="shared" si="1"/>
        <v>95</v>
      </c>
      <c r="P107" s="313" t="s">
        <v>633</v>
      </c>
      <c r="Q107" s="314"/>
      <c r="R107" s="314"/>
      <c r="S107" s="315"/>
    </row>
    <row r="108" spans="1:19" ht="15">
      <c r="A108" s="312" t="s">
        <v>805</v>
      </c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137">
        <f t="shared" si="1"/>
        <v>96</v>
      </c>
      <c r="P108" s="313" t="s">
        <v>633</v>
      </c>
      <c r="Q108" s="314"/>
      <c r="R108" s="314"/>
      <c r="S108" s="315"/>
    </row>
    <row r="109" spans="1:19" ht="15">
      <c r="A109" s="312" t="s">
        <v>806</v>
      </c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137">
        <f t="shared" si="1"/>
        <v>97</v>
      </c>
      <c r="P109" s="313" t="s">
        <v>633</v>
      </c>
      <c r="Q109" s="314"/>
      <c r="R109" s="314"/>
      <c r="S109" s="315"/>
    </row>
    <row r="110" spans="1:19" ht="15">
      <c r="A110" s="312" t="s">
        <v>807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137">
        <f t="shared" si="1"/>
        <v>98</v>
      </c>
      <c r="P110" s="313" t="s">
        <v>633</v>
      </c>
      <c r="Q110" s="314"/>
      <c r="R110" s="314"/>
      <c r="S110" s="315"/>
    </row>
    <row r="111" spans="1:19" ht="15">
      <c r="A111" s="312" t="s">
        <v>808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137">
        <f t="shared" si="1"/>
        <v>99</v>
      </c>
      <c r="P111" s="313" t="s">
        <v>633</v>
      </c>
      <c r="Q111" s="314"/>
      <c r="R111" s="314"/>
      <c r="S111" s="315"/>
    </row>
    <row r="112" spans="1:19" ht="15">
      <c r="A112" s="312" t="s">
        <v>809</v>
      </c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137">
        <f t="shared" si="1"/>
        <v>100</v>
      </c>
      <c r="P112" s="313" t="s">
        <v>633</v>
      </c>
      <c r="Q112" s="314"/>
      <c r="R112" s="314"/>
      <c r="S112" s="315"/>
    </row>
    <row r="113" spans="1:19" ht="15">
      <c r="A113" s="312" t="s">
        <v>810</v>
      </c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137">
        <f t="shared" si="1"/>
        <v>101</v>
      </c>
      <c r="P113" s="313" t="s">
        <v>633</v>
      </c>
      <c r="Q113" s="314"/>
      <c r="R113" s="314"/>
      <c r="S113" s="315"/>
    </row>
    <row r="114" spans="1:19" ht="15">
      <c r="A114" s="312" t="s">
        <v>811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137">
        <f t="shared" si="1"/>
        <v>102</v>
      </c>
      <c r="P114" s="313" t="s">
        <v>633</v>
      </c>
      <c r="Q114" s="314"/>
      <c r="R114" s="314"/>
      <c r="S114" s="315"/>
    </row>
    <row r="115" spans="1:19" ht="15">
      <c r="A115" s="312" t="s">
        <v>812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137">
        <f t="shared" si="1"/>
        <v>103</v>
      </c>
      <c r="P115" s="313" t="s">
        <v>633</v>
      </c>
      <c r="Q115" s="314"/>
      <c r="R115" s="314"/>
      <c r="S115" s="315"/>
    </row>
    <row r="116" spans="1:19" ht="15">
      <c r="A116" s="312" t="s">
        <v>813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137">
        <f t="shared" si="1"/>
        <v>104</v>
      </c>
      <c r="P116" s="313" t="s">
        <v>633</v>
      </c>
      <c r="Q116" s="314"/>
      <c r="R116" s="314"/>
      <c r="S116" s="315"/>
    </row>
    <row r="117" spans="1:19" ht="15">
      <c r="A117" s="312" t="s">
        <v>814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137">
        <f t="shared" si="1"/>
        <v>105</v>
      </c>
      <c r="P117" s="313" t="s">
        <v>633</v>
      </c>
      <c r="Q117" s="314"/>
      <c r="R117" s="314"/>
      <c r="S117" s="315"/>
    </row>
    <row r="118" spans="1:19" ht="15">
      <c r="A118" s="312" t="s">
        <v>815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137">
        <f t="shared" si="1"/>
        <v>106</v>
      </c>
      <c r="P118" s="313" t="s">
        <v>633</v>
      </c>
      <c r="Q118" s="314"/>
      <c r="R118" s="314"/>
      <c r="S118" s="315"/>
    </row>
    <row r="119" spans="1:19" ht="15">
      <c r="A119" s="312" t="s">
        <v>816</v>
      </c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137">
        <f t="shared" si="1"/>
        <v>107</v>
      </c>
      <c r="P119" s="313" t="s">
        <v>633</v>
      </c>
      <c r="Q119" s="314"/>
      <c r="R119" s="314"/>
      <c r="S119" s="315"/>
    </row>
    <row r="120" spans="1:19" ht="15">
      <c r="A120" s="312" t="s">
        <v>817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137">
        <f t="shared" si="1"/>
        <v>108</v>
      </c>
      <c r="P120" s="313" t="s">
        <v>633</v>
      </c>
      <c r="Q120" s="314"/>
      <c r="R120" s="314"/>
      <c r="S120" s="315"/>
    </row>
    <row r="121" spans="1:19" ht="15">
      <c r="A121" s="312" t="s">
        <v>818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137">
        <f t="shared" si="1"/>
        <v>109</v>
      </c>
      <c r="P121" s="313" t="s">
        <v>633</v>
      </c>
      <c r="Q121" s="314"/>
      <c r="R121" s="314"/>
      <c r="S121" s="315"/>
    </row>
    <row r="122" spans="1:19" ht="15">
      <c r="A122" s="312" t="s">
        <v>819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137">
        <f t="shared" si="1"/>
        <v>110</v>
      </c>
      <c r="P122" s="313" t="s">
        <v>633</v>
      </c>
      <c r="Q122" s="314"/>
      <c r="R122" s="314"/>
      <c r="S122" s="315"/>
    </row>
    <row r="123" spans="1:19" ht="15">
      <c r="A123" s="312" t="s">
        <v>820</v>
      </c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137">
        <f t="shared" si="1"/>
        <v>111</v>
      </c>
      <c r="P123" s="313" t="s">
        <v>633</v>
      </c>
      <c r="Q123" s="314"/>
      <c r="R123" s="314"/>
      <c r="S123" s="315"/>
    </row>
    <row r="124" spans="1:19" ht="15">
      <c r="A124" s="312" t="s">
        <v>821</v>
      </c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137">
        <f t="shared" si="1"/>
        <v>112</v>
      </c>
      <c r="P124" s="313" t="s">
        <v>633</v>
      </c>
      <c r="Q124" s="314"/>
      <c r="R124" s="314"/>
      <c r="S124" s="315"/>
    </row>
    <row r="125" spans="1:19" ht="15">
      <c r="A125" s="312" t="s">
        <v>822</v>
      </c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137">
        <f t="shared" si="1"/>
        <v>113</v>
      </c>
      <c r="P125" s="313" t="s">
        <v>633</v>
      </c>
      <c r="Q125" s="314"/>
      <c r="R125" s="314"/>
      <c r="S125" s="315"/>
    </row>
    <row r="126" spans="1:19" ht="15">
      <c r="A126" s="312" t="s">
        <v>823</v>
      </c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137">
        <f t="shared" si="1"/>
        <v>114</v>
      </c>
      <c r="P126" s="313" t="s">
        <v>633</v>
      </c>
      <c r="Q126" s="314"/>
      <c r="R126" s="314"/>
      <c r="S126" s="315"/>
    </row>
    <row r="127" spans="1:19" ht="15">
      <c r="A127" s="312" t="s">
        <v>824</v>
      </c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137">
        <f t="shared" si="1"/>
        <v>115</v>
      </c>
      <c r="P127" s="313" t="s">
        <v>633</v>
      </c>
      <c r="Q127" s="314"/>
      <c r="R127" s="314"/>
      <c r="S127" s="315"/>
    </row>
    <row r="128" spans="1:19" ht="15">
      <c r="A128" s="312" t="s">
        <v>825</v>
      </c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137">
        <f t="shared" si="1"/>
        <v>116</v>
      </c>
      <c r="P128" s="313" t="s">
        <v>633</v>
      </c>
      <c r="Q128" s="314"/>
      <c r="R128" s="314"/>
      <c r="S128" s="315"/>
    </row>
    <row r="129" spans="1:19" ht="15">
      <c r="A129" s="312" t="s">
        <v>826</v>
      </c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137">
        <f t="shared" si="1"/>
        <v>117</v>
      </c>
      <c r="P129" s="313" t="s">
        <v>633</v>
      </c>
      <c r="Q129" s="314"/>
      <c r="R129" s="314"/>
      <c r="S129" s="315"/>
    </row>
    <row r="130" spans="1:19" ht="15">
      <c r="A130" s="319" t="s">
        <v>827</v>
      </c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138">
        <f t="shared" si="1"/>
        <v>118</v>
      </c>
      <c r="P130" s="323" t="s">
        <v>633</v>
      </c>
      <c r="Q130" s="324"/>
      <c r="R130" s="324"/>
      <c r="S130" s="325"/>
    </row>
    <row r="131" spans="1:19" ht="15">
      <c r="A131" s="312" t="s">
        <v>828</v>
      </c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137">
        <f t="shared" si="1"/>
        <v>119</v>
      </c>
      <c r="P131" s="313" t="s">
        <v>633</v>
      </c>
      <c r="Q131" s="314"/>
      <c r="R131" s="314"/>
      <c r="S131" s="315"/>
    </row>
    <row r="132" spans="1:19" ht="15">
      <c r="A132" s="312" t="s">
        <v>829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137">
        <f t="shared" si="1"/>
        <v>120</v>
      </c>
      <c r="P132" s="313" t="s">
        <v>633</v>
      </c>
      <c r="Q132" s="314"/>
      <c r="R132" s="314"/>
      <c r="S132" s="315"/>
    </row>
    <row r="133" spans="1:19" ht="15">
      <c r="A133" s="312" t="s">
        <v>830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137">
        <f t="shared" si="1"/>
        <v>121</v>
      </c>
      <c r="P133" s="323" t="s">
        <v>633</v>
      </c>
      <c r="Q133" s="324"/>
      <c r="R133" s="324"/>
      <c r="S133" s="325"/>
    </row>
    <row r="134" spans="1:19" ht="15">
      <c r="A134" s="312" t="s">
        <v>832</v>
      </c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137">
        <f t="shared" si="1"/>
        <v>122</v>
      </c>
      <c r="P134" s="313" t="s">
        <v>633</v>
      </c>
      <c r="Q134" s="314"/>
      <c r="R134" s="314"/>
      <c r="S134" s="315"/>
    </row>
    <row r="135" spans="1:19" ht="15">
      <c r="A135" s="312" t="s">
        <v>833</v>
      </c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137">
        <f t="shared" si="1"/>
        <v>123</v>
      </c>
      <c r="P135" s="313" t="s">
        <v>633</v>
      </c>
      <c r="Q135" s="314"/>
      <c r="R135" s="314"/>
      <c r="S135" s="315"/>
    </row>
    <row r="136" spans="1:19" ht="15">
      <c r="A136" s="319" t="s">
        <v>834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138">
        <f t="shared" si="1"/>
        <v>124</v>
      </c>
      <c r="P136" s="323" t="s">
        <v>633</v>
      </c>
      <c r="Q136" s="324"/>
      <c r="R136" s="324"/>
      <c r="S136" s="325"/>
    </row>
    <row r="137" spans="1:19" ht="15">
      <c r="A137" s="312" t="s">
        <v>835</v>
      </c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137">
        <f t="shared" si="1"/>
        <v>125</v>
      </c>
      <c r="P137" s="313" t="s">
        <v>633</v>
      </c>
      <c r="Q137" s="314"/>
      <c r="R137" s="314"/>
      <c r="S137" s="315"/>
    </row>
    <row r="138" spans="1:19" ht="15">
      <c r="A138" s="319" t="s">
        <v>836</v>
      </c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138">
        <f t="shared" si="1"/>
        <v>126</v>
      </c>
      <c r="P138" s="323" t="s">
        <v>633</v>
      </c>
      <c r="Q138" s="324"/>
      <c r="R138" s="324"/>
      <c r="S138" s="325"/>
    </row>
    <row r="139" spans="1:19" ht="15">
      <c r="A139" s="312" t="s">
        <v>837</v>
      </c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137">
        <f t="shared" si="1"/>
        <v>127</v>
      </c>
      <c r="P139" s="313" t="s">
        <v>633</v>
      </c>
      <c r="Q139" s="314"/>
      <c r="R139" s="314"/>
      <c r="S139" s="315"/>
    </row>
    <row r="140" spans="1:19" ht="15">
      <c r="A140" s="312" t="s">
        <v>838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137">
        <f t="shared" si="1"/>
        <v>128</v>
      </c>
      <c r="P140" s="313" t="s">
        <v>633</v>
      </c>
      <c r="Q140" s="314"/>
      <c r="R140" s="314"/>
      <c r="S140" s="315"/>
    </row>
    <row r="141" spans="1:19" ht="15">
      <c r="A141" s="312" t="s">
        <v>839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137">
        <f t="shared" si="1"/>
        <v>129</v>
      </c>
      <c r="P141" s="313" t="s">
        <v>633</v>
      </c>
      <c r="Q141" s="314"/>
      <c r="R141" s="314"/>
      <c r="S141" s="315"/>
    </row>
    <row r="142" spans="1:19" ht="15">
      <c r="A142" s="312" t="s">
        <v>840</v>
      </c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137">
        <f aca="true" t="shared" si="2" ref="O142:O205">O141+1</f>
        <v>130</v>
      </c>
      <c r="P142" s="313" t="s">
        <v>633</v>
      </c>
      <c r="Q142" s="314"/>
      <c r="R142" s="314"/>
      <c r="S142" s="315"/>
    </row>
    <row r="143" spans="1:19" ht="15">
      <c r="A143" s="312" t="s">
        <v>841</v>
      </c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137">
        <f t="shared" si="2"/>
        <v>131</v>
      </c>
      <c r="P143" s="313" t="s">
        <v>633</v>
      </c>
      <c r="Q143" s="314"/>
      <c r="R143" s="314"/>
      <c r="S143" s="315"/>
    </row>
    <row r="144" spans="1:19" ht="15">
      <c r="A144" s="312" t="s">
        <v>842</v>
      </c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137">
        <f t="shared" si="2"/>
        <v>132</v>
      </c>
      <c r="P144" s="313" t="s">
        <v>633</v>
      </c>
      <c r="Q144" s="314"/>
      <c r="R144" s="314"/>
      <c r="S144" s="315"/>
    </row>
    <row r="145" spans="1:19" ht="15">
      <c r="A145" s="312" t="s">
        <v>843</v>
      </c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137">
        <f t="shared" si="2"/>
        <v>133</v>
      </c>
      <c r="P145" s="313" t="s">
        <v>633</v>
      </c>
      <c r="Q145" s="314"/>
      <c r="R145" s="314"/>
      <c r="S145" s="315"/>
    </row>
    <row r="146" spans="1:19" ht="15">
      <c r="A146" s="312" t="s">
        <v>844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137">
        <f t="shared" si="2"/>
        <v>134</v>
      </c>
      <c r="P146" s="313" t="s">
        <v>633</v>
      </c>
      <c r="Q146" s="314"/>
      <c r="R146" s="314"/>
      <c r="S146" s="315"/>
    </row>
    <row r="147" spans="1:19" ht="15">
      <c r="A147" s="312" t="s">
        <v>845</v>
      </c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137">
        <f t="shared" si="2"/>
        <v>135</v>
      </c>
      <c r="P147" s="313" t="s">
        <v>633</v>
      </c>
      <c r="Q147" s="314"/>
      <c r="R147" s="314"/>
      <c r="S147" s="315"/>
    </row>
    <row r="148" spans="1:19" ht="15">
      <c r="A148" s="312" t="s">
        <v>846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137">
        <f t="shared" si="2"/>
        <v>136</v>
      </c>
      <c r="P148" s="313" t="s">
        <v>633</v>
      </c>
      <c r="Q148" s="314"/>
      <c r="R148" s="314"/>
      <c r="S148" s="315"/>
    </row>
    <row r="149" spans="1:19" ht="15">
      <c r="A149" s="319" t="s">
        <v>847</v>
      </c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138">
        <f t="shared" si="2"/>
        <v>137</v>
      </c>
      <c r="P149" s="323" t="s">
        <v>633</v>
      </c>
      <c r="Q149" s="324"/>
      <c r="R149" s="324"/>
      <c r="S149" s="325"/>
    </row>
    <row r="150" spans="1:19" ht="15">
      <c r="A150" s="312" t="s">
        <v>848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137">
        <f t="shared" si="2"/>
        <v>138</v>
      </c>
      <c r="P150" s="313" t="s">
        <v>633</v>
      </c>
      <c r="Q150" s="314"/>
      <c r="R150" s="314"/>
      <c r="S150" s="315"/>
    </row>
    <row r="151" spans="1:19" ht="15">
      <c r="A151" s="312" t="s">
        <v>849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137">
        <f t="shared" si="2"/>
        <v>139</v>
      </c>
      <c r="P151" s="313" t="s">
        <v>633</v>
      </c>
      <c r="Q151" s="314"/>
      <c r="R151" s="314"/>
      <c r="S151" s="315"/>
    </row>
    <row r="152" spans="1:19" ht="15">
      <c r="A152" s="312" t="s">
        <v>850</v>
      </c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137">
        <f t="shared" si="2"/>
        <v>140</v>
      </c>
      <c r="P152" s="313" t="s">
        <v>633</v>
      </c>
      <c r="Q152" s="314"/>
      <c r="R152" s="314"/>
      <c r="S152" s="315"/>
    </row>
    <row r="153" spans="1:19" ht="15">
      <c r="A153" s="312" t="s">
        <v>851</v>
      </c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137">
        <f t="shared" si="2"/>
        <v>141</v>
      </c>
      <c r="P153" s="313" t="s">
        <v>633</v>
      </c>
      <c r="Q153" s="314"/>
      <c r="R153" s="314"/>
      <c r="S153" s="315"/>
    </row>
    <row r="154" spans="1:19" ht="15">
      <c r="A154" s="312" t="s">
        <v>852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137">
        <f t="shared" si="2"/>
        <v>142</v>
      </c>
      <c r="P154" s="313" t="s">
        <v>633</v>
      </c>
      <c r="Q154" s="314"/>
      <c r="R154" s="314"/>
      <c r="S154" s="315"/>
    </row>
    <row r="155" spans="1:19" ht="15">
      <c r="A155" s="312" t="s">
        <v>853</v>
      </c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137">
        <f t="shared" si="2"/>
        <v>143</v>
      </c>
      <c r="P155" s="313" t="s">
        <v>633</v>
      </c>
      <c r="Q155" s="314"/>
      <c r="R155" s="314"/>
      <c r="S155" s="315"/>
    </row>
    <row r="156" spans="1:19" ht="15">
      <c r="A156" s="312" t="s">
        <v>854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137">
        <f t="shared" si="2"/>
        <v>144</v>
      </c>
      <c r="P156" s="313" t="s">
        <v>633</v>
      </c>
      <c r="Q156" s="314"/>
      <c r="R156" s="314"/>
      <c r="S156" s="315"/>
    </row>
    <row r="157" spans="1:19" ht="15">
      <c r="A157" s="312" t="s">
        <v>855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137">
        <f t="shared" si="2"/>
        <v>145</v>
      </c>
      <c r="P157" s="313" t="s">
        <v>633</v>
      </c>
      <c r="Q157" s="314"/>
      <c r="R157" s="314"/>
      <c r="S157" s="315"/>
    </row>
    <row r="158" spans="1:19" ht="15">
      <c r="A158" s="312" t="s">
        <v>856</v>
      </c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137">
        <f t="shared" si="2"/>
        <v>146</v>
      </c>
      <c r="P158" s="313" t="s">
        <v>633</v>
      </c>
      <c r="Q158" s="314"/>
      <c r="R158" s="314"/>
      <c r="S158" s="315"/>
    </row>
    <row r="159" spans="1:19" ht="15">
      <c r="A159" s="312" t="s">
        <v>857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137">
        <f t="shared" si="2"/>
        <v>147</v>
      </c>
      <c r="P159" s="313" t="s">
        <v>633</v>
      </c>
      <c r="Q159" s="314"/>
      <c r="R159" s="314"/>
      <c r="S159" s="315"/>
    </row>
    <row r="160" spans="1:19" ht="15">
      <c r="A160" s="319" t="s">
        <v>858</v>
      </c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138">
        <f t="shared" si="2"/>
        <v>148</v>
      </c>
      <c r="P160" s="323" t="s">
        <v>859</v>
      </c>
      <c r="Q160" s="324"/>
      <c r="R160" s="324"/>
      <c r="S160" s="325"/>
    </row>
    <row r="161" spans="1:19" ht="15">
      <c r="A161" s="312" t="s">
        <v>861</v>
      </c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137">
        <f t="shared" si="2"/>
        <v>149</v>
      </c>
      <c r="P161" s="313" t="s">
        <v>633</v>
      </c>
      <c r="Q161" s="314"/>
      <c r="R161" s="314"/>
      <c r="S161" s="315"/>
    </row>
    <row r="162" spans="1:19" ht="15">
      <c r="A162" s="312" t="s">
        <v>862</v>
      </c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137">
        <f t="shared" si="2"/>
        <v>150</v>
      </c>
      <c r="P162" s="313" t="s">
        <v>633</v>
      </c>
      <c r="Q162" s="314"/>
      <c r="R162" s="314"/>
      <c r="S162" s="315"/>
    </row>
    <row r="163" spans="1:19" ht="15">
      <c r="A163" s="312" t="s">
        <v>863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138">
        <f t="shared" si="2"/>
        <v>151</v>
      </c>
      <c r="P163" s="323" t="s">
        <v>633</v>
      </c>
      <c r="Q163" s="324"/>
      <c r="R163" s="324"/>
      <c r="S163" s="325"/>
    </row>
    <row r="164" spans="1:19" ht="15">
      <c r="A164" s="312" t="s">
        <v>864</v>
      </c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137">
        <f t="shared" si="2"/>
        <v>152</v>
      </c>
      <c r="P164" s="313" t="s">
        <v>633</v>
      </c>
      <c r="Q164" s="314"/>
      <c r="R164" s="314"/>
      <c r="S164" s="315"/>
    </row>
    <row r="165" spans="1:19" ht="15">
      <c r="A165" s="312" t="s">
        <v>865</v>
      </c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137">
        <f t="shared" si="2"/>
        <v>153</v>
      </c>
      <c r="P165" s="313" t="s">
        <v>633</v>
      </c>
      <c r="Q165" s="314"/>
      <c r="R165" s="314"/>
      <c r="S165" s="315"/>
    </row>
    <row r="166" spans="1:19" ht="15">
      <c r="A166" s="312" t="s">
        <v>866</v>
      </c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137">
        <f t="shared" si="2"/>
        <v>154</v>
      </c>
      <c r="P166" s="313" t="s">
        <v>633</v>
      </c>
      <c r="Q166" s="314"/>
      <c r="R166" s="314"/>
      <c r="S166" s="315"/>
    </row>
    <row r="167" spans="1:19" ht="15">
      <c r="A167" s="312" t="s">
        <v>867</v>
      </c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137">
        <f t="shared" si="2"/>
        <v>155</v>
      </c>
      <c r="P167" s="313" t="s">
        <v>633</v>
      </c>
      <c r="Q167" s="314"/>
      <c r="R167" s="314"/>
      <c r="S167" s="315"/>
    </row>
    <row r="168" spans="1:19" ht="15">
      <c r="A168" s="312" t="s">
        <v>868</v>
      </c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137">
        <f t="shared" si="2"/>
        <v>156</v>
      </c>
      <c r="P168" s="313" t="s">
        <v>859</v>
      </c>
      <c r="Q168" s="314"/>
      <c r="R168" s="314"/>
      <c r="S168" s="315"/>
    </row>
    <row r="169" spans="1:19" ht="15">
      <c r="A169" s="312" t="s">
        <v>869</v>
      </c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137">
        <f t="shared" si="2"/>
        <v>157</v>
      </c>
      <c r="P169" s="313" t="s">
        <v>633</v>
      </c>
      <c r="Q169" s="314"/>
      <c r="R169" s="314"/>
      <c r="S169" s="315"/>
    </row>
    <row r="170" spans="1:19" ht="15">
      <c r="A170" s="312" t="s">
        <v>870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137">
        <f t="shared" si="2"/>
        <v>158</v>
      </c>
      <c r="P170" s="313" t="s">
        <v>633</v>
      </c>
      <c r="Q170" s="314"/>
      <c r="R170" s="314"/>
      <c r="S170" s="315"/>
    </row>
    <row r="171" spans="1:19" ht="15">
      <c r="A171" s="312" t="s">
        <v>871</v>
      </c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137">
        <f t="shared" si="2"/>
        <v>159</v>
      </c>
      <c r="P171" s="313" t="s">
        <v>633</v>
      </c>
      <c r="Q171" s="314"/>
      <c r="R171" s="314"/>
      <c r="S171" s="315"/>
    </row>
    <row r="172" spans="1:19" ht="15">
      <c r="A172" s="312" t="s">
        <v>872</v>
      </c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137">
        <f t="shared" si="2"/>
        <v>160</v>
      </c>
      <c r="P172" s="313" t="s">
        <v>633</v>
      </c>
      <c r="Q172" s="314"/>
      <c r="R172" s="314"/>
      <c r="S172" s="315"/>
    </row>
    <row r="173" spans="1:19" ht="15">
      <c r="A173" s="319" t="s">
        <v>873</v>
      </c>
      <c r="B173" s="319"/>
      <c r="C173" s="319"/>
      <c r="D173" s="319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138">
        <f t="shared" si="2"/>
        <v>161</v>
      </c>
      <c r="P173" s="323" t="s">
        <v>633</v>
      </c>
      <c r="Q173" s="324"/>
      <c r="R173" s="324"/>
      <c r="S173" s="325"/>
    </row>
    <row r="174" spans="1:19" ht="15">
      <c r="A174" s="312" t="s">
        <v>874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137">
        <f t="shared" si="2"/>
        <v>162</v>
      </c>
      <c r="P174" s="313" t="s">
        <v>633</v>
      </c>
      <c r="Q174" s="314"/>
      <c r="R174" s="314"/>
      <c r="S174" s="315"/>
    </row>
    <row r="175" spans="1:19" ht="15">
      <c r="A175" s="312" t="s">
        <v>875</v>
      </c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137">
        <f t="shared" si="2"/>
        <v>163</v>
      </c>
      <c r="P175" s="313" t="s">
        <v>633</v>
      </c>
      <c r="Q175" s="314"/>
      <c r="R175" s="314"/>
      <c r="S175" s="315"/>
    </row>
    <row r="176" spans="1:19" ht="15">
      <c r="A176" s="312" t="s">
        <v>876</v>
      </c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137">
        <f t="shared" si="2"/>
        <v>164</v>
      </c>
      <c r="P176" s="313" t="s">
        <v>633</v>
      </c>
      <c r="Q176" s="314"/>
      <c r="R176" s="314"/>
      <c r="S176" s="315"/>
    </row>
    <row r="177" spans="1:19" ht="15">
      <c r="A177" s="312" t="s">
        <v>877</v>
      </c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137">
        <f t="shared" si="2"/>
        <v>165</v>
      </c>
      <c r="P177" s="313" t="s">
        <v>633</v>
      </c>
      <c r="Q177" s="314"/>
      <c r="R177" s="314"/>
      <c r="S177" s="315"/>
    </row>
    <row r="178" spans="1:19" ht="15">
      <c r="A178" s="312" t="s">
        <v>878</v>
      </c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137">
        <f t="shared" si="2"/>
        <v>166</v>
      </c>
      <c r="P178" s="313" t="s">
        <v>633</v>
      </c>
      <c r="Q178" s="314"/>
      <c r="R178" s="314"/>
      <c r="S178" s="315"/>
    </row>
    <row r="179" spans="1:19" ht="15">
      <c r="A179" s="312" t="s">
        <v>879</v>
      </c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137">
        <f t="shared" si="2"/>
        <v>167</v>
      </c>
      <c r="P179" s="313" t="s">
        <v>633</v>
      </c>
      <c r="Q179" s="314"/>
      <c r="R179" s="314"/>
      <c r="S179" s="315"/>
    </row>
    <row r="180" spans="1:19" ht="15">
      <c r="A180" s="312" t="s">
        <v>880</v>
      </c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137">
        <f t="shared" si="2"/>
        <v>168</v>
      </c>
      <c r="P180" s="313" t="s">
        <v>633</v>
      </c>
      <c r="Q180" s="314"/>
      <c r="R180" s="314"/>
      <c r="S180" s="315"/>
    </row>
    <row r="181" spans="1:19" ht="15">
      <c r="A181" s="312" t="s">
        <v>881</v>
      </c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137">
        <f t="shared" si="2"/>
        <v>169</v>
      </c>
      <c r="P181" s="313" t="s">
        <v>633</v>
      </c>
      <c r="Q181" s="314"/>
      <c r="R181" s="314"/>
      <c r="S181" s="315"/>
    </row>
    <row r="182" spans="1:19" ht="15">
      <c r="A182" s="312" t="s">
        <v>882</v>
      </c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137">
        <f t="shared" si="2"/>
        <v>170</v>
      </c>
      <c r="P182" s="313" t="s">
        <v>633</v>
      </c>
      <c r="Q182" s="314"/>
      <c r="R182" s="314"/>
      <c r="S182" s="315"/>
    </row>
    <row r="183" spans="1:19" ht="15">
      <c r="A183" s="312" t="s">
        <v>883</v>
      </c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137">
        <f t="shared" si="2"/>
        <v>171</v>
      </c>
      <c r="P183" s="313" t="s">
        <v>633</v>
      </c>
      <c r="Q183" s="314"/>
      <c r="R183" s="314"/>
      <c r="S183" s="315"/>
    </row>
    <row r="184" spans="1:19" ht="15">
      <c r="A184" s="312" t="s">
        <v>884</v>
      </c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137">
        <f t="shared" si="2"/>
        <v>172</v>
      </c>
      <c r="P184" s="313" t="s">
        <v>633</v>
      </c>
      <c r="Q184" s="314"/>
      <c r="R184" s="314"/>
      <c r="S184" s="315"/>
    </row>
    <row r="185" spans="1:19" ht="15">
      <c r="A185" s="312" t="s">
        <v>885</v>
      </c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137">
        <f t="shared" si="2"/>
        <v>173</v>
      </c>
      <c r="P185" s="313" t="s">
        <v>633</v>
      </c>
      <c r="Q185" s="314"/>
      <c r="R185" s="314"/>
      <c r="S185" s="315"/>
    </row>
    <row r="186" spans="1:19" ht="15">
      <c r="A186" s="312" t="s">
        <v>886</v>
      </c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137">
        <f t="shared" si="2"/>
        <v>174</v>
      </c>
      <c r="P186" s="313" t="s">
        <v>633</v>
      </c>
      <c r="Q186" s="314"/>
      <c r="R186" s="314"/>
      <c r="S186" s="315"/>
    </row>
    <row r="187" spans="1:19" ht="15">
      <c r="A187" s="312" t="s">
        <v>887</v>
      </c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137">
        <f t="shared" si="2"/>
        <v>175</v>
      </c>
      <c r="P187" s="313" t="s">
        <v>633</v>
      </c>
      <c r="Q187" s="314"/>
      <c r="R187" s="314"/>
      <c r="S187" s="315"/>
    </row>
    <row r="188" spans="1:19" ht="15">
      <c r="A188" s="319" t="s">
        <v>888</v>
      </c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138">
        <f t="shared" si="2"/>
        <v>176</v>
      </c>
      <c r="P188" s="323" t="s">
        <v>889</v>
      </c>
      <c r="Q188" s="324"/>
      <c r="R188" s="324"/>
      <c r="S188" s="325"/>
    </row>
    <row r="189" spans="1:19" ht="15">
      <c r="A189" s="312" t="s">
        <v>890</v>
      </c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137">
        <f t="shared" si="2"/>
        <v>177</v>
      </c>
      <c r="P189" s="313" t="s">
        <v>633</v>
      </c>
      <c r="Q189" s="314"/>
      <c r="R189" s="314"/>
      <c r="S189" s="315"/>
    </row>
    <row r="190" spans="1:19" ht="15">
      <c r="A190" s="312" t="s">
        <v>891</v>
      </c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137">
        <f t="shared" si="2"/>
        <v>178</v>
      </c>
      <c r="P190" s="313" t="s">
        <v>889</v>
      </c>
      <c r="Q190" s="314"/>
      <c r="R190" s="314"/>
      <c r="S190" s="315"/>
    </row>
    <row r="191" spans="1:19" ht="15">
      <c r="A191" s="312" t="s">
        <v>892</v>
      </c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137">
        <f t="shared" si="2"/>
        <v>179</v>
      </c>
      <c r="P191" s="313" t="s">
        <v>633</v>
      </c>
      <c r="Q191" s="314"/>
      <c r="R191" s="314"/>
      <c r="S191" s="315"/>
    </row>
    <row r="192" spans="1:19" ht="15">
      <c r="A192" s="312" t="s">
        <v>893</v>
      </c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137">
        <f t="shared" si="2"/>
        <v>180</v>
      </c>
      <c r="P192" s="313" t="s">
        <v>633</v>
      </c>
      <c r="Q192" s="314"/>
      <c r="R192" s="314"/>
      <c r="S192" s="315"/>
    </row>
    <row r="193" spans="1:19" ht="15">
      <c r="A193" s="312" t="s">
        <v>894</v>
      </c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137">
        <f t="shared" si="2"/>
        <v>181</v>
      </c>
      <c r="P193" s="313" t="s">
        <v>633</v>
      </c>
      <c r="Q193" s="314"/>
      <c r="R193" s="314"/>
      <c r="S193" s="315"/>
    </row>
    <row r="194" spans="1:19" ht="15">
      <c r="A194" s="312" t="s">
        <v>895</v>
      </c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137">
        <f t="shared" si="2"/>
        <v>182</v>
      </c>
      <c r="P194" s="313" t="s">
        <v>633</v>
      </c>
      <c r="Q194" s="314"/>
      <c r="R194" s="314"/>
      <c r="S194" s="315"/>
    </row>
    <row r="195" spans="1:19" ht="15">
      <c r="A195" s="312" t="s">
        <v>896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137">
        <f t="shared" si="2"/>
        <v>183</v>
      </c>
      <c r="P195" s="313" t="s">
        <v>633</v>
      </c>
      <c r="Q195" s="314"/>
      <c r="R195" s="314"/>
      <c r="S195" s="315"/>
    </row>
    <row r="196" spans="1:19" ht="15">
      <c r="A196" s="312" t="s">
        <v>897</v>
      </c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137">
        <f t="shared" si="2"/>
        <v>184</v>
      </c>
      <c r="P196" s="313" t="s">
        <v>633</v>
      </c>
      <c r="Q196" s="314"/>
      <c r="R196" s="314"/>
      <c r="S196" s="315"/>
    </row>
    <row r="197" spans="1:19" ht="15">
      <c r="A197" s="312" t="s">
        <v>898</v>
      </c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137">
        <f t="shared" si="2"/>
        <v>185</v>
      </c>
      <c r="P197" s="313" t="s">
        <v>633</v>
      </c>
      <c r="Q197" s="314"/>
      <c r="R197" s="314"/>
      <c r="S197" s="315"/>
    </row>
    <row r="198" spans="1:19" ht="15">
      <c r="A198" s="312" t="s">
        <v>899</v>
      </c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137">
        <f t="shared" si="2"/>
        <v>186</v>
      </c>
      <c r="P198" s="313" t="s">
        <v>633</v>
      </c>
      <c r="Q198" s="314"/>
      <c r="R198" s="314"/>
      <c r="S198" s="315"/>
    </row>
    <row r="199" spans="1:19" ht="15">
      <c r="A199" s="312" t="s">
        <v>900</v>
      </c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137">
        <f t="shared" si="2"/>
        <v>187</v>
      </c>
      <c r="P199" s="313" t="s">
        <v>633</v>
      </c>
      <c r="Q199" s="314"/>
      <c r="R199" s="314"/>
      <c r="S199" s="315"/>
    </row>
    <row r="200" spans="1:19" ht="15">
      <c r="A200" s="319" t="s">
        <v>901</v>
      </c>
      <c r="B200" s="319"/>
      <c r="C200" s="319"/>
      <c r="D200" s="319"/>
      <c r="E200" s="319"/>
      <c r="F200" s="319"/>
      <c r="G200" s="319"/>
      <c r="H200" s="319"/>
      <c r="I200" s="319"/>
      <c r="J200" s="319"/>
      <c r="K200" s="319"/>
      <c r="L200" s="319"/>
      <c r="M200" s="319"/>
      <c r="N200" s="319"/>
      <c r="O200" s="138">
        <f t="shared" si="2"/>
        <v>188</v>
      </c>
      <c r="P200" s="323" t="s">
        <v>902</v>
      </c>
      <c r="Q200" s="324"/>
      <c r="R200" s="324"/>
      <c r="S200" s="325"/>
    </row>
    <row r="201" spans="1:19" ht="15">
      <c r="A201" s="312" t="s">
        <v>903</v>
      </c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137">
        <f t="shared" si="2"/>
        <v>189</v>
      </c>
      <c r="P201" s="313" t="s">
        <v>633</v>
      </c>
      <c r="Q201" s="314"/>
      <c r="R201" s="314"/>
      <c r="S201" s="315"/>
    </row>
    <row r="202" spans="1:19" ht="15">
      <c r="A202" s="312" t="s">
        <v>904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137">
        <f t="shared" si="2"/>
        <v>190</v>
      </c>
      <c r="P202" s="313" t="s">
        <v>633</v>
      </c>
      <c r="Q202" s="314"/>
      <c r="R202" s="314"/>
      <c r="S202" s="315"/>
    </row>
    <row r="203" spans="1:19" ht="15">
      <c r="A203" s="312" t="s">
        <v>905</v>
      </c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137">
        <f t="shared" si="2"/>
        <v>191</v>
      </c>
      <c r="P203" s="313" t="s">
        <v>633</v>
      </c>
      <c r="Q203" s="314"/>
      <c r="R203" s="314"/>
      <c r="S203" s="315"/>
    </row>
    <row r="204" spans="1:19" ht="15">
      <c r="A204" s="312" t="s">
        <v>906</v>
      </c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137">
        <f t="shared" si="2"/>
        <v>192</v>
      </c>
      <c r="P204" s="313" t="s">
        <v>633</v>
      </c>
      <c r="Q204" s="314"/>
      <c r="R204" s="314"/>
      <c r="S204" s="315"/>
    </row>
    <row r="205" spans="1:19" ht="15">
      <c r="A205" s="312" t="s">
        <v>907</v>
      </c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137">
        <f t="shared" si="2"/>
        <v>193</v>
      </c>
      <c r="P205" s="313" t="s">
        <v>633</v>
      </c>
      <c r="Q205" s="314"/>
      <c r="R205" s="314"/>
      <c r="S205" s="315"/>
    </row>
    <row r="206" spans="1:19" ht="15">
      <c r="A206" s="312" t="s">
        <v>908</v>
      </c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137">
        <f aca="true" t="shared" si="3" ref="O206:O269">O205+1</f>
        <v>194</v>
      </c>
      <c r="P206" s="313" t="s">
        <v>633</v>
      </c>
      <c r="Q206" s="314"/>
      <c r="R206" s="314"/>
      <c r="S206" s="315"/>
    </row>
    <row r="207" spans="1:19" ht="15">
      <c r="A207" s="312" t="s">
        <v>909</v>
      </c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137">
        <f t="shared" si="3"/>
        <v>195</v>
      </c>
      <c r="P207" s="313" t="s">
        <v>633</v>
      </c>
      <c r="Q207" s="314"/>
      <c r="R207" s="314"/>
      <c r="S207" s="315"/>
    </row>
    <row r="208" spans="1:19" ht="15">
      <c r="A208" s="312" t="s">
        <v>910</v>
      </c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137">
        <f t="shared" si="3"/>
        <v>196</v>
      </c>
      <c r="P208" s="313" t="s">
        <v>633</v>
      </c>
      <c r="Q208" s="314"/>
      <c r="R208" s="314"/>
      <c r="S208" s="315"/>
    </row>
    <row r="209" spans="1:19" ht="15">
      <c r="A209" s="319" t="s">
        <v>911</v>
      </c>
      <c r="B209" s="319"/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138">
        <f t="shared" si="3"/>
        <v>197</v>
      </c>
      <c r="P209" s="323" t="s">
        <v>633</v>
      </c>
      <c r="Q209" s="324"/>
      <c r="R209" s="324"/>
      <c r="S209" s="325"/>
    </row>
    <row r="210" spans="1:19" ht="15">
      <c r="A210" s="312" t="s">
        <v>912</v>
      </c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137">
        <f t="shared" si="3"/>
        <v>198</v>
      </c>
      <c r="P210" s="313" t="s">
        <v>633</v>
      </c>
      <c r="Q210" s="314"/>
      <c r="R210" s="314"/>
      <c r="S210" s="315"/>
    </row>
    <row r="211" spans="1:19" ht="15">
      <c r="A211" s="312" t="s">
        <v>915</v>
      </c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137">
        <f t="shared" si="3"/>
        <v>199</v>
      </c>
      <c r="P211" s="313" t="s">
        <v>633</v>
      </c>
      <c r="Q211" s="314"/>
      <c r="R211" s="314"/>
      <c r="S211" s="315"/>
    </row>
    <row r="212" spans="1:19" ht="15">
      <c r="A212" s="312" t="s">
        <v>916</v>
      </c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137">
        <f t="shared" si="3"/>
        <v>200</v>
      </c>
      <c r="P212" s="313" t="s">
        <v>633</v>
      </c>
      <c r="Q212" s="314"/>
      <c r="R212" s="314"/>
      <c r="S212" s="315"/>
    </row>
    <row r="213" spans="1:19" ht="15">
      <c r="A213" s="312" t="s">
        <v>917</v>
      </c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137">
        <f t="shared" si="3"/>
        <v>201</v>
      </c>
      <c r="P213" s="313" t="s">
        <v>633</v>
      </c>
      <c r="Q213" s="314"/>
      <c r="R213" s="314"/>
      <c r="S213" s="315"/>
    </row>
    <row r="214" spans="1:19" ht="15">
      <c r="A214" s="319" t="s">
        <v>920</v>
      </c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  <c r="L214" s="319"/>
      <c r="M214" s="319"/>
      <c r="N214" s="319"/>
      <c r="O214" s="138">
        <f t="shared" si="3"/>
        <v>202</v>
      </c>
      <c r="P214" s="323" t="s">
        <v>633</v>
      </c>
      <c r="Q214" s="324"/>
      <c r="R214" s="324"/>
      <c r="S214" s="325"/>
    </row>
    <row r="215" spans="1:19" ht="15">
      <c r="A215" s="312" t="s">
        <v>923</v>
      </c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137">
        <f t="shared" si="3"/>
        <v>203</v>
      </c>
      <c r="P215" s="313" t="s">
        <v>633</v>
      </c>
      <c r="Q215" s="314"/>
      <c r="R215" s="314"/>
      <c r="S215" s="315"/>
    </row>
    <row r="216" spans="1:19" ht="15">
      <c r="A216" s="319" t="s">
        <v>924</v>
      </c>
      <c r="B216" s="319"/>
      <c r="C216" s="319"/>
      <c r="D216" s="319"/>
      <c r="E216" s="319"/>
      <c r="F216" s="319"/>
      <c r="G216" s="319"/>
      <c r="H216" s="319"/>
      <c r="I216" s="319"/>
      <c r="J216" s="319"/>
      <c r="K216" s="319"/>
      <c r="L216" s="319"/>
      <c r="M216" s="319"/>
      <c r="N216" s="319"/>
      <c r="O216" s="138">
        <f t="shared" si="3"/>
        <v>204</v>
      </c>
      <c r="P216" s="323" t="s">
        <v>633</v>
      </c>
      <c r="Q216" s="324"/>
      <c r="R216" s="324"/>
      <c r="S216" s="325"/>
    </row>
    <row r="217" spans="1:19" ht="15">
      <c r="A217" s="312" t="s">
        <v>925</v>
      </c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137">
        <f t="shared" si="3"/>
        <v>205</v>
      </c>
      <c r="P217" s="313" t="s">
        <v>633</v>
      </c>
      <c r="Q217" s="314"/>
      <c r="R217" s="314"/>
      <c r="S217" s="315"/>
    </row>
    <row r="218" spans="1:19" ht="15">
      <c r="A218" s="312" t="s">
        <v>926</v>
      </c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137">
        <f t="shared" si="3"/>
        <v>206</v>
      </c>
      <c r="P218" s="313" t="s">
        <v>633</v>
      </c>
      <c r="Q218" s="314"/>
      <c r="R218" s="314"/>
      <c r="S218" s="315"/>
    </row>
    <row r="219" spans="1:19" ht="15">
      <c r="A219" s="312" t="s">
        <v>927</v>
      </c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137">
        <f t="shared" si="3"/>
        <v>207</v>
      </c>
      <c r="P219" s="313" t="s">
        <v>633</v>
      </c>
      <c r="Q219" s="314"/>
      <c r="R219" s="314"/>
      <c r="S219" s="315"/>
    </row>
    <row r="220" spans="1:19" ht="15">
      <c r="A220" s="312" t="s">
        <v>928</v>
      </c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137">
        <f t="shared" si="3"/>
        <v>208</v>
      </c>
      <c r="P220" s="313" t="s">
        <v>633</v>
      </c>
      <c r="Q220" s="314"/>
      <c r="R220" s="314"/>
      <c r="S220" s="315"/>
    </row>
    <row r="221" spans="1:19" ht="15">
      <c r="A221" s="312" t="s">
        <v>929</v>
      </c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137">
        <f t="shared" si="3"/>
        <v>209</v>
      </c>
      <c r="P221" s="313" t="s">
        <v>633</v>
      </c>
      <c r="Q221" s="314"/>
      <c r="R221" s="314"/>
      <c r="S221" s="315"/>
    </row>
    <row r="222" spans="1:19" ht="15">
      <c r="A222" s="312" t="s">
        <v>930</v>
      </c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137">
        <f t="shared" si="3"/>
        <v>210</v>
      </c>
      <c r="P222" s="313" t="s">
        <v>633</v>
      </c>
      <c r="Q222" s="314"/>
      <c r="R222" s="314"/>
      <c r="S222" s="315"/>
    </row>
    <row r="223" spans="1:19" ht="15">
      <c r="A223" s="312" t="s">
        <v>931</v>
      </c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137">
        <f t="shared" si="3"/>
        <v>211</v>
      </c>
      <c r="P223" s="313" t="s">
        <v>633</v>
      </c>
      <c r="Q223" s="314"/>
      <c r="R223" s="314"/>
      <c r="S223" s="315"/>
    </row>
    <row r="224" spans="1:19" ht="15">
      <c r="A224" s="312" t="s">
        <v>932</v>
      </c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137">
        <f t="shared" si="3"/>
        <v>212</v>
      </c>
      <c r="P224" s="313" t="s">
        <v>633</v>
      </c>
      <c r="Q224" s="314"/>
      <c r="R224" s="314"/>
      <c r="S224" s="315"/>
    </row>
    <row r="225" spans="1:19" ht="15">
      <c r="A225" s="312" t="s">
        <v>933</v>
      </c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137">
        <f t="shared" si="3"/>
        <v>213</v>
      </c>
      <c r="P225" s="313" t="s">
        <v>633</v>
      </c>
      <c r="Q225" s="314"/>
      <c r="R225" s="314"/>
      <c r="S225" s="315"/>
    </row>
    <row r="226" spans="1:19" ht="15">
      <c r="A226" s="312" t="s">
        <v>934</v>
      </c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137">
        <f t="shared" si="3"/>
        <v>214</v>
      </c>
      <c r="P226" s="313" t="s">
        <v>633</v>
      </c>
      <c r="Q226" s="314"/>
      <c r="R226" s="314"/>
      <c r="S226" s="315"/>
    </row>
    <row r="227" spans="1:19" ht="15">
      <c r="A227" s="319" t="s">
        <v>935</v>
      </c>
      <c r="B227" s="319"/>
      <c r="C227" s="319"/>
      <c r="D227" s="319"/>
      <c r="E227" s="319"/>
      <c r="F227" s="319"/>
      <c r="G227" s="319"/>
      <c r="H227" s="319"/>
      <c r="I227" s="319"/>
      <c r="J227" s="319"/>
      <c r="K227" s="319"/>
      <c r="L227" s="319"/>
      <c r="M227" s="319"/>
      <c r="N227" s="319"/>
      <c r="O227" s="138">
        <f t="shared" si="3"/>
        <v>215</v>
      </c>
      <c r="P227" s="323" t="s">
        <v>633</v>
      </c>
      <c r="Q227" s="324"/>
      <c r="R227" s="324"/>
      <c r="S227" s="325"/>
    </row>
    <row r="228" spans="1:19" ht="15">
      <c r="A228" s="312" t="s">
        <v>936</v>
      </c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137">
        <f t="shared" si="3"/>
        <v>216</v>
      </c>
      <c r="P228" s="313" t="s">
        <v>633</v>
      </c>
      <c r="Q228" s="314"/>
      <c r="R228" s="314"/>
      <c r="S228" s="315"/>
    </row>
    <row r="229" spans="1:19" ht="15">
      <c r="A229" s="312" t="s">
        <v>937</v>
      </c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137">
        <f t="shared" si="3"/>
        <v>217</v>
      </c>
      <c r="P229" s="313" t="s">
        <v>633</v>
      </c>
      <c r="Q229" s="314"/>
      <c r="R229" s="314"/>
      <c r="S229" s="315"/>
    </row>
    <row r="230" spans="1:19" ht="15">
      <c r="A230" s="312" t="s">
        <v>938</v>
      </c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137">
        <f t="shared" si="3"/>
        <v>218</v>
      </c>
      <c r="P230" s="313" t="s">
        <v>633</v>
      </c>
      <c r="Q230" s="314"/>
      <c r="R230" s="314"/>
      <c r="S230" s="315"/>
    </row>
    <row r="231" spans="1:19" ht="15">
      <c r="A231" s="312" t="s">
        <v>939</v>
      </c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137">
        <f t="shared" si="3"/>
        <v>219</v>
      </c>
      <c r="P231" s="313" t="s">
        <v>633</v>
      </c>
      <c r="Q231" s="314"/>
      <c r="R231" s="314"/>
      <c r="S231" s="315"/>
    </row>
    <row r="232" spans="1:19" ht="15">
      <c r="A232" s="312" t="s">
        <v>940</v>
      </c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137">
        <f t="shared" si="3"/>
        <v>220</v>
      </c>
      <c r="P232" s="313" t="s">
        <v>633</v>
      </c>
      <c r="Q232" s="314"/>
      <c r="R232" s="314"/>
      <c r="S232" s="315"/>
    </row>
    <row r="233" spans="1:19" ht="15">
      <c r="A233" s="312" t="s">
        <v>941</v>
      </c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137">
        <f t="shared" si="3"/>
        <v>221</v>
      </c>
      <c r="P233" s="313" t="s">
        <v>633</v>
      </c>
      <c r="Q233" s="314"/>
      <c r="R233" s="314"/>
      <c r="S233" s="315"/>
    </row>
    <row r="234" spans="1:19" ht="15">
      <c r="A234" s="312" t="s">
        <v>942</v>
      </c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137">
        <f t="shared" si="3"/>
        <v>222</v>
      </c>
      <c r="P234" s="313" t="s">
        <v>633</v>
      </c>
      <c r="Q234" s="314"/>
      <c r="R234" s="314"/>
      <c r="S234" s="315"/>
    </row>
    <row r="235" spans="1:19" ht="15">
      <c r="A235" s="312" t="s">
        <v>943</v>
      </c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137">
        <f t="shared" si="3"/>
        <v>223</v>
      </c>
      <c r="P235" s="313" t="s">
        <v>633</v>
      </c>
      <c r="Q235" s="314"/>
      <c r="R235" s="314"/>
      <c r="S235" s="315"/>
    </row>
    <row r="236" spans="1:19" ht="15">
      <c r="A236" s="312" t="s">
        <v>944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137">
        <f t="shared" si="3"/>
        <v>224</v>
      </c>
      <c r="P236" s="313" t="s">
        <v>633</v>
      </c>
      <c r="Q236" s="314"/>
      <c r="R236" s="314"/>
      <c r="S236" s="315"/>
    </row>
    <row r="237" spans="1:19" ht="15">
      <c r="A237" s="312" t="s">
        <v>945</v>
      </c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137">
        <f t="shared" si="3"/>
        <v>225</v>
      </c>
      <c r="P237" s="313" t="s">
        <v>633</v>
      </c>
      <c r="Q237" s="314"/>
      <c r="R237" s="314"/>
      <c r="S237" s="315"/>
    </row>
    <row r="238" spans="1:19" ht="15">
      <c r="A238" s="319" t="s">
        <v>946</v>
      </c>
      <c r="B238" s="319"/>
      <c r="C238" s="319"/>
      <c r="D238" s="319"/>
      <c r="E238" s="319"/>
      <c r="F238" s="319"/>
      <c r="G238" s="319"/>
      <c r="H238" s="319"/>
      <c r="I238" s="319"/>
      <c r="J238" s="319"/>
      <c r="K238" s="319"/>
      <c r="L238" s="319"/>
      <c r="M238" s="319"/>
      <c r="N238" s="319"/>
      <c r="O238" s="138">
        <f t="shared" si="3"/>
        <v>226</v>
      </c>
      <c r="P238" s="323" t="s">
        <v>633</v>
      </c>
      <c r="Q238" s="324"/>
      <c r="R238" s="324"/>
      <c r="S238" s="325"/>
    </row>
    <row r="239" spans="1:19" ht="15">
      <c r="A239" s="312" t="s">
        <v>947</v>
      </c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137">
        <f t="shared" si="3"/>
        <v>227</v>
      </c>
      <c r="P239" s="313" t="s">
        <v>633</v>
      </c>
      <c r="Q239" s="314"/>
      <c r="R239" s="314"/>
      <c r="S239" s="315"/>
    </row>
    <row r="240" spans="1:19" ht="15">
      <c r="A240" s="312" t="s">
        <v>948</v>
      </c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137">
        <f t="shared" si="3"/>
        <v>228</v>
      </c>
      <c r="P240" s="313" t="s">
        <v>633</v>
      </c>
      <c r="Q240" s="314"/>
      <c r="R240" s="314"/>
      <c r="S240" s="315"/>
    </row>
    <row r="241" spans="1:19" ht="15">
      <c r="A241" s="312" t="s">
        <v>949</v>
      </c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137">
        <f t="shared" si="3"/>
        <v>229</v>
      </c>
      <c r="P241" s="313" t="s">
        <v>633</v>
      </c>
      <c r="Q241" s="314"/>
      <c r="R241" s="314"/>
      <c r="S241" s="315"/>
    </row>
    <row r="242" spans="1:19" ht="15">
      <c r="A242" s="312" t="s">
        <v>950</v>
      </c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137">
        <f t="shared" si="3"/>
        <v>230</v>
      </c>
      <c r="P242" s="313" t="s">
        <v>633</v>
      </c>
      <c r="Q242" s="314"/>
      <c r="R242" s="314"/>
      <c r="S242" s="315"/>
    </row>
    <row r="243" spans="1:19" ht="15">
      <c r="A243" s="312" t="s">
        <v>951</v>
      </c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137">
        <f t="shared" si="3"/>
        <v>231</v>
      </c>
      <c r="P243" s="313" t="s">
        <v>633</v>
      </c>
      <c r="Q243" s="314"/>
      <c r="R243" s="314"/>
      <c r="S243" s="315"/>
    </row>
    <row r="244" spans="1:19" ht="15">
      <c r="A244" s="312" t="s">
        <v>952</v>
      </c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137">
        <f t="shared" si="3"/>
        <v>232</v>
      </c>
      <c r="P244" s="313" t="s">
        <v>633</v>
      </c>
      <c r="Q244" s="314"/>
      <c r="R244" s="314"/>
      <c r="S244" s="315"/>
    </row>
    <row r="245" spans="1:19" ht="15">
      <c r="A245" s="312" t="s">
        <v>953</v>
      </c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137">
        <f t="shared" si="3"/>
        <v>233</v>
      </c>
      <c r="P245" s="313" t="s">
        <v>633</v>
      </c>
      <c r="Q245" s="314"/>
      <c r="R245" s="314"/>
      <c r="S245" s="315"/>
    </row>
    <row r="246" spans="1:19" ht="15">
      <c r="A246" s="312" t="s">
        <v>954</v>
      </c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137">
        <f t="shared" si="3"/>
        <v>234</v>
      </c>
      <c r="P246" s="313" t="s">
        <v>633</v>
      </c>
      <c r="Q246" s="314"/>
      <c r="R246" s="314"/>
      <c r="S246" s="315"/>
    </row>
    <row r="247" spans="1:19" ht="15">
      <c r="A247" s="312" t="s">
        <v>955</v>
      </c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137">
        <f t="shared" si="3"/>
        <v>235</v>
      </c>
      <c r="P247" s="313" t="s">
        <v>633</v>
      </c>
      <c r="Q247" s="314"/>
      <c r="R247" s="314"/>
      <c r="S247" s="315"/>
    </row>
    <row r="248" spans="1:19" ht="15">
      <c r="A248" s="312" t="s">
        <v>956</v>
      </c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137">
        <f t="shared" si="3"/>
        <v>236</v>
      </c>
      <c r="P248" s="313" t="s">
        <v>633</v>
      </c>
      <c r="Q248" s="314"/>
      <c r="R248" s="314"/>
      <c r="S248" s="315"/>
    </row>
    <row r="249" spans="1:19" ht="15">
      <c r="A249" s="312" t="s">
        <v>957</v>
      </c>
      <c r="B249" s="312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137">
        <f t="shared" si="3"/>
        <v>237</v>
      </c>
      <c r="P249" s="313" t="s">
        <v>633</v>
      </c>
      <c r="Q249" s="314"/>
      <c r="R249" s="314"/>
      <c r="S249" s="315"/>
    </row>
    <row r="250" spans="1:19" ht="15">
      <c r="A250" s="312" t="s">
        <v>958</v>
      </c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137">
        <f t="shared" si="3"/>
        <v>238</v>
      </c>
      <c r="P250" s="313" t="s">
        <v>633</v>
      </c>
      <c r="Q250" s="314"/>
      <c r="R250" s="314"/>
      <c r="S250" s="315"/>
    </row>
    <row r="251" spans="1:19" ht="15">
      <c r="A251" s="319" t="s">
        <v>959</v>
      </c>
      <c r="B251" s="319"/>
      <c r="C251" s="319"/>
      <c r="D251" s="319"/>
      <c r="E251" s="319"/>
      <c r="F251" s="319"/>
      <c r="G251" s="319"/>
      <c r="H251" s="319"/>
      <c r="I251" s="319"/>
      <c r="J251" s="319"/>
      <c r="K251" s="319"/>
      <c r="L251" s="319"/>
      <c r="M251" s="319"/>
      <c r="N251" s="319"/>
      <c r="O251" s="138">
        <f t="shared" si="3"/>
        <v>239</v>
      </c>
      <c r="P251" s="323" t="s">
        <v>633</v>
      </c>
      <c r="Q251" s="324"/>
      <c r="R251" s="324"/>
      <c r="S251" s="325"/>
    </row>
    <row r="252" spans="1:19" ht="15">
      <c r="A252" s="312" t="s">
        <v>960</v>
      </c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137">
        <f t="shared" si="3"/>
        <v>240</v>
      </c>
      <c r="P252" s="313" t="s">
        <v>633</v>
      </c>
      <c r="Q252" s="314"/>
      <c r="R252" s="314"/>
      <c r="S252" s="315"/>
    </row>
    <row r="253" spans="1:19" ht="15">
      <c r="A253" s="312" t="s">
        <v>961</v>
      </c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137">
        <f t="shared" si="3"/>
        <v>241</v>
      </c>
      <c r="P253" s="313" t="s">
        <v>633</v>
      </c>
      <c r="Q253" s="314"/>
      <c r="R253" s="314"/>
      <c r="S253" s="315"/>
    </row>
    <row r="254" spans="1:19" ht="15">
      <c r="A254" s="312" t="s">
        <v>962</v>
      </c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137">
        <f t="shared" si="3"/>
        <v>242</v>
      </c>
      <c r="P254" s="313" t="s">
        <v>633</v>
      </c>
      <c r="Q254" s="314"/>
      <c r="R254" s="314"/>
      <c r="S254" s="315"/>
    </row>
    <row r="255" spans="1:19" ht="15">
      <c r="A255" s="312" t="s">
        <v>963</v>
      </c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137">
        <f t="shared" si="3"/>
        <v>243</v>
      </c>
      <c r="P255" s="313" t="s">
        <v>633</v>
      </c>
      <c r="Q255" s="314"/>
      <c r="R255" s="314"/>
      <c r="S255" s="315"/>
    </row>
    <row r="256" spans="1:19" ht="15">
      <c r="A256" s="312" t="s">
        <v>964</v>
      </c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137">
        <f t="shared" si="3"/>
        <v>244</v>
      </c>
      <c r="P256" s="313" t="s">
        <v>633</v>
      </c>
      <c r="Q256" s="314"/>
      <c r="R256" s="314"/>
      <c r="S256" s="315"/>
    </row>
    <row r="257" spans="1:19" ht="15">
      <c r="A257" s="312" t="s">
        <v>965</v>
      </c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137">
        <f t="shared" si="3"/>
        <v>245</v>
      </c>
      <c r="P257" s="313" t="s">
        <v>633</v>
      </c>
      <c r="Q257" s="314"/>
      <c r="R257" s="314"/>
      <c r="S257" s="315"/>
    </row>
    <row r="258" spans="1:19" ht="15">
      <c r="A258" s="312" t="s">
        <v>966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137">
        <f t="shared" si="3"/>
        <v>246</v>
      </c>
      <c r="P258" s="313" t="s">
        <v>633</v>
      </c>
      <c r="Q258" s="314"/>
      <c r="R258" s="314"/>
      <c r="S258" s="315"/>
    </row>
    <row r="259" spans="1:19" ht="15">
      <c r="A259" s="312" t="s">
        <v>967</v>
      </c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137">
        <f t="shared" si="3"/>
        <v>247</v>
      </c>
      <c r="P259" s="313" t="s">
        <v>633</v>
      </c>
      <c r="Q259" s="314"/>
      <c r="R259" s="314"/>
      <c r="S259" s="315"/>
    </row>
    <row r="260" spans="1:19" ht="15">
      <c r="A260" s="312" t="s">
        <v>968</v>
      </c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137">
        <f t="shared" si="3"/>
        <v>248</v>
      </c>
      <c r="P260" s="313" t="s">
        <v>633</v>
      </c>
      <c r="Q260" s="314"/>
      <c r="R260" s="314"/>
      <c r="S260" s="315"/>
    </row>
    <row r="261" spans="1:19" ht="15">
      <c r="A261" s="312" t="s">
        <v>969</v>
      </c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137">
        <f t="shared" si="3"/>
        <v>249</v>
      </c>
      <c r="P261" s="313" t="s">
        <v>633</v>
      </c>
      <c r="Q261" s="314"/>
      <c r="R261" s="314"/>
      <c r="S261" s="315"/>
    </row>
    <row r="262" spans="1:19" ht="15">
      <c r="A262" s="312" t="s">
        <v>970</v>
      </c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137">
        <f t="shared" si="3"/>
        <v>250</v>
      </c>
      <c r="P262" s="313" t="s">
        <v>633</v>
      </c>
      <c r="Q262" s="314"/>
      <c r="R262" s="314"/>
      <c r="S262" s="315"/>
    </row>
    <row r="263" spans="1:19" ht="15">
      <c r="A263" s="312" t="s">
        <v>971</v>
      </c>
      <c r="B263" s="312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137">
        <f t="shared" si="3"/>
        <v>251</v>
      </c>
      <c r="P263" s="313" t="s">
        <v>633</v>
      </c>
      <c r="Q263" s="314"/>
      <c r="R263" s="314"/>
      <c r="S263" s="315"/>
    </row>
    <row r="264" spans="1:19" ht="15">
      <c r="A264" s="312" t="s">
        <v>972</v>
      </c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137">
        <f t="shared" si="3"/>
        <v>252</v>
      </c>
      <c r="P264" s="313" t="s">
        <v>633</v>
      </c>
      <c r="Q264" s="314"/>
      <c r="R264" s="314"/>
      <c r="S264" s="315"/>
    </row>
    <row r="265" spans="1:19" ht="15">
      <c r="A265" s="319" t="s">
        <v>973</v>
      </c>
      <c r="B265" s="319"/>
      <c r="C265" s="319"/>
      <c r="D265" s="319"/>
      <c r="E265" s="319"/>
      <c r="F265" s="319"/>
      <c r="G265" s="319"/>
      <c r="H265" s="319"/>
      <c r="I265" s="319"/>
      <c r="J265" s="319"/>
      <c r="K265" s="319"/>
      <c r="L265" s="319"/>
      <c r="M265" s="319"/>
      <c r="N265" s="319"/>
      <c r="O265" s="138">
        <f t="shared" si="3"/>
        <v>253</v>
      </c>
      <c r="P265" s="323" t="s">
        <v>633</v>
      </c>
      <c r="Q265" s="324"/>
      <c r="R265" s="324"/>
      <c r="S265" s="325"/>
    </row>
    <row r="266" spans="1:19" ht="15">
      <c r="A266" s="312" t="s">
        <v>974</v>
      </c>
      <c r="B266" s="312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137">
        <f t="shared" si="3"/>
        <v>254</v>
      </c>
      <c r="P266" s="313" t="s">
        <v>633</v>
      </c>
      <c r="Q266" s="314"/>
      <c r="R266" s="314"/>
      <c r="S266" s="315"/>
    </row>
    <row r="267" spans="1:19" ht="15">
      <c r="A267" s="312" t="s">
        <v>975</v>
      </c>
      <c r="B267" s="312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137">
        <f t="shared" si="3"/>
        <v>255</v>
      </c>
      <c r="P267" s="313" t="s">
        <v>633</v>
      </c>
      <c r="Q267" s="314"/>
      <c r="R267" s="314"/>
      <c r="S267" s="315"/>
    </row>
    <row r="268" spans="1:19" ht="15">
      <c r="A268" s="312" t="s">
        <v>976</v>
      </c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137">
        <f t="shared" si="3"/>
        <v>256</v>
      </c>
      <c r="P268" s="313" t="s">
        <v>633</v>
      </c>
      <c r="Q268" s="314"/>
      <c r="R268" s="314"/>
      <c r="S268" s="315"/>
    </row>
    <row r="269" spans="1:19" ht="15">
      <c r="A269" s="312" t="s">
        <v>977</v>
      </c>
      <c r="B269" s="312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137">
        <f t="shared" si="3"/>
        <v>257</v>
      </c>
      <c r="P269" s="313" t="s">
        <v>633</v>
      </c>
      <c r="Q269" s="314"/>
      <c r="R269" s="314"/>
      <c r="S269" s="315"/>
    </row>
    <row r="270" spans="1:19" ht="15">
      <c r="A270" s="312" t="s">
        <v>978</v>
      </c>
      <c r="B270" s="312"/>
      <c r="C270" s="312"/>
      <c r="D270" s="312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137">
        <f aca="true" t="shared" si="4" ref="O270:O318">O269+1</f>
        <v>258</v>
      </c>
      <c r="P270" s="313" t="s">
        <v>633</v>
      </c>
      <c r="Q270" s="314"/>
      <c r="R270" s="314"/>
      <c r="S270" s="315"/>
    </row>
    <row r="271" spans="1:19" ht="15">
      <c r="A271" s="312" t="s">
        <v>979</v>
      </c>
      <c r="B271" s="312"/>
      <c r="C271" s="312"/>
      <c r="D271" s="312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137">
        <f t="shared" si="4"/>
        <v>259</v>
      </c>
      <c r="P271" s="313" t="s">
        <v>633</v>
      </c>
      <c r="Q271" s="314"/>
      <c r="R271" s="314"/>
      <c r="S271" s="315"/>
    </row>
    <row r="272" spans="1:19" ht="15">
      <c r="A272" s="312" t="s">
        <v>980</v>
      </c>
      <c r="B272" s="312"/>
      <c r="C272" s="312"/>
      <c r="D272" s="312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137">
        <f t="shared" si="4"/>
        <v>260</v>
      </c>
      <c r="P272" s="313" t="s">
        <v>633</v>
      </c>
      <c r="Q272" s="314"/>
      <c r="R272" s="314"/>
      <c r="S272" s="315"/>
    </row>
    <row r="273" spans="1:19" ht="15">
      <c r="A273" s="312" t="s">
        <v>981</v>
      </c>
      <c r="B273" s="312"/>
      <c r="C273" s="312"/>
      <c r="D273" s="312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137">
        <f t="shared" si="4"/>
        <v>261</v>
      </c>
      <c r="P273" s="313" t="s">
        <v>633</v>
      </c>
      <c r="Q273" s="314"/>
      <c r="R273" s="314"/>
      <c r="S273" s="315"/>
    </row>
    <row r="274" spans="1:19" ht="15">
      <c r="A274" s="312" t="s">
        <v>982</v>
      </c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137">
        <f t="shared" si="4"/>
        <v>262</v>
      </c>
      <c r="P274" s="313" t="s">
        <v>633</v>
      </c>
      <c r="Q274" s="314"/>
      <c r="R274" s="314"/>
      <c r="S274" s="315"/>
    </row>
    <row r="275" spans="1:19" ht="15">
      <c r="A275" s="312" t="s">
        <v>983</v>
      </c>
      <c r="B275" s="312"/>
      <c r="C275" s="312"/>
      <c r="D275" s="312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137">
        <f t="shared" si="4"/>
        <v>263</v>
      </c>
      <c r="P275" s="313" t="s">
        <v>633</v>
      </c>
      <c r="Q275" s="314"/>
      <c r="R275" s="314"/>
      <c r="S275" s="315"/>
    </row>
    <row r="276" spans="1:19" ht="15">
      <c r="A276" s="319" t="s">
        <v>984</v>
      </c>
      <c r="B276" s="319"/>
      <c r="C276" s="319"/>
      <c r="D276" s="319"/>
      <c r="E276" s="319"/>
      <c r="F276" s="319"/>
      <c r="G276" s="319"/>
      <c r="H276" s="319"/>
      <c r="I276" s="319"/>
      <c r="J276" s="319"/>
      <c r="K276" s="319"/>
      <c r="L276" s="319"/>
      <c r="M276" s="319"/>
      <c r="N276" s="319"/>
      <c r="O276" s="138">
        <f t="shared" si="4"/>
        <v>264</v>
      </c>
      <c r="P276" s="323" t="s">
        <v>633</v>
      </c>
      <c r="Q276" s="324"/>
      <c r="R276" s="324"/>
      <c r="S276" s="325"/>
    </row>
    <row r="277" spans="1:19" ht="15">
      <c r="A277" s="319" t="s">
        <v>985</v>
      </c>
      <c r="B277" s="319"/>
      <c r="C277" s="319"/>
      <c r="D277" s="319"/>
      <c r="E277" s="319"/>
      <c r="F277" s="319"/>
      <c r="G277" s="319"/>
      <c r="H277" s="319"/>
      <c r="I277" s="319"/>
      <c r="J277" s="319"/>
      <c r="K277" s="319"/>
      <c r="L277" s="319"/>
      <c r="M277" s="319"/>
      <c r="N277" s="319"/>
      <c r="O277" s="138">
        <f t="shared" si="4"/>
        <v>265</v>
      </c>
      <c r="P277" s="323" t="s">
        <v>986</v>
      </c>
      <c r="Q277" s="324"/>
      <c r="R277" s="324"/>
      <c r="S277" s="325"/>
    </row>
    <row r="278" spans="1:19" ht="15">
      <c r="A278" s="312" t="s">
        <v>992</v>
      </c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137">
        <f t="shared" si="4"/>
        <v>266</v>
      </c>
      <c r="P278" s="313" t="s">
        <v>633</v>
      </c>
      <c r="Q278" s="314"/>
      <c r="R278" s="314"/>
      <c r="S278" s="315"/>
    </row>
    <row r="279" spans="1:19" ht="15">
      <c r="A279" s="312" t="s">
        <v>993</v>
      </c>
      <c r="B279" s="312"/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137">
        <f t="shared" si="4"/>
        <v>267</v>
      </c>
      <c r="P279" s="313" t="s">
        <v>633</v>
      </c>
      <c r="Q279" s="314"/>
      <c r="R279" s="314"/>
      <c r="S279" s="315"/>
    </row>
    <row r="280" spans="1:19" ht="15">
      <c r="A280" s="312" t="s">
        <v>994</v>
      </c>
      <c r="B280" s="312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137">
        <f t="shared" si="4"/>
        <v>268</v>
      </c>
      <c r="P280" s="313" t="s">
        <v>633</v>
      </c>
      <c r="Q280" s="314"/>
      <c r="R280" s="314"/>
      <c r="S280" s="315"/>
    </row>
    <row r="281" spans="1:19" ht="15">
      <c r="A281" s="312" t="s">
        <v>995</v>
      </c>
      <c r="B281" s="312"/>
      <c r="C281" s="312"/>
      <c r="D281" s="312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137">
        <f t="shared" si="4"/>
        <v>269</v>
      </c>
      <c r="P281" s="313" t="s">
        <v>633</v>
      </c>
      <c r="Q281" s="314"/>
      <c r="R281" s="314"/>
      <c r="S281" s="315"/>
    </row>
    <row r="282" spans="1:19" ht="15">
      <c r="A282" s="312" t="s">
        <v>996</v>
      </c>
      <c r="B282" s="312"/>
      <c r="C282" s="312"/>
      <c r="D282" s="312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137">
        <f t="shared" si="4"/>
        <v>270</v>
      </c>
      <c r="P282" s="313" t="s">
        <v>633</v>
      </c>
      <c r="Q282" s="314"/>
      <c r="R282" s="314"/>
      <c r="S282" s="315"/>
    </row>
    <row r="283" spans="1:19" ht="15">
      <c r="A283" s="319" t="s">
        <v>997</v>
      </c>
      <c r="B283" s="319"/>
      <c r="C283" s="319"/>
      <c r="D283" s="319"/>
      <c r="E283" s="319"/>
      <c r="F283" s="319"/>
      <c r="G283" s="319"/>
      <c r="H283" s="319"/>
      <c r="I283" s="319"/>
      <c r="J283" s="319"/>
      <c r="K283" s="319"/>
      <c r="L283" s="319"/>
      <c r="M283" s="319"/>
      <c r="N283" s="319"/>
      <c r="O283" s="138">
        <f t="shared" si="4"/>
        <v>271</v>
      </c>
      <c r="P283" s="323" t="s">
        <v>633</v>
      </c>
      <c r="Q283" s="324"/>
      <c r="R283" s="324"/>
      <c r="S283" s="325"/>
    </row>
    <row r="284" spans="1:19" ht="15">
      <c r="A284" s="312" t="s">
        <v>998</v>
      </c>
      <c r="B284" s="312"/>
      <c r="C284" s="312"/>
      <c r="D284" s="312"/>
      <c r="E284" s="312"/>
      <c r="F284" s="312"/>
      <c r="G284" s="312"/>
      <c r="H284" s="312"/>
      <c r="I284" s="312"/>
      <c r="J284" s="312"/>
      <c r="K284" s="312"/>
      <c r="L284" s="312"/>
      <c r="M284" s="312"/>
      <c r="N284" s="312"/>
      <c r="O284" s="137">
        <f t="shared" si="4"/>
        <v>272</v>
      </c>
      <c r="P284" s="313" t="s">
        <v>633</v>
      </c>
      <c r="Q284" s="314"/>
      <c r="R284" s="314"/>
      <c r="S284" s="315"/>
    </row>
    <row r="285" spans="1:19" ht="15">
      <c r="A285" s="312" t="s">
        <v>999</v>
      </c>
      <c r="B285" s="312"/>
      <c r="C285" s="312"/>
      <c r="D285" s="312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137">
        <f t="shared" si="4"/>
        <v>273</v>
      </c>
      <c r="P285" s="313" t="s">
        <v>633</v>
      </c>
      <c r="Q285" s="314"/>
      <c r="R285" s="314"/>
      <c r="S285" s="315"/>
    </row>
    <row r="286" spans="1:19" ht="15">
      <c r="A286" s="312" t="s">
        <v>1000</v>
      </c>
      <c r="B286" s="312"/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137">
        <f t="shared" si="4"/>
        <v>274</v>
      </c>
      <c r="P286" s="313" t="s">
        <v>633</v>
      </c>
      <c r="Q286" s="314"/>
      <c r="R286" s="314"/>
      <c r="S286" s="315"/>
    </row>
    <row r="287" spans="1:19" ht="15">
      <c r="A287" s="312" t="s">
        <v>1001</v>
      </c>
      <c r="B287" s="312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137">
        <f t="shared" si="4"/>
        <v>275</v>
      </c>
      <c r="P287" s="313" t="s">
        <v>633</v>
      </c>
      <c r="Q287" s="314"/>
      <c r="R287" s="314"/>
      <c r="S287" s="315"/>
    </row>
    <row r="288" spans="1:19" ht="15">
      <c r="A288" s="312" t="s">
        <v>1002</v>
      </c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137">
        <f t="shared" si="4"/>
        <v>276</v>
      </c>
      <c r="P288" s="313" t="s">
        <v>633</v>
      </c>
      <c r="Q288" s="314"/>
      <c r="R288" s="314"/>
      <c r="S288" s="315"/>
    </row>
    <row r="289" spans="1:19" ht="15">
      <c r="A289" s="312" t="s">
        <v>1003</v>
      </c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137">
        <f t="shared" si="4"/>
        <v>277</v>
      </c>
      <c r="P289" s="313" t="s">
        <v>633</v>
      </c>
      <c r="Q289" s="314"/>
      <c r="R289" s="314"/>
      <c r="S289" s="315"/>
    </row>
    <row r="290" spans="1:19" ht="15">
      <c r="A290" s="312" t="s">
        <v>1004</v>
      </c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137">
        <f t="shared" si="4"/>
        <v>278</v>
      </c>
      <c r="P290" s="313" t="s">
        <v>633</v>
      </c>
      <c r="Q290" s="314"/>
      <c r="R290" s="314"/>
      <c r="S290" s="315"/>
    </row>
    <row r="291" spans="1:19" ht="15">
      <c r="A291" s="312" t="s">
        <v>1005</v>
      </c>
      <c r="B291" s="312"/>
      <c r="C291" s="312"/>
      <c r="D291" s="312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137">
        <f t="shared" si="4"/>
        <v>279</v>
      </c>
      <c r="P291" s="313" t="s">
        <v>633</v>
      </c>
      <c r="Q291" s="314"/>
      <c r="R291" s="314"/>
      <c r="S291" s="315"/>
    </row>
    <row r="292" spans="1:19" ht="15">
      <c r="A292" s="312" t="s">
        <v>1006</v>
      </c>
      <c r="B292" s="312"/>
      <c r="C292" s="312"/>
      <c r="D292" s="312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137">
        <f t="shared" si="4"/>
        <v>280</v>
      </c>
      <c r="P292" s="313" t="s">
        <v>633</v>
      </c>
      <c r="Q292" s="314"/>
      <c r="R292" s="314"/>
      <c r="S292" s="315"/>
    </row>
    <row r="293" spans="1:19" ht="15">
      <c r="A293" s="312" t="s">
        <v>1007</v>
      </c>
      <c r="B293" s="312"/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137">
        <f t="shared" si="4"/>
        <v>281</v>
      </c>
      <c r="P293" s="313" t="s">
        <v>633</v>
      </c>
      <c r="Q293" s="314"/>
      <c r="R293" s="314"/>
      <c r="S293" s="315"/>
    </row>
    <row r="294" spans="1:19" ht="15">
      <c r="A294" s="312" t="s">
        <v>1008</v>
      </c>
      <c r="B294" s="312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137">
        <f t="shared" si="4"/>
        <v>282</v>
      </c>
      <c r="P294" s="313" t="s">
        <v>633</v>
      </c>
      <c r="Q294" s="314"/>
      <c r="R294" s="314"/>
      <c r="S294" s="315"/>
    </row>
    <row r="295" spans="1:19" ht="15">
      <c r="A295" s="312" t="s">
        <v>1009</v>
      </c>
      <c r="B295" s="312"/>
      <c r="C295" s="312"/>
      <c r="D295" s="312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137">
        <f t="shared" si="4"/>
        <v>283</v>
      </c>
      <c r="P295" s="313" t="s">
        <v>633</v>
      </c>
      <c r="Q295" s="314"/>
      <c r="R295" s="314"/>
      <c r="S295" s="315"/>
    </row>
    <row r="296" spans="1:19" ht="15">
      <c r="A296" s="319" t="s">
        <v>1010</v>
      </c>
      <c r="B296" s="319"/>
      <c r="C296" s="319"/>
      <c r="D296" s="319"/>
      <c r="E296" s="319"/>
      <c r="F296" s="319"/>
      <c r="G296" s="319"/>
      <c r="H296" s="319"/>
      <c r="I296" s="319"/>
      <c r="J296" s="319"/>
      <c r="K296" s="319"/>
      <c r="L296" s="319"/>
      <c r="M296" s="319"/>
      <c r="N296" s="319"/>
      <c r="O296" s="138">
        <f t="shared" si="4"/>
        <v>284</v>
      </c>
      <c r="P296" s="323" t="s">
        <v>633</v>
      </c>
      <c r="Q296" s="324"/>
      <c r="R296" s="324"/>
      <c r="S296" s="325"/>
    </row>
    <row r="297" spans="1:19" ht="15">
      <c r="A297" s="312" t="s">
        <v>1011</v>
      </c>
      <c r="B297" s="312"/>
      <c r="C297" s="312"/>
      <c r="D297" s="312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137">
        <f t="shared" si="4"/>
        <v>285</v>
      </c>
      <c r="P297" s="313" t="s">
        <v>633</v>
      </c>
      <c r="Q297" s="314"/>
      <c r="R297" s="314"/>
      <c r="S297" s="315"/>
    </row>
    <row r="298" spans="1:19" ht="15">
      <c r="A298" s="312" t="s">
        <v>1012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137">
        <f t="shared" si="4"/>
        <v>286</v>
      </c>
      <c r="P298" s="313" t="s">
        <v>633</v>
      </c>
      <c r="Q298" s="314"/>
      <c r="R298" s="314"/>
      <c r="S298" s="315"/>
    </row>
    <row r="299" spans="1:19" ht="15">
      <c r="A299" s="312" t="s">
        <v>1014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137">
        <f t="shared" si="4"/>
        <v>287</v>
      </c>
      <c r="P299" s="313" t="s">
        <v>633</v>
      </c>
      <c r="Q299" s="314"/>
      <c r="R299" s="314"/>
      <c r="S299" s="315"/>
    </row>
    <row r="300" spans="1:19" ht="15">
      <c r="A300" s="312" t="s">
        <v>1015</v>
      </c>
      <c r="B300" s="312"/>
      <c r="C300" s="312"/>
      <c r="D300" s="312"/>
      <c r="E300" s="312"/>
      <c r="F300" s="312"/>
      <c r="G300" s="312"/>
      <c r="H300" s="312"/>
      <c r="I300" s="312"/>
      <c r="J300" s="312"/>
      <c r="K300" s="312"/>
      <c r="L300" s="312"/>
      <c r="M300" s="312"/>
      <c r="N300" s="312"/>
      <c r="O300" s="137">
        <f t="shared" si="4"/>
        <v>288</v>
      </c>
      <c r="P300" s="313" t="s">
        <v>633</v>
      </c>
      <c r="Q300" s="314"/>
      <c r="R300" s="314"/>
      <c r="S300" s="315"/>
    </row>
    <row r="301" spans="1:19" ht="15">
      <c r="A301" s="312" t="s">
        <v>1016</v>
      </c>
      <c r="B301" s="312"/>
      <c r="C301" s="312"/>
      <c r="D301" s="312"/>
      <c r="E301" s="312"/>
      <c r="F301" s="312"/>
      <c r="G301" s="312"/>
      <c r="H301" s="312"/>
      <c r="I301" s="312"/>
      <c r="J301" s="312"/>
      <c r="K301" s="312"/>
      <c r="L301" s="312"/>
      <c r="M301" s="312"/>
      <c r="N301" s="312"/>
      <c r="O301" s="137">
        <f t="shared" si="4"/>
        <v>289</v>
      </c>
      <c r="P301" s="313" t="s">
        <v>633</v>
      </c>
      <c r="Q301" s="314"/>
      <c r="R301" s="314"/>
      <c r="S301" s="315"/>
    </row>
    <row r="302" spans="1:19" ht="15">
      <c r="A302" s="312" t="s">
        <v>1017</v>
      </c>
      <c r="B302" s="312"/>
      <c r="C302" s="312"/>
      <c r="D302" s="312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  <c r="O302" s="137">
        <f t="shared" si="4"/>
        <v>290</v>
      </c>
      <c r="P302" s="313" t="s">
        <v>633</v>
      </c>
      <c r="Q302" s="314"/>
      <c r="R302" s="314"/>
      <c r="S302" s="315"/>
    </row>
    <row r="303" spans="1:19" ht="15">
      <c r="A303" s="312" t="s">
        <v>1018</v>
      </c>
      <c r="B303" s="312"/>
      <c r="C303" s="312"/>
      <c r="D303" s="312"/>
      <c r="E303" s="312"/>
      <c r="F303" s="312"/>
      <c r="G303" s="312"/>
      <c r="H303" s="312"/>
      <c r="I303" s="312"/>
      <c r="J303" s="312"/>
      <c r="K303" s="312"/>
      <c r="L303" s="312"/>
      <c r="M303" s="312"/>
      <c r="N303" s="312"/>
      <c r="O303" s="137">
        <f t="shared" si="4"/>
        <v>291</v>
      </c>
      <c r="P303" s="313" t="s">
        <v>633</v>
      </c>
      <c r="Q303" s="314"/>
      <c r="R303" s="314"/>
      <c r="S303" s="315"/>
    </row>
    <row r="304" spans="1:19" ht="15">
      <c r="A304" s="312" t="s">
        <v>1019</v>
      </c>
      <c r="B304" s="312"/>
      <c r="C304" s="312"/>
      <c r="D304" s="312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137">
        <f t="shared" si="4"/>
        <v>292</v>
      </c>
      <c r="P304" s="313" t="s">
        <v>633</v>
      </c>
      <c r="Q304" s="314"/>
      <c r="R304" s="314"/>
      <c r="S304" s="315"/>
    </row>
    <row r="305" spans="1:19" ht="15">
      <c r="A305" s="312" t="s">
        <v>1020</v>
      </c>
      <c r="B305" s="312"/>
      <c r="C305" s="312"/>
      <c r="D305" s="312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137">
        <f t="shared" si="4"/>
        <v>293</v>
      </c>
      <c r="P305" s="313" t="s">
        <v>633</v>
      </c>
      <c r="Q305" s="314"/>
      <c r="R305" s="314"/>
      <c r="S305" s="315"/>
    </row>
    <row r="306" spans="1:19" ht="15">
      <c r="A306" s="319" t="s">
        <v>1021</v>
      </c>
      <c r="B306" s="319"/>
      <c r="C306" s="319"/>
      <c r="D306" s="319"/>
      <c r="E306" s="319"/>
      <c r="F306" s="319"/>
      <c r="G306" s="319"/>
      <c r="H306" s="319"/>
      <c r="I306" s="319"/>
      <c r="J306" s="319"/>
      <c r="K306" s="319"/>
      <c r="L306" s="319"/>
      <c r="M306" s="319"/>
      <c r="N306" s="319"/>
      <c r="O306" s="138">
        <f t="shared" si="4"/>
        <v>294</v>
      </c>
      <c r="P306" s="323" t="s">
        <v>633</v>
      </c>
      <c r="Q306" s="324"/>
      <c r="R306" s="324"/>
      <c r="S306" s="325"/>
    </row>
    <row r="307" spans="1:19" ht="15">
      <c r="A307" s="312" t="s">
        <v>1022</v>
      </c>
      <c r="B307" s="312"/>
      <c r="C307" s="312"/>
      <c r="D307" s="312"/>
      <c r="E307" s="312"/>
      <c r="F307" s="312"/>
      <c r="G307" s="312"/>
      <c r="H307" s="312"/>
      <c r="I307" s="312"/>
      <c r="J307" s="312"/>
      <c r="K307" s="312"/>
      <c r="L307" s="312"/>
      <c r="M307" s="312"/>
      <c r="N307" s="312"/>
      <c r="O307" s="137">
        <f t="shared" si="4"/>
        <v>295</v>
      </c>
      <c r="P307" s="313" t="s">
        <v>633</v>
      </c>
      <c r="Q307" s="314"/>
      <c r="R307" s="314"/>
      <c r="S307" s="315"/>
    </row>
    <row r="308" spans="1:19" ht="15">
      <c r="A308" s="312" t="s">
        <v>1023</v>
      </c>
      <c r="B308" s="312"/>
      <c r="C308" s="312"/>
      <c r="D308" s="312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  <c r="O308" s="137">
        <f t="shared" si="4"/>
        <v>296</v>
      </c>
      <c r="P308" s="313" t="s">
        <v>633</v>
      </c>
      <c r="Q308" s="314"/>
      <c r="R308" s="314"/>
      <c r="S308" s="315"/>
    </row>
    <row r="309" spans="1:19" ht="15">
      <c r="A309" s="312" t="s">
        <v>1024</v>
      </c>
      <c r="B309" s="312"/>
      <c r="C309" s="312"/>
      <c r="D309" s="312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137">
        <f t="shared" si="4"/>
        <v>297</v>
      </c>
      <c r="P309" s="313" t="s">
        <v>633</v>
      </c>
      <c r="Q309" s="314"/>
      <c r="R309" s="314"/>
      <c r="S309" s="315"/>
    </row>
    <row r="310" spans="1:19" ht="15">
      <c r="A310" s="312" t="s">
        <v>1025</v>
      </c>
      <c r="B310" s="312"/>
      <c r="C310" s="312"/>
      <c r="D310" s="312"/>
      <c r="E310" s="312"/>
      <c r="F310" s="312"/>
      <c r="G310" s="312"/>
      <c r="H310" s="312"/>
      <c r="I310" s="312"/>
      <c r="J310" s="312"/>
      <c r="K310" s="312"/>
      <c r="L310" s="312"/>
      <c r="M310" s="312"/>
      <c r="N310" s="312"/>
      <c r="O310" s="137">
        <f t="shared" si="4"/>
        <v>298</v>
      </c>
      <c r="P310" s="313" t="s">
        <v>633</v>
      </c>
      <c r="Q310" s="314"/>
      <c r="R310" s="314"/>
      <c r="S310" s="315"/>
    </row>
    <row r="311" spans="1:19" ht="15">
      <c r="A311" s="312" t="s">
        <v>1026</v>
      </c>
      <c r="B311" s="312"/>
      <c r="C311" s="312"/>
      <c r="D311" s="312"/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  <c r="O311" s="137">
        <f t="shared" si="4"/>
        <v>299</v>
      </c>
      <c r="P311" s="313" t="s">
        <v>633</v>
      </c>
      <c r="Q311" s="314"/>
      <c r="R311" s="314"/>
      <c r="S311" s="315"/>
    </row>
    <row r="312" spans="1:19" ht="15">
      <c r="A312" s="312" t="s">
        <v>1027</v>
      </c>
      <c r="B312" s="312"/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137">
        <f t="shared" si="4"/>
        <v>300</v>
      </c>
      <c r="P312" s="313" t="s">
        <v>633</v>
      </c>
      <c r="Q312" s="314"/>
      <c r="R312" s="314"/>
      <c r="S312" s="315"/>
    </row>
    <row r="313" spans="1:19" ht="15">
      <c r="A313" s="312" t="s">
        <v>1028</v>
      </c>
      <c r="B313" s="312"/>
      <c r="C313" s="312"/>
      <c r="D313" s="312"/>
      <c r="E313" s="312"/>
      <c r="F313" s="312"/>
      <c r="G313" s="312"/>
      <c r="H313" s="312"/>
      <c r="I313" s="312"/>
      <c r="J313" s="312"/>
      <c r="K313" s="312"/>
      <c r="L313" s="312"/>
      <c r="M313" s="312"/>
      <c r="N313" s="312"/>
      <c r="O313" s="137">
        <f t="shared" si="4"/>
        <v>301</v>
      </c>
      <c r="P313" s="313" t="s">
        <v>633</v>
      </c>
      <c r="Q313" s="314"/>
      <c r="R313" s="314"/>
      <c r="S313" s="315"/>
    </row>
    <row r="314" spans="1:19" ht="15">
      <c r="A314" s="319" t="s">
        <v>1029</v>
      </c>
      <c r="B314" s="319"/>
      <c r="C314" s="319"/>
      <c r="D314" s="319"/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138">
        <f t="shared" si="4"/>
        <v>302</v>
      </c>
      <c r="P314" s="323" t="s">
        <v>633</v>
      </c>
      <c r="Q314" s="324"/>
      <c r="R314" s="324"/>
      <c r="S314" s="325"/>
    </row>
    <row r="315" spans="1:19" ht="15">
      <c r="A315" s="312" t="s">
        <v>1030</v>
      </c>
      <c r="B315" s="312"/>
      <c r="C315" s="312"/>
      <c r="D315" s="312"/>
      <c r="E315" s="312"/>
      <c r="F315" s="312"/>
      <c r="G315" s="312"/>
      <c r="H315" s="312"/>
      <c r="I315" s="312"/>
      <c r="J315" s="312"/>
      <c r="K315" s="312"/>
      <c r="L315" s="312"/>
      <c r="M315" s="312"/>
      <c r="N315" s="312"/>
      <c r="O315" s="137">
        <f t="shared" si="4"/>
        <v>303</v>
      </c>
      <c r="P315" s="313" t="s">
        <v>633</v>
      </c>
      <c r="Q315" s="314"/>
      <c r="R315" s="314"/>
      <c r="S315" s="315"/>
    </row>
    <row r="316" spans="1:19" ht="15">
      <c r="A316" s="312" t="s">
        <v>1031</v>
      </c>
      <c r="B316" s="312"/>
      <c r="C316" s="312"/>
      <c r="D316" s="312"/>
      <c r="E316" s="312"/>
      <c r="F316" s="312"/>
      <c r="G316" s="312"/>
      <c r="H316" s="312"/>
      <c r="I316" s="312"/>
      <c r="J316" s="312"/>
      <c r="K316" s="312"/>
      <c r="L316" s="312"/>
      <c r="M316" s="312"/>
      <c r="N316" s="312"/>
      <c r="O316" s="137">
        <f t="shared" si="4"/>
        <v>304</v>
      </c>
      <c r="P316" s="313" t="s">
        <v>633</v>
      </c>
      <c r="Q316" s="314"/>
      <c r="R316" s="314"/>
      <c r="S316" s="315"/>
    </row>
    <row r="317" spans="1:19" ht="15">
      <c r="A317" s="319" t="s">
        <v>1032</v>
      </c>
      <c r="B317" s="319"/>
      <c r="C317" s="319"/>
      <c r="D317" s="319"/>
      <c r="E317" s="319"/>
      <c r="F317" s="319"/>
      <c r="G317" s="319"/>
      <c r="H317" s="319"/>
      <c r="I317" s="319"/>
      <c r="J317" s="319"/>
      <c r="K317" s="319"/>
      <c r="L317" s="319"/>
      <c r="M317" s="319"/>
      <c r="N317" s="319"/>
      <c r="O317" s="138">
        <f t="shared" si="4"/>
        <v>305</v>
      </c>
      <c r="P317" s="323" t="s">
        <v>633</v>
      </c>
      <c r="Q317" s="324"/>
      <c r="R317" s="324"/>
      <c r="S317" s="325"/>
    </row>
    <row r="318" spans="1:19" ht="15">
      <c r="A318" s="319" t="s">
        <v>1033</v>
      </c>
      <c r="B318" s="319"/>
      <c r="C318" s="319"/>
      <c r="D318" s="319"/>
      <c r="E318" s="319"/>
      <c r="F318" s="319"/>
      <c r="G318" s="319"/>
      <c r="H318" s="319"/>
      <c r="I318" s="319"/>
      <c r="J318" s="319"/>
      <c r="K318" s="319"/>
      <c r="L318" s="319"/>
      <c r="M318" s="319"/>
      <c r="N318" s="319"/>
      <c r="O318" s="138">
        <f t="shared" si="4"/>
        <v>306</v>
      </c>
      <c r="P318" s="323" t="s">
        <v>986</v>
      </c>
      <c r="Q318" s="324"/>
      <c r="R318" s="324"/>
      <c r="S318" s="325"/>
    </row>
    <row r="319" spans="1:19" ht="15.75" thickBot="1">
      <c r="A319" s="326" t="s">
        <v>1035</v>
      </c>
      <c r="B319" s="326"/>
      <c r="C319" s="326"/>
      <c r="D319" s="326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139" t="s">
        <v>1036</v>
      </c>
      <c r="P319" s="327" t="s">
        <v>633</v>
      </c>
      <c r="Q319" s="328"/>
      <c r="R319" s="328"/>
      <c r="S319" s="329"/>
    </row>
    <row r="320" spans="1:19" ht="15.75" thickTop="1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</row>
  </sheetData>
  <sheetProtection/>
  <mergeCells count="620">
    <mergeCell ref="A319:N319"/>
    <mergeCell ref="P319:S319"/>
    <mergeCell ref="A318:N318"/>
    <mergeCell ref="P318:S318"/>
    <mergeCell ref="A317:N317"/>
    <mergeCell ref="P317:S317"/>
    <mergeCell ref="A316:N316"/>
    <mergeCell ref="P316:S316"/>
    <mergeCell ref="A315:N315"/>
    <mergeCell ref="P315:S315"/>
    <mergeCell ref="A314:N314"/>
    <mergeCell ref="P314:S314"/>
    <mergeCell ref="A313:N313"/>
    <mergeCell ref="P313:S313"/>
    <mergeCell ref="A312:N312"/>
    <mergeCell ref="P312:S312"/>
    <mergeCell ref="A311:N311"/>
    <mergeCell ref="P311:S311"/>
    <mergeCell ref="A310:N310"/>
    <mergeCell ref="P310:S310"/>
    <mergeCell ref="A309:N309"/>
    <mergeCell ref="P309:S309"/>
    <mergeCell ref="A308:N308"/>
    <mergeCell ref="P308:S308"/>
    <mergeCell ref="A307:N307"/>
    <mergeCell ref="P307:S307"/>
    <mergeCell ref="A306:N306"/>
    <mergeCell ref="P306:S306"/>
    <mergeCell ref="A305:N305"/>
    <mergeCell ref="P305:S305"/>
    <mergeCell ref="A304:N304"/>
    <mergeCell ref="P304:S304"/>
    <mergeCell ref="A303:N303"/>
    <mergeCell ref="P303:S303"/>
    <mergeCell ref="A302:N302"/>
    <mergeCell ref="P302:S302"/>
    <mergeCell ref="A301:N301"/>
    <mergeCell ref="P301:S301"/>
    <mergeCell ref="A300:N300"/>
    <mergeCell ref="P300:S300"/>
    <mergeCell ref="A299:N299"/>
    <mergeCell ref="P299:S299"/>
    <mergeCell ref="A298:N298"/>
    <mergeCell ref="P298:S298"/>
    <mergeCell ref="A297:N297"/>
    <mergeCell ref="P297:S297"/>
    <mergeCell ref="A296:N296"/>
    <mergeCell ref="P296:S296"/>
    <mergeCell ref="A295:N295"/>
    <mergeCell ref="P295:S295"/>
    <mergeCell ref="A294:N294"/>
    <mergeCell ref="P294:S294"/>
    <mergeCell ref="A293:N293"/>
    <mergeCell ref="P293:S293"/>
    <mergeCell ref="A292:N292"/>
    <mergeCell ref="P292:S292"/>
    <mergeCell ref="A291:N291"/>
    <mergeCell ref="P291:S291"/>
    <mergeCell ref="A290:N290"/>
    <mergeCell ref="P290:S290"/>
    <mergeCell ref="A289:N289"/>
    <mergeCell ref="P289:S289"/>
    <mergeCell ref="A288:N288"/>
    <mergeCell ref="P288:S288"/>
    <mergeCell ref="A287:N287"/>
    <mergeCell ref="P287:S287"/>
    <mergeCell ref="A286:N286"/>
    <mergeCell ref="P286:S286"/>
    <mergeCell ref="A285:N285"/>
    <mergeCell ref="P285:S285"/>
    <mergeCell ref="A284:N284"/>
    <mergeCell ref="P284:S284"/>
    <mergeCell ref="A283:N283"/>
    <mergeCell ref="P283:S283"/>
    <mergeCell ref="A282:N282"/>
    <mergeCell ref="P282:S282"/>
    <mergeCell ref="A281:N281"/>
    <mergeCell ref="P281:S281"/>
    <mergeCell ref="A280:N280"/>
    <mergeCell ref="P280:S280"/>
    <mergeCell ref="A279:N279"/>
    <mergeCell ref="P279:S279"/>
    <mergeCell ref="A278:N278"/>
    <mergeCell ref="P278:S278"/>
    <mergeCell ref="A277:N277"/>
    <mergeCell ref="P277:S277"/>
    <mergeCell ref="A276:N276"/>
    <mergeCell ref="P276:S276"/>
    <mergeCell ref="A275:N275"/>
    <mergeCell ref="P275:S275"/>
    <mergeCell ref="A274:N274"/>
    <mergeCell ref="P274:S274"/>
    <mergeCell ref="A273:N273"/>
    <mergeCell ref="P273:S273"/>
    <mergeCell ref="A272:N272"/>
    <mergeCell ref="P272:S272"/>
    <mergeCell ref="A271:N271"/>
    <mergeCell ref="P271:S271"/>
    <mergeCell ref="A270:N270"/>
    <mergeCell ref="P270:S270"/>
    <mergeCell ref="A269:N269"/>
    <mergeCell ref="P269:S269"/>
    <mergeCell ref="A268:N268"/>
    <mergeCell ref="P268:S268"/>
    <mergeCell ref="A267:N267"/>
    <mergeCell ref="P267:S267"/>
    <mergeCell ref="A266:N266"/>
    <mergeCell ref="P266:S266"/>
    <mergeCell ref="A265:N265"/>
    <mergeCell ref="P265:S265"/>
    <mergeCell ref="A264:N264"/>
    <mergeCell ref="P264:S264"/>
    <mergeCell ref="A263:N263"/>
    <mergeCell ref="P263:S263"/>
    <mergeCell ref="A262:N262"/>
    <mergeCell ref="P262:S262"/>
    <mergeCell ref="A261:N261"/>
    <mergeCell ref="P261:S261"/>
    <mergeCell ref="A260:N260"/>
    <mergeCell ref="P260:S260"/>
    <mergeCell ref="A259:N259"/>
    <mergeCell ref="P259:S259"/>
    <mergeCell ref="A258:N258"/>
    <mergeCell ref="P258:S258"/>
    <mergeCell ref="A257:N257"/>
    <mergeCell ref="P257:S257"/>
    <mergeCell ref="A256:N256"/>
    <mergeCell ref="P256:S256"/>
    <mergeCell ref="A255:N255"/>
    <mergeCell ref="P255:S255"/>
    <mergeCell ref="A254:N254"/>
    <mergeCell ref="P254:S254"/>
    <mergeCell ref="A253:N253"/>
    <mergeCell ref="P253:S253"/>
    <mergeCell ref="A252:N252"/>
    <mergeCell ref="P252:S252"/>
    <mergeCell ref="A251:N251"/>
    <mergeCell ref="P251:S251"/>
    <mergeCell ref="A250:N250"/>
    <mergeCell ref="P250:S250"/>
    <mergeCell ref="A249:N249"/>
    <mergeCell ref="P249:S249"/>
    <mergeCell ref="A248:N248"/>
    <mergeCell ref="P248:S248"/>
    <mergeCell ref="A247:N247"/>
    <mergeCell ref="P247:S247"/>
    <mergeCell ref="A246:N246"/>
    <mergeCell ref="P246:S246"/>
    <mergeCell ref="A245:N245"/>
    <mergeCell ref="P245:S245"/>
    <mergeCell ref="A244:N244"/>
    <mergeCell ref="P244:S244"/>
    <mergeCell ref="A243:N243"/>
    <mergeCell ref="P243:S243"/>
    <mergeCell ref="A242:N242"/>
    <mergeCell ref="P242:S242"/>
    <mergeCell ref="A241:N241"/>
    <mergeCell ref="P241:S241"/>
    <mergeCell ref="A240:N240"/>
    <mergeCell ref="P240:S240"/>
    <mergeCell ref="A239:N239"/>
    <mergeCell ref="P239:S239"/>
    <mergeCell ref="A238:N238"/>
    <mergeCell ref="P238:S238"/>
    <mergeCell ref="A237:N237"/>
    <mergeCell ref="P237:S237"/>
    <mergeCell ref="A236:N236"/>
    <mergeCell ref="P236:S236"/>
    <mergeCell ref="A235:N235"/>
    <mergeCell ref="P235:S235"/>
    <mergeCell ref="A234:N234"/>
    <mergeCell ref="P234:S234"/>
    <mergeCell ref="A233:N233"/>
    <mergeCell ref="P233:S233"/>
    <mergeCell ref="A232:N232"/>
    <mergeCell ref="P232:S232"/>
    <mergeCell ref="A231:N231"/>
    <mergeCell ref="P231:S231"/>
    <mergeCell ref="A230:N230"/>
    <mergeCell ref="P230:S230"/>
    <mergeCell ref="A229:N229"/>
    <mergeCell ref="P229:S229"/>
    <mergeCell ref="A228:N228"/>
    <mergeCell ref="P228:S228"/>
    <mergeCell ref="A227:N227"/>
    <mergeCell ref="P227:S227"/>
    <mergeCell ref="A226:N226"/>
    <mergeCell ref="P226:S226"/>
    <mergeCell ref="A225:N225"/>
    <mergeCell ref="P225:S225"/>
    <mergeCell ref="A224:N224"/>
    <mergeCell ref="P224:S224"/>
    <mergeCell ref="A223:N223"/>
    <mergeCell ref="P223:S223"/>
    <mergeCell ref="A222:N222"/>
    <mergeCell ref="P222:S222"/>
    <mergeCell ref="A221:N221"/>
    <mergeCell ref="P221:S221"/>
    <mergeCell ref="A220:N220"/>
    <mergeCell ref="P220:S220"/>
    <mergeCell ref="A219:N219"/>
    <mergeCell ref="P219:S219"/>
    <mergeCell ref="A218:N218"/>
    <mergeCell ref="P218:S218"/>
    <mergeCell ref="A217:N217"/>
    <mergeCell ref="P217:S217"/>
    <mergeCell ref="A216:N216"/>
    <mergeCell ref="P216:S216"/>
    <mergeCell ref="A215:N215"/>
    <mergeCell ref="P215:S215"/>
    <mergeCell ref="A214:N214"/>
    <mergeCell ref="P214:S214"/>
    <mergeCell ref="A213:N213"/>
    <mergeCell ref="P213:S213"/>
    <mergeCell ref="A212:N212"/>
    <mergeCell ref="P212:S212"/>
    <mergeCell ref="A211:N211"/>
    <mergeCell ref="P211:S211"/>
    <mergeCell ref="A210:N210"/>
    <mergeCell ref="P210:S210"/>
    <mergeCell ref="A209:N209"/>
    <mergeCell ref="P209:S209"/>
    <mergeCell ref="A208:N208"/>
    <mergeCell ref="P208:S208"/>
    <mergeCell ref="A207:N207"/>
    <mergeCell ref="P207:S207"/>
    <mergeCell ref="A206:N206"/>
    <mergeCell ref="P206:S206"/>
    <mergeCell ref="A205:N205"/>
    <mergeCell ref="P205:S205"/>
    <mergeCell ref="A204:N204"/>
    <mergeCell ref="P204:S204"/>
    <mergeCell ref="A203:N203"/>
    <mergeCell ref="P203:S203"/>
    <mergeCell ref="A202:N202"/>
    <mergeCell ref="P202:S202"/>
    <mergeCell ref="A201:N201"/>
    <mergeCell ref="P201:S201"/>
    <mergeCell ref="A200:N200"/>
    <mergeCell ref="P200:S200"/>
    <mergeCell ref="A199:N199"/>
    <mergeCell ref="P199:S199"/>
    <mergeCell ref="A198:N198"/>
    <mergeCell ref="P198:S198"/>
    <mergeCell ref="A197:N197"/>
    <mergeCell ref="P197:S197"/>
    <mergeCell ref="A196:N196"/>
    <mergeCell ref="P196:S196"/>
    <mergeCell ref="A195:N195"/>
    <mergeCell ref="P195:S195"/>
    <mergeCell ref="A194:N194"/>
    <mergeCell ref="P194:S194"/>
    <mergeCell ref="A193:N193"/>
    <mergeCell ref="P193:S193"/>
    <mergeCell ref="A192:N192"/>
    <mergeCell ref="P192:S192"/>
    <mergeCell ref="A191:N191"/>
    <mergeCell ref="P191:S191"/>
    <mergeCell ref="A190:N190"/>
    <mergeCell ref="P190:S190"/>
    <mergeCell ref="A189:N189"/>
    <mergeCell ref="P189:S189"/>
    <mergeCell ref="A188:N188"/>
    <mergeCell ref="P188:S188"/>
    <mergeCell ref="A187:N187"/>
    <mergeCell ref="P187:S187"/>
    <mergeCell ref="A186:N186"/>
    <mergeCell ref="P186:S186"/>
    <mergeCell ref="A185:N185"/>
    <mergeCell ref="P185:S185"/>
    <mergeCell ref="A184:N184"/>
    <mergeCell ref="P184:S184"/>
    <mergeCell ref="A183:N183"/>
    <mergeCell ref="P183:S183"/>
    <mergeCell ref="A182:N182"/>
    <mergeCell ref="P182:S182"/>
    <mergeCell ref="A181:N181"/>
    <mergeCell ref="P181:S181"/>
    <mergeCell ref="A180:N180"/>
    <mergeCell ref="P180:S180"/>
    <mergeCell ref="A179:N179"/>
    <mergeCell ref="P179:S179"/>
    <mergeCell ref="A178:N178"/>
    <mergeCell ref="P178:S178"/>
    <mergeCell ref="A177:N177"/>
    <mergeCell ref="P177:S177"/>
    <mergeCell ref="A176:N176"/>
    <mergeCell ref="P176:S176"/>
    <mergeCell ref="A175:N175"/>
    <mergeCell ref="P175:S175"/>
    <mergeCell ref="A174:N174"/>
    <mergeCell ref="P174:S174"/>
    <mergeCell ref="A173:N173"/>
    <mergeCell ref="P173:S173"/>
    <mergeCell ref="A172:N172"/>
    <mergeCell ref="P172:S172"/>
    <mergeCell ref="A171:N171"/>
    <mergeCell ref="P171:S171"/>
    <mergeCell ref="A170:N170"/>
    <mergeCell ref="P170:S170"/>
    <mergeCell ref="A169:N169"/>
    <mergeCell ref="P169:S169"/>
    <mergeCell ref="A168:N168"/>
    <mergeCell ref="P168:S168"/>
    <mergeCell ref="A167:N167"/>
    <mergeCell ref="P167:S167"/>
    <mergeCell ref="A166:N166"/>
    <mergeCell ref="P166:S166"/>
    <mergeCell ref="A165:N165"/>
    <mergeCell ref="P165:S165"/>
    <mergeCell ref="A164:N164"/>
    <mergeCell ref="P164:S164"/>
    <mergeCell ref="A163:N163"/>
    <mergeCell ref="P163:S163"/>
    <mergeCell ref="A162:N162"/>
    <mergeCell ref="P162:S162"/>
    <mergeCell ref="A161:N161"/>
    <mergeCell ref="P161:S161"/>
    <mergeCell ref="A160:N160"/>
    <mergeCell ref="P160:S160"/>
    <mergeCell ref="A159:N159"/>
    <mergeCell ref="P159:S159"/>
    <mergeCell ref="A158:N158"/>
    <mergeCell ref="P158:S158"/>
    <mergeCell ref="A157:N157"/>
    <mergeCell ref="P157:S157"/>
    <mergeCell ref="A156:N156"/>
    <mergeCell ref="P156:S156"/>
    <mergeCell ref="A155:N155"/>
    <mergeCell ref="P155:S155"/>
    <mergeCell ref="A154:N154"/>
    <mergeCell ref="P154:S154"/>
    <mergeCell ref="A153:N153"/>
    <mergeCell ref="P153:S153"/>
    <mergeCell ref="A152:N152"/>
    <mergeCell ref="P152:S152"/>
    <mergeCell ref="A151:N151"/>
    <mergeCell ref="P151:S151"/>
    <mergeCell ref="A150:N150"/>
    <mergeCell ref="P150:S150"/>
    <mergeCell ref="A149:N149"/>
    <mergeCell ref="P149:S149"/>
    <mergeCell ref="A148:N148"/>
    <mergeCell ref="P148:S148"/>
    <mergeCell ref="A147:N147"/>
    <mergeCell ref="P147:S147"/>
    <mergeCell ref="A146:N146"/>
    <mergeCell ref="P146:S146"/>
    <mergeCell ref="A145:N145"/>
    <mergeCell ref="P145:S145"/>
    <mergeCell ref="A144:N144"/>
    <mergeCell ref="P144:S144"/>
    <mergeCell ref="A143:N143"/>
    <mergeCell ref="P143:S143"/>
    <mergeCell ref="A142:N142"/>
    <mergeCell ref="P142:S142"/>
    <mergeCell ref="A141:N141"/>
    <mergeCell ref="P141:S141"/>
    <mergeCell ref="A140:N140"/>
    <mergeCell ref="P140:S140"/>
    <mergeCell ref="A139:N139"/>
    <mergeCell ref="P139:S139"/>
    <mergeCell ref="A138:N138"/>
    <mergeCell ref="P138:S138"/>
    <mergeCell ref="A137:N137"/>
    <mergeCell ref="P137:S137"/>
    <mergeCell ref="A136:N136"/>
    <mergeCell ref="P136:S136"/>
    <mergeCell ref="A135:N135"/>
    <mergeCell ref="P135:S135"/>
    <mergeCell ref="A134:N134"/>
    <mergeCell ref="P134:S134"/>
    <mergeCell ref="A133:N133"/>
    <mergeCell ref="P133:S133"/>
    <mergeCell ref="A132:N132"/>
    <mergeCell ref="P132:S132"/>
    <mergeCell ref="A131:N131"/>
    <mergeCell ref="P131:S131"/>
    <mergeCell ref="A130:N130"/>
    <mergeCell ref="P130:S130"/>
    <mergeCell ref="A129:N129"/>
    <mergeCell ref="P129:S129"/>
    <mergeCell ref="A128:N128"/>
    <mergeCell ref="P128:S128"/>
    <mergeCell ref="A127:N127"/>
    <mergeCell ref="P127:S127"/>
    <mergeCell ref="A126:N126"/>
    <mergeCell ref="P126:S126"/>
    <mergeCell ref="A125:N125"/>
    <mergeCell ref="P125:S125"/>
    <mergeCell ref="A124:N124"/>
    <mergeCell ref="P124:S124"/>
    <mergeCell ref="A123:N123"/>
    <mergeCell ref="P123:S123"/>
    <mergeCell ref="A122:N122"/>
    <mergeCell ref="P122:S122"/>
    <mergeCell ref="A121:N121"/>
    <mergeCell ref="P121:S121"/>
    <mergeCell ref="A120:N120"/>
    <mergeCell ref="P120:S120"/>
    <mergeCell ref="A119:N119"/>
    <mergeCell ref="P119:S119"/>
    <mergeCell ref="A118:N118"/>
    <mergeCell ref="P118:S118"/>
    <mergeCell ref="A117:N117"/>
    <mergeCell ref="P117:S117"/>
    <mergeCell ref="A116:N116"/>
    <mergeCell ref="P116:S116"/>
    <mergeCell ref="A115:N115"/>
    <mergeCell ref="P115:S115"/>
    <mergeCell ref="A114:N114"/>
    <mergeCell ref="P114:S114"/>
    <mergeCell ref="A113:N113"/>
    <mergeCell ref="P113:S113"/>
    <mergeCell ref="A112:N112"/>
    <mergeCell ref="P112:S112"/>
    <mergeCell ref="A111:N111"/>
    <mergeCell ref="P111:S111"/>
    <mergeCell ref="A110:N110"/>
    <mergeCell ref="P110:S110"/>
    <mergeCell ref="A109:N109"/>
    <mergeCell ref="P109:S109"/>
    <mergeCell ref="A108:N108"/>
    <mergeCell ref="P108:S108"/>
    <mergeCell ref="A107:N107"/>
    <mergeCell ref="P107:S107"/>
    <mergeCell ref="A106:N106"/>
    <mergeCell ref="P106:S106"/>
    <mergeCell ref="A105:N105"/>
    <mergeCell ref="P105:S105"/>
    <mergeCell ref="A104:N104"/>
    <mergeCell ref="P104:S104"/>
    <mergeCell ref="A103:N103"/>
    <mergeCell ref="P103:S103"/>
    <mergeCell ref="A102:N102"/>
    <mergeCell ref="P102:S102"/>
    <mergeCell ref="A101:N101"/>
    <mergeCell ref="P101:S101"/>
    <mergeCell ref="A100:N100"/>
    <mergeCell ref="P100:S100"/>
    <mergeCell ref="A99:N99"/>
    <mergeCell ref="P99:S99"/>
    <mergeCell ref="A98:N98"/>
    <mergeCell ref="P98:S98"/>
    <mergeCell ref="A97:N97"/>
    <mergeCell ref="P97:S97"/>
    <mergeCell ref="A96:N96"/>
    <mergeCell ref="P96:S96"/>
    <mergeCell ref="A95:N95"/>
    <mergeCell ref="P95:S95"/>
    <mergeCell ref="A94:N94"/>
    <mergeCell ref="P94:S94"/>
    <mergeCell ref="A93:N93"/>
    <mergeCell ref="P93:S93"/>
    <mergeCell ref="A92:N92"/>
    <mergeCell ref="P92:S92"/>
    <mergeCell ref="A91:N91"/>
    <mergeCell ref="P91:S91"/>
    <mergeCell ref="A90:N90"/>
    <mergeCell ref="P90:S90"/>
    <mergeCell ref="A89:N89"/>
    <mergeCell ref="P89:S89"/>
    <mergeCell ref="A88:N88"/>
    <mergeCell ref="P88:S88"/>
    <mergeCell ref="A87:N87"/>
    <mergeCell ref="P87:S87"/>
    <mergeCell ref="A86:N86"/>
    <mergeCell ref="P86:S86"/>
    <mergeCell ref="A85:N85"/>
    <mergeCell ref="P85:S85"/>
    <mergeCell ref="A84:N84"/>
    <mergeCell ref="P84:S84"/>
    <mergeCell ref="A83:N83"/>
    <mergeCell ref="P83:S83"/>
    <mergeCell ref="A82:N82"/>
    <mergeCell ref="P82:S82"/>
    <mergeCell ref="A81:N81"/>
    <mergeCell ref="P81:S81"/>
    <mergeCell ref="A80:N80"/>
    <mergeCell ref="P80:S80"/>
    <mergeCell ref="A79:N79"/>
    <mergeCell ref="P79:S79"/>
    <mergeCell ref="A78:N78"/>
    <mergeCell ref="P78:S78"/>
    <mergeCell ref="A77:N77"/>
    <mergeCell ref="P77:S77"/>
    <mergeCell ref="A76:N76"/>
    <mergeCell ref="P76:S76"/>
    <mergeCell ref="A75:N75"/>
    <mergeCell ref="P75:S75"/>
    <mergeCell ref="A74:N74"/>
    <mergeCell ref="P74:S74"/>
    <mergeCell ref="A73:N73"/>
    <mergeCell ref="P73:S73"/>
    <mergeCell ref="A72:N72"/>
    <mergeCell ref="P72:S72"/>
    <mergeCell ref="A71:N71"/>
    <mergeCell ref="P71:S71"/>
    <mergeCell ref="A70:N70"/>
    <mergeCell ref="P70:S70"/>
    <mergeCell ref="A69:N69"/>
    <mergeCell ref="P69:S69"/>
    <mergeCell ref="A68:N68"/>
    <mergeCell ref="P68:S68"/>
    <mergeCell ref="A67:N67"/>
    <mergeCell ref="P67:S67"/>
    <mergeCell ref="A66:N66"/>
    <mergeCell ref="P66:S66"/>
    <mergeCell ref="A65:N65"/>
    <mergeCell ref="P65:S65"/>
    <mergeCell ref="A64:N64"/>
    <mergeCell ref="P64:S64"/>
    <mergeCell ref="A63:N63"/>
    <mergeCell ref="P63:S63"/>
    <mergeCell ref="A62:N62"/>
    <mergeCell ref="P62:S62"/>
    <mergeCell ref="A61:N61"/>
    <mergeCell ref="P61:S61"/>
    <mergeCell ref="A60:N60"/>
    <mergeCell ref="P60:S60"/>
    <mergeCell ref="A59:N59"/>
    <mergeCell ref="P59:S59"/>
    <mergeCell ref="A58:N58"/>
    <mergeCell ref="P58:S58"/>
    <mergeCell ref="A57:N57"/>
    <mergeCell ref="P57:S57"/>
    <mergeCell ref="A56:N56"/>
    <mergeCell ref="P56:S56"/>
    <mergeCell ref="A55:N55"/>
    <mergeCell ref="P55:S55"/>
    <mergeCell ref="A54:N54"/>
    <mergeCell ref="P54:S54"/>
    <mergeCell ref="A53:N53"/>
    <mergeCell ref="P53:S53"/>
    <mergeCell ref="A52:N52"/>
    <mergeCell ref="P52:S52"/>
    <mergeCell ref="A51:N51"/>
    <mergeCell ref="P51:S51"/>
    <mergeCell ref="A50:N50"/>
    <mergeCell ref="P50:S50"/>
    <mergeCell ref="A49:N49"/>
    <mergeCell ref="P49:S49"/>
    <mergeCell ref="A48:N48"/>
    <mergeCell ref="P48:S48"/>
    <mergeCell ref="A47:N47"/>
    <mergeCell ref="P47:S47"/>
    <mergeCell ref="A46:N46"/>
    <mergeCell ref="P46:S46"/>
    <mergeCell ref="A45:N45"/>
    <mergeCell ref="P45:S45"/>
    <mergeCell ref="A44:N44"/>
    <mergeCell ref="P44:S44"/>
    <mergeCell ref="A43:N43"/>
    <mergeCell ref="P43:S43"/>
    <mergeCell ref="A42:N42"/>
    <mergeCell ref="P42:S42"/>
    <mergeCell ref="A41:N41"/>
    <mergeCell ref="P41:S41"/>
    <mergeCell ref="A40:N40"/>
    <mergeCell ref="P40:S40"/>
    <mergeCell ref="A39:N39"/>
    <mergeCell ref="P39:S39"/>
    <mergeCell ref="A38:N38"/>
    <mergeCell ref="P38:S38"/>
    <mergeCell ref="A37:N37"/>
    <mergeCell ref="P37:S37"/>
    <mergeCell ref="A36:N36"/>
    <mergeCell ref="P36:S36"/>
    <mergeCell ref="A35:N35"/>
    <mergeCell ref="P35:S35"/>
    <mergeCell ref="A34:N34"/>
    <mergeCell ref="P34:S34"/>
    <mergeCell ref="A33:N33"/>
    <mergeCell ref="P33:S33"/>
    <mergeCell ref="A32:N32"/>
    <mergeCell ref="P32:S32"/>
    <mergeCell ref="A31:N31"/>
    <mergeCell ref="P31:S31"/>
    <mergeCell ref="A30:N30"/>
    <mergeCell ref="P30:S30"/>
    <mergeCell ref="A29:N29"/>
    <mergeCell ref="P29:S29"/>
    <mergeCell ref="A28:N28"/>
    <mergeCell ref="P28:S28"/>
    <mergeCell ref="A27:N27"/>
    <mergeCell ref="P27:S27"/>
    <mergeCell ref="A26:N26"/>
    <mergeCell ref="P26:S26"/>
    <mergeCell ref="A25:N25"/>
    <mergeCell ref="P25:S25"/>
    <mergeCell ref="A24:N24"/>
    <mergeCell ref="P24:S24"/>
    <mergeCell ref="A23:N23"/>
    <mergeCell ref="P23:S23"/>
    <mergeCell ref="A22:N22"/>
    <mergeCell ref="P22:S22"/>
    <mergeCell ref="A21:N21"/>
    <mergeCell ref="P21:S21"/>
    <mergeCell ref="A20:N20"/>
    <mergeCell ref="P20:S20"/>
    <mergeCell ref="A19:N19"/>
    <mergeCell ref="P19:S19"/>
    <mergeCell ref="A18:N18"/>
    <mergeCell ref="P18:S18"/>
    <mergeCell ref="A17:N17"/>
    <mergeCell ref="P17:S17"/>
    <mergeCell ref="A16:N16"/>
    <mergeCell ref="P16:S16"/>
    <mergeCell ref="A15:N15"/>
    <mergeCell ref="P15:S15"/>
    <mergeCell ref="A14:N14"/>
    <mergeCell ref="P14:S14"/>
    <mergeCell ref="A13:N13"/>
    <mergeCell ref="P13:S13"/>
    <mergeCell ref="A12:N12"/>
    <mergeCell ref="P12:S12"/>
    <mergeCell ref="A5:S5"/>
    <mergeCell ref="A10:N11"/>
    <mergeCell ref="O10:O11"/>
    <mergeCell ref="Q11:S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316"/>
  <sheetViews>
    <sheetView zoomScalePageLayoutView="0" workbookViewId="0" topLeftCell="A1">
      <selection activeCell="AF17" sqref="AF17"/>
    </sheetView>
  </sheetViews>
  <sheetFormatPr defaultColWidth="9.140625" defaultRowHeight="15"/>
  <cols>
    <col min="7" max="7" width="6.00390625" style="0" customWidth="1"/>
    <col min="8" max="14" width="9.140625" style="0" hidden="1" customWidth="1"/>
    <col min="15" max="15" width="7.00390625" style="0" customWidth="1"/>
    <col min="16" max="16" width="1.28515625" style="0" customWidth="1"/>
    <col min="17" max="17" width="8.00390625" style="0" customWidth="1"/>
    <col min="18" max="18" width="9.140625" style="0" hidden="1" customWidth="1"/>
    <col min="19" max="19" width="5.421875" style="0" customWidth="1"/>
    <col min="20" max="20" width="2.421875" style="0" hidden="1" customWidth="1"/>
    <col min="21" max="21" width="12.140625" style="0" customWidth="1"/>
    <col min="22" max="22" width="2.57421875" style="0" customWidth="1"/>
    <col min="23" max="23" width="9.140625" style="0" hidden="1" customWidth="1"/>
    <col min="24" max="24" width="0.13671875" style="0" customWidth="1"/>
    <col min="25" max="25" width="9.140625" style="0" hidden="1" customWidth="1"/>
    <col min="26" max="26" width="2.7109375" style="0" customWidth="1"/>
    <col min="27" max="27" width="9.140625" style="0" hidden="1" customWidth="1"/>
    <col min="28" max="28" width="18.00390625" style="0" customWidth="1"/>
  </cols>
  <sheetData>
    <row r="2" ht="20.25">
      <c r="A2" s="130" t="s">
        <v>615</v>
      </c>
    </row>
    <row r="4" spans="1:28" ht="20.25">
      <c r="A4" s="341" t="s">
        <v>1038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</row>
    <row r="6" ht="15.75" thickBot="1"/>
    <row r="7" spans="1:28" ht="16.5" thickBot="1" thickTop="1">
      <c r="A7" s="307" t="s">
        <v>454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31" t="s">
        <v>618</v>
      </c>
      <c r="P7" s="140"/>
      <c r="Q7" s="141"/>
      <c r="R7" s="141"/>
      <c r="S7" s="142"/>
      <c r="T7" s="166"/>
      <c r="U7" s="167"/>
      <c r="V7" s="167"/>
      <c r="W7" s="167"/>
      <c r="X7" s="168"/>
      <c r="Y7" s="169"/>
      <c r="Z7" s="170"/>
      <c r="AA7" s="170"/>
      <c r="AB7" s="171"/>
    </row>
    <row r="8" spans="1:28" ht="71.25" customHeight="1" thickTop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31"/>
      <c r="P8" s="143"/>
      <c r="Q8" s="330" t="s">
        <v>440</v>
      </c>
      <c r="R8" s="330"/>
      <c r="S8" s="330"/>
      <c r="T8" s="172"/>
      <c r="U8" s="330" t="s">
        <v>441</v>
      </c>
      <c r="V8" s="330"/>
      <c r="W8" s="332"/>
      <c r="X8" s="173"/>
      <c r="Y8" s="174"/>
      <c r="Z8" s="330" t="s">
        <v>1039</v>
      </c>
      <c r="AA8" s="330"/>
      <c r="AB8" s="333"/>
    </row>
    <row r="9" spans="1:28" ht="15.75" thickBot="1">
      <c r="A9" s="303" t="s">
        <v>621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144" t="s">
        <v>622</v>
      </c>
      <c r="P9" s="305" t="s">
        <v>631</v>
      </c>
      <c r="Q9" s="305"/>
      <c r="R9" s="305"/>
      <c r="S9" s="305"/>
      <c r="T9" s="304" t="s">
        <v>623</v>
      </c>
      <c r="U9" s="304"/>
      <c r="V9" s="304"/>
      <c r="W9" s="334"/>
      <c r="X9" s="303" t="s">
        <v>624</v>
      </c>
      <c r="Y9" s="304"/>
      <c r="Z9" s="304"/>
      <c r="AA9" s="304"/>
      <c r="AB9" s="305"/>
    </row>
    <row r="10" spans="1:28" ht="15.75" thickTop="1">
      <c r="A10" s="299" t="s">
        <v>632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129">
        <f>2-1</f>
        <v>1</v>
      </c>
      <c r="P10" s="302" t="s">
        <v>633</v>
      </c>
      <c r="Q10" s="302"/>
      <c r="R10" s="302"/>
      <c r="S10" s="302"/>
      <c r="T10" s="301" t="s">
        <v>633</v>
      </c>
      <c r="U10" s="301"/>
      <c r="V10" s="301"/>
      <c r="W10" s="335"/>
      <c r="X10" s="300" t="s">
        <v>633</v>
      </c>
      <c r="Y10" s="301"/>
      <c r="Z10" s="301"/>
      <c r="AA10" s="301"/>
      <c r="AB10" s="302"/>
    </row>
    <row r="11" spans="1:28" ht="15">
      <c r="A11" s="312" t="s">
        <v>638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134">
        <f aca="true" t="shared" si="0" ref="O11:O74">O10+1</f>
        <v>2</v>
      </c>
      <c r="P11" s="315" t="s">
        <v>633</v>
      </c>
      <c r="Q11" s="315"/>
      <c r="R11" s="315"/>
      <c r="S11" s="315"/>
      <c r="T11" s="314" t="s">
        <v>633</v>
      </c>
      <c r="U11" s="314"/>
      <c r="V11" s="314"/>
      <c r="W11" s="336"/>
      <c r="X11" s="313" t="s">
        <v>633</v>
      </c>
      <c r="Y11" s="314"/>
      <c r="Z11" s="314"/>
      <c r="AA11" s="314"/>
      <c r="AB11" s="315"/>
    </row>
    <row r="12" spans="1:28" ht="15">
      <c r="A12" s="312" t="s">
        <v>639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134">
        <f t="shared" si="0"/>
        <v>3</v>
      </c>
      <c r="P12" s="315" t="s">
        <v>633</v>
      </c>
      <c r="Q12" s="315"/>
      <c r="R12" s="315"/>
      <c r="S12" s="315"/>
      <c r="T12" s="314" t="s">
        <v>633</v>
      </c>
      <c r="U12" s="314"/>
      <c r="V12" s="314"/>
      <c r="W12" s="336"/>
      <c r="X12" s="313" t="s">
        <v>633</v>
      </c>
      <c r="Y12" s="314"/>
      <c r="Z12" s="314"/>
      <c r="AA12" s="314"/>
      <c r="AB12" s="315"/>
    </row>
    <row r="13" spans="1:28" ht="15">
      <c r="A13" s="312" t="s">
        <v>640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134">
        <f t="shared" si="0"/>
        <v>4</v>
      </c>
      <c r="P13" s="315" t="s">
        <v>633</v>
      </c>
      <c r="Q13" s="315"/>
      <c r="R13" s="315"/>
      <c r="S13" s="315"/>
      <c r="T13" s="314" t="s">
        <v>633</v>
      </c>
      <c r="U13" s="314"/>
      <c r="V13" s="314"/>
      <c r="W13" s="336"/>
      <c r="X13" s="313" t="s">
        <v>633</v>
      </c>
      <c r="Y13" s="314"/>
      <c r="Z13" s="314"/>
      <c r="AA13" s="314"/>
      <c r="AB13" s="315"/>
    </row>
    <row r="14" spans="1:28" ht="15">
      <c r="A14" s="312" t="s">
        <v>641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134">
        <f t="shared" si="0"/>
        <v>5</v>
      </c>
      <c r="P14" s="315" t="s">
        <v>633</v>
      </c>
      <c r="Q14" s="315"/>
      <c r="R14" s="315"/>
      <c r="S14" s="315"/>
      <c r="T14" s="314" t="s">
        <v>633</v>
      </c>
      <c r="U14" s="314"/>
      <c r="V14" s="314"/>
      <c r="W14" s="336"/>
      <c r="X14" s="313" t="s">
        <v>633</v>
      </c>
      <c r="Y14" s="314"/>
      <c r="Z14" s="314"/>
      <c r="AA14" s="314"/>
      <c r="AB14" s="315"/>
    </row>
    <row r="15" spans="1:28" ht="15">
      <c r="A15" s="312" t="s">
        <v>642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134">
        <f t="shared" si="0"/>
        <v>6</v>
      </c>
      <c r="P15" s="315" t="s">
        <v>633</v>
      </c>
      <c r="Q15" s="315"/>
      <c r="R15" s="315"/>
      <c r="S15" s="315"/>
      <c r="T15" s="314" t="s">
        <v>633</v>
      </c>
      <c r="U15" s="314"/>
      <c r="V15" s="314"/>
      <c r="W15" s="336"/>
      <c r="X15" s="313" t="s">
        <v>633</v>
      </c>
      <c r="Y15" s="314"/>
      <c r="Z15" s="314"/>
      <c r="AA15" s="314"/>
      <c r="AB15" s="315"/>
    </row>
    <row r="16" spans="1:28" ht="15">
      <c r="A16" s="312" t="s">
        <v>643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134">
        <f t="shared" si="0"/>
        <v>7</v>
      </c>
      <c r="P16" s="315" t="s">
        <v>633</v>
      </c>
      <c r="Q16" s="315"/>
      <c r="R16" s="315"/>
      <c r="S16" s="315"/>
      <c r="T16" s="314" t="s">
        <v>633</v>
      </c>
      <c r="U16" s="314"/>
      <c r="V16" s="314"/>
      <c r="W16" s="336"/>
      <c r="X16" s="313" t="s">
        <v>633</v>
      </c>
      <c r="Y16" s="314"/>
      <c r="Z16" s="314"/>
      <c r="AA16" s="314"/>
      <c r="AB16" s="315"/>
    </row>
    <row r="17" spans="1:28" ht="15">
      <c r="A17" s="312" t="s">
        <v>644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134">
        <f t="shared" si="0"/>
        <v>8</v>
      </c>
      <c r="P17" s="315" t="s">
        <v>633</v>
      </c>
      <c r="Q17" s="315"/>
      <c r="R17" s="315"/>
      <c r="S17" s="315"/>
      <c r="T17" s="314" t="s">
        <v>633</v>
      </c>
      <c r="U17" s="314"/>
      <c r="V17" s="314"/>
      <c r="W17" s="336"/>
      <c r="X17" s="313" t="s">
        <v>633</v>
      </c>
      <c r="Y17" s="314"/>
      <c r="Z17" s="314"/>
      <c r="AA17" s="314"/>
      <c r="AB17" s="315"/>
    </row>
    <row r="18" spans="1:28" ht="15">
      <c r="A18" s="312" t="s">
        <v>645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134">
        <f t="shared" si="0"/>
        <v>9</v>
      </c>
      <c r="P18" s="315" t="s">
        <v>633</v>
      </c>
      <c r="Q18" s="315"/>
      <c r="R18" s="315"/>
      <c r="S18" s="315"/>
      <c r="T18" s="314" t="s">
        <v>633</v>
      </c>
      <c r="U18" s="314"/>
      <c r="V18" s="314"/>
      <c r="W18" s="336"/>
      <c r="X18" s="313" t="s">
        <v>633</v>
      </c>
      <c r="Y18" s="314"/>
      <c r="Z18" s="314"/>
      <c r="AA18" s="314"/>
      <c r="AB18" s="315"/>
    </row>
    <row r="19" spans="1:28" ht="15">
      <c r="A19" s="312" t="s">
        <v>646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134">
        <f t="shared" si="0"/>
        <v>10</v>
      </c>
      <c r="P19" s="318" t="s">
        <v>633</v>
      </c>
      <c r="Q19" s="318"/>
      <c r="R19" s="318"/>
      <c r="S19" s="318"/>
      <c r="T19" s="317" t="s">
        <v>633</v>
      </c>
      <c r="U19" s="317"/>
      <c r="V19" s="317"/>
      <c r="W19" s="337"/>
      <c r="X19" s="316" t="s">
        <v>633</v>
      </c>
      <c r="Y19" s="317"/>
      <c r="Z19" s="317"/>
      <c r="AA19" s="317"/>
      <c r="AB19" s="318"/>
    </row>
    <row r="20" spans="1:28" ht="15">
      <c r="A20" s="312" t="s">
        <v>647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134">
        <f t="shared" si="0"/>
        <v>11</v>
      </c>
      <c r="P20" s="318" t="s">
        <v>633</v>
      </c>
      <c r="Q20" s="318"/>
      <c r="R20" s="318"/>
      <c r="S20" s="318"/>
      <c r="T20" s="317" t="s">
        <v>633</v>
      </c>
      <c r="U20" s="317"/>
      <c r="V20" s="317"/>
      <c r="W20" s="337"/>
      <c r="X20" s="316" t="s">
        <v>633</v>
      </c>
      <c r="Y20" s="317"/>
      <c r="Z20" s="317"/>
      <c r="AA20" s="317"/>
      <c r="AB20" s="318"/>
    </row>
    <row r="21" spans="1:28" ht="15">
      <c r="A21" s="312" t="s">
        <v>648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134">
        <f t="shared" si="0"/>
        <v>12</v>
      </c>
      <c r="P21" s="318" t="s">
        <v>633</v>
      </c>
      <c r="Q21" s="318"/>
      <c r="R21" s="318"/>
      <c r="S21" s="318"/>
      <c r="T21" s="317" t="s">
        <v>633</v>
      </c>
      <c r="U21" s="317"/>
      <c r="V21" s="317"/>
      <c r="W21" s="337"/>
      <c r="X21" s="316" t="s">
        <v>633</v>
      </c>
      <c r="Y21" s="317"/>
      <c r="Z21" s="317"/>
      <c r="AA21" s="317"/>
      <c r="AB21" s="318"/>
    </row>
    <row r="22" spans="1:28" ht="15">
      <c r="A22" s="312" t="s">
        <v>649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134">
        <f t="shared" si="0"/>
        <v>13</v>
      </c>
      <c r="P22" s="318" t="s">
        <v>633</v>
      </c>
      <c r="Q22" s="318"/>
      <c r="R22" s="318"/>
      <c r="S22" s="318"/>
      <c r="T22" s="317" t="s">
        <v>633</v>
      </c>
      <c r="U22" s="317"/>
      <c r="V22" s="317"/>
      <c r="W22" s="337"/>
      <c r="X22" s="316" t="s">
        <v>633</v>
      </c>
      <c r="Y22" s="317"/>
      <c r="Z22" s="317"/>
      <c r="AA22" s="317"/>
      <c r="AB22" s="318"/>
    </row>
    <row r="23" spans="1:28" ht="15">
      <c r="A23" s="312" t="s">
        <v>651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134">
        <f t="shared" si="0"/>
        <v>14</v>
      </c>
      <c r="P23" s="318" t="s">
        <v>633</v>
      </c>
      <c r="Q23" s="318"/>
      <c r="R23" s="318"/>
      <c r="S23" s="318"/>
      <c r="T23" s="317" t="s">
        <v>633</v>
      </c>
      <c r="U23" s="317"/>
      <c r="V23" s="317"/>
      <c r="W23" s="337"/>
      <c r="X23" s="316" t="s">
        <v>633</v>
      </c>
      <c r="Y23" s="317"/>
      <c r="Z23" s="317"/>
      <c r="AA23" s="317"/>
      <c r="AB23" s="318"/>
    </row>
    <row r="24" spans="1:28" ht="15">
      <c r="A24" s="319" t="s">
        <v>652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135">
        <f t="shared" si="0"/>
        <v>15</v>
      </c>
      <c r="P24" s="322" t="s">
        <v>633</v>
      </c>
      <c r="Q24" s="322"/>
      <c r="R24" s="322"/>
      <c r="S24" s="322"/>
      <c r="T24" s="321" t="s">
        <v>633</v>
      </c>
      <c r="U24" s="321"/>
      <c r="V24" s="321"/>
      <c r="W24" s="338"/>
      <c r="X24" s="320" t="s">
        <v>633</v>
      </c>
      <c r="Y24" s="321"/>
      <c r="Z24" s="321"/>
      <c r="AA24" s="321"/>
      <c r="AB24" s="322"/>
    </row>
    <row r="25" spans="1:28" ht="15">
      <c r="A25" s="312" t="s">
        <v>654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134">
        <f t="shared" si="0"/>
        <v>16</v>
      </c>
      <c r="P25" s="318" t="s">
        <v>633</v>
      </c>
      <c r="Q25" s="318"/>
      <c r="R25" s="318"/>
      <c r="S25" s="318"/>
      <c r="T25" s="317" t="s">
        <v>633</v>
      </c>
      <c r="U25" s="317"/>
      <c r="V25" s="317"/>
      <c r="W25" s="337"/>
      <c r="X25" s="316" t="s">
        <v>633</v>
      </c>
      <c r="Y25" s="317"/>
      <c r="Z25" s="317"/>
      <c r="AA25" s="317"/>
      <c r="AB25" s="318"/>
    </row>
    <row r="26" spans="1:28" ht="15">
      <c r="A26" s="312" t="s">
        <v>656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134">
        <f t="shared" si="0"/>
        <v>17</v>
      </c>
      <c r="P26" s="318" t="s">
        <v>633</v>
      </c>
      <c r="Q26" s="318"/>
      <c r="R26" s="318"/>
      <c r="S26" s="318"/>
      <c r="T26" s="317" t="s">
        <v>633</v>
      </c>
      <c r="U26" s="317"/>
      <c r="V26" s="317"/>
      <c r="W26" s="337"/>
      <c r="X26" s="316" t="s">
        <v>633</v>
      </c>
      <c r="Y26" s="317"/>
      <c r="Z26" s="317"/>
      <c r="AA26" s="317"/>
      <c r="AB26" s="318"/>
    </row>
    <row r="27" spans="1:28" ht="15">
      <c r="A27" s="312" t="s">
        <v>657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134">
        <f t="shared" si="0"/>
        <v>18</v>
      </c>
      <c r="P27" s="318" t="s">
        <v>633</v>
      </c>
      <c r="Q27" s="318"/>
      <c r="R27" s="318"/>
      <c r="S27" s="318"/>
      <c r="T27" s="317" t="s">
        <v>633</v>
      </c>
      <c r="U27" s="317"/>
      <c r="V27" s="317"/>
      <c r="W27" s="337"/>
      <c r="X27" s="316" t="s">
        <v>633</v>
      </c>
      <c r="Y27" s="317"/>
      <c r="Z27" s="317"/>
      <c r="AA27" s="317"/>
      <c r="AB27" s="318"/>
    </row>
    <row r="28" spans="1:28" ht="15">
      <c r="A28" s="319" t="s">
        <v>659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135">
        <f t="shared" si="0"/>
        <v>19</v>
      </c>
      <c r="P28" s="325" t="s">
        <v>633</v>
      </c>
      <c r="Q28" s="325"/>
      <c r="R28" s="325"/>
      <c r="S28" s="325"/>
      <c r="T28" s="324" t="s">
        <v>633</v>
      </c>
      <c r="U28" s="324"/>
      <c r="V28" s="324"/>
      <c r="W28" s="339"/>
      <c r="X28" s="323" t="s">
        <v>633</v>
      </c>
      <c r="Y28" s="324"/>
      <c r="Z28" s="324"/>
      <c r="AA28" s="324"/>
      <c r="AB28" s="325"/>
    </row>
    <row r="29" spans="1:28" ht="15">
      <c r="A29" s="319" t="s">
        <v>661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135">
        <f t="shared" si="0"/>
        <v>20</v>
      </c>
      <c r="P29" s="325" t="s">
        <v>633</v>
      </c>
      <c r="Q29" s="325"/>
      <c r="R29" s="325"/>
      <c r="S29" s="325"/>
      <c r="T29" s="324" t="s">
        <v>633</v>
      </c>
      <c r="U29" s="324"/>
      <c r="V29" s="324"/>
      <c r="W29" s="339"/>
      <c r="X29" s="323" t="s">
        <v>633</v>
      </c>
      <c r="Y29" s="324"/>
      <c r="Z29" s="324"/>
      <c r="AA29" s="324"/>
      <c r="AB29" s="325"/>
    </row>
    <row r="30" spans="1:28" ht="15">
      <c r="A30" s="319" t="s">
        <v>663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135">
        <f t="shared" si="0"/>
        <v>21</v>
      </c>
      <c r="P30" s="325" t="s">
        <v>633</v>
      </c>
      <c r="Q30" s="325"/>
      <c r="R30" s="325"/>
      <c r="S30" s="325"/>
      <c r="T30" s="324" t="s">
        <v>633</v>
      </c>
      <c r="U30" s="324"/>
      <c r="V30" s="324"/>
      <c r="W30" s="339"/>
      <c r="X30" s="323" t="s">
        <v>633</v>
      </c>
      <c r="Y30" s="324"/>
      <c r="Z30" s="324"/>
      <c r="AA30" s="324"/>
      <c r="AB30" s="325"/>
    </row>
    <row r="31" spans="1:28" ht="15">
      <c r="A31" s="312" t="s">
        <v>669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134">
        <f t="shared" si="0"/>
        <v>22</v>
      </c>
      <c r="P31" s="315" t="s">
        <v>633</v>
      </c>
      <c r="Q31" s="315"/>
      <c r="R31" s="315"/>
      <c r="S31" s="315"/>
      <c r="T31" s="314" t="s">
        <v>633</v>
      </c>
      <c r="U31" s="314"/>
      <c r="V31" s="314"/>
      <c r="W31" s="336"/>
      <c r="X31" s="313" t="s">
        <v>633</v>
      </c>
      <c r="Y31" s="314"/>
      <c r="Z31" s="314"/>
      <c r="AA31" s="314"/>
      <c r="AB31" s="315"/>
    </row>
    <row r="32" spans="1:28" ht="15">
      <c r="A32" s="312" t="s">
        <v>673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134">
        <f t="shared" si="0"/>
        <v>23</v>
      </c>
      <c r="P32" s="315" t="s">
        <v>633</v>
      </c>
      <c r="Q32" s="315"/>
      <c r="R32" s="315"/>
      <c r="S32" s="315"/>
      <c r="T32" s="314" t="s">
        <v>633</v>
      </c>
      <c r="U32" s="314"/>
      <c r="V32" s="314"/>
      <c r="W32" s="336"/>
      <c r="X32" s="313" t="s">
        <v>633</v>
      </c>
      <c r="Y32" s="314"/>
      <c r="Z32" s="314"/>
      <c r="AA32" s="314"/>
      <c r="AB32" s="315"/>
    </row>
    <row r="33" spans="1:28" ht="15">
      <c r="A33" s="312" t="s">
        <v>674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134">
        <f t="shared" si="0"/>
        <v>24</v>
      </c>
      <c r="P33" s="315" t="s">
        <v>633</v>
      </c>
      <c r="Q33" s="315"/>
      <c r="R33" s="315"/>
      <c r="S33" s="315"/>
      <c r="T33" s="314" t="s">
        <v>633</v>
      </c>
      <c r="U33" s="314"/>
      <c r="V33" s="314"/>
      <c r="W33" s="336"/>
      <c r="X33" s="313" t="s">
        <v>633</v>
      </c>
      <c r="Y33" s="314"/>
      <c r="Z33" s="314"/>
      <c r="AA33" s="314"/>
      <c r="AB33" s="315"/>
    </row>
    <row r="34" spans="1:28" ht="15">
      <c r="A34" s="312" t="s">
        <v>677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134">
        <f t="shared" si="0"/>
        <v>25</v>
      </c>
      <c r="P34" s="315" t="s">
        <v>633</v>
      </c>
      <c r="Q34" s="315"/>
      <c r="R34" s="315"/>
      <c r="S34" s="315"/>
      <c r="T34" s="314" t="s">
        <v>633</v>
      </c>
      <c r="U34" s="314"/>
      <c r="V34" s="314"/>
      <c r="W34" s="336"/>
      <c r="X34" s="313" t="s">
        <v>633</v>
      </c>
      <c r="Y34" s="314"/>
      <c r="Z34" s="314"/>
      <c r="AA34" s="314"/>
      <c r="AB34" s="315"/>
    </row>
    <row r="35" spans="1:28" ht="15">
      <c r="A35" s="312" t="s">
        <v>679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134">
        <f t="shared" si="0"/>
        <v>26</v>
      </c>
      <c r="P35" s="315" t="s">
        <v>633</v>
      </c>
      <c r="Q35" s="315"/>
      <c r="R35" s="315"/>
      <c r="S35" s="315"/>
      <c r="T35" s="314" t="s">
        <v>633</v>
      </c>
      <c r="U35" s="314"/>
      <c r="V35" s="314"/>
      <c r="W35" s="336"/>
      <c r="X35" s="313" t="s">
        <v>633</v>
      </c>
      <c r="Y35" s="314"/>
      <c r="Z35" s="314"/>
      <c r="AA35" s="314"/>
      <c r="AB35" s="315"/>
    </row>
    <row r="36" spans="1:28" ht="15">
      <c r="A36" s="312" t="s">
        <v>680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134">
        <f t="shared" si="0"/>
        <v>27</v>
      </c>
      <c r="P36" s="315" t="s">
        <v>633</v>
      </c>
      <c r="Q36" s="315"/>
      <c r="R36" s="315"/>
      <c r="S36" s="315"/>
      <c r="T36" s="314" t="s">
        <v>633</v>
      </c>
      <c r="U36" s="314"/>
      <c r="V36" s="314"/>
      <c r="W36" s="336"/>
      <c r="X36" s="313" t="s">
        <v>633</v>
      </c>
      <c r="Y36" s="314"/>
      <c r="Z36" s="314"/>
      <c r="AA36" s="314"/>
      <c r="AB36" s="315"/>
    </row>
    <row r="37" spans="1:28" ht="15">
      <c r="A37" s="312" t="s">
        <v>683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134">
        <f t="shared" si="0"/>
        <v>28</v>
      </c>
      <c r="P37" s="315" t="s">
        <v>684</v>
      </c>
      <c r="Q37" s="315"/>
      <c r="R37" s="315"/>
      <c r="S37" s="315"/>
      <c r="T37" s="314" t="s">
        <v>633</v>
      </c>
      <c r="U37" s="314"/>
      <c r="V37" s="314"/>
      <c r="W37" s="336"/>
      <c r="X37" s="313" t="s">
        <v>633</v>
      </c>
      <c r="Y37" s="314"/>
      <c r="Z37" s="314"/>
      <c r="AA37" s="314"/>
      <c r="AB37" s="315"/>
    </row>
    <row r="38" spans="1:28" ht="15">
      <c r="A38" s="312" t="s">
        <v>685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134">
        <f t="shared" si="0"/>
        <v>29</v>
      </c>
      <c r="P38" s="315" t="s">
        <v>691</v>
      </c>
      <c r="Q38" s="315"/>
      <c r="R38" s="315"/>
      <c r="S38" s="315"/>
      <c r="T38" s="314" t="s">
        <v>633</v>
      </c>
      <c r="U38" s="314"/>
      <c r="V38" s="314"/>
      <c r="W38" s="336"/>
      <c r="X38" s="313" t="s">
        <v>633</v>
      </c>
      <c r="Y38" s="314"/>
      <c r="Z38" s="314"/>
      <c r="AA38" s="314"/>
      <c r="AB38" s="315"/>
    </row>
    <row r="39" spans="1:28" ht="15">
      <c r="A39" s="312" t="s">
        <v>692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134">
        <f t="shared" si="0"/>
        <v>30</v>
      </c>
      <c r="P39" s="315" t="s">
        <v>633</v>
      </c>
      <c r="Q39" s="315"/>
      <c r="R39" s="315"/>
      <c r="S39" s="315"/>
      <c r="T39" s="314" t="s">
        <v>633</v>
      </c>
      <c r="U39" s="314"/>
      <c r="V39" s="314"/>
      <c r="W39" s="336"/>
      <c r="X39" s="313" t="s">
        <v>633</v>
      </c>
      <c r="Y39" s="314"/>
      <c r="Z39" s="314"/>
      <c r="AA39" s="314"/>
      <c r="AB39" s="315"/>
    </row>
    <row r="40" spans="1:28" ht="15">
      <c r="A40" s="319" t="s">
        <v>693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135">
        <f t="shared" si="0"/>
        <v>31</v>
      </c>
      <c r="P40" s="325" t="s">
        <v>694</v>
      </c>
      <c r="Q40" s="325"/>
      <c r="R40" s="325"/>
      <c r="S40" s="325"/>
      <c r="T40" s="324" t="s">
        <v>633</v>
      </c>
      <c r="U40" s="324"/>
      <c r="V40" s="324"/>
      <c r="W40" s="339"/>
      <c r="X40" s="323" t="s">
        <v>633</v>
      </c>
      <c r="Y40" s="324"/>
      <c r="Z40" s="324"/>
      <c r="AA40" s="324"/>
      <c r="AB40" s="325"/>
    </row>
    <row r="41" spans="1:28" ht="15">
      <c r="A41" s="312" t="s">
        <v>695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135">
        <f t="shared" si="0"/>
        <v>32</v>
      </c>
      <c r="P41" s="325" t="s">
        <v>633</v>
      </c>
      <c r="Q41" s="325"/>
      <c r="R41" s="325"/>
      <c r="S41" s="325"/>
      <c r="T41" s="324" t="s">
        <v>633</v>
      </c>
      <c r="U41" s="324"/>
      <c r="V41" s="324"/>
      <c r="W41" s="339"/>
      <c r="X41" s="323" t="s">
        <v>633</v>
      </c>
      <c r="Y41" s="324"/>
      <c r="Z41" s="324"/>
      <c r="AA41" s="324"/>
      <c r="AB41" s="325"/>
    </row>
    <row r="42" spans="1:28" ht="15">
      <c r="A42" s="312" t="s">
        <v>697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134">
        <f t="shared" si="0"/>
        <v>33</v>
      </c>
      <c r="P42" s="315" t="s">
        <v>633</v>
      </c>
      <c r="Q42" s="315"/>
      <c r="R42" s="315"/>
      <c r="S42" s="315"/>
      <c r="T42" s="314" t="s">
        <v>633</v>
      </c>
      <c r="U42" s="314"/>
      <c r="V42" s="314"/>
      <c r="W42" s="336"/>
      <c r="X42" s="313" t="s">
        <v>633</v>
      </c>
      <c r="Y42" s="314"/>
      <c r="Z42" s="314"/>
      <c r="AA42" s="314"/>
      <c r="AB42" s="315"/>
    </row>
    <row r="43" spans="1:28" ht="15">
      <c r="A43" s="319" t="s">
        <v>699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135">
        <f t="shared" si="0"/>
        <v>34</v>
      </c>
      <c r="P43" s="325" t="s">
        <v>633</v>
      </c>
      <c r="Q43" s="325"/>
      <c r="R43" s="325"/>
      <c r="S43" s="325"/>
      <c r="T43" s="324" t="s">
        <v>633</v>
      </c>
      <c r="U43" s="324"/>
      <c r="V43" s="324"/>
      <c r="W43" s="339"/>
      <c r="X43" s="323" t="s">
        <v>633</v>
      </c>
      <c r="Y43" s="324"/>
      <c r="Z43" s="324"/>
      <c r="AA43" s="324"/>
      <c r="AB43" s="325"/>
    </row>
    <row r="44" spans="1:28" ht="15">
      <c r="A44" s="312" t="s">
        <v>701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134">
        <f t="shared" si="0"/>
        <v>35</v>
      </c>
      <c r="P44" s="315" t="s">
        <v>707</v>
      </c>
      <c r="Q44" s="315"/>
      <c r="R44" s="315"/>
      <c r="S44" s="315"/>
      <c r="T44" s="314" t="s">
        <v>1053</v>
      </c>
      <c r="U44" s="314"/>
      <c r="V44" s="314"/>
      <c r="W44" s="336"/>
      <c r="X44" s="313" t="s">
        <v>633</v>
      </c>
      <c r="Y44" s="314"/>
      <c r="Z44" s="314"/>
      <c r="AA44" s="314"/>
      <c r="AB44" s="315"/>
    </row>
    <row r="45" spans="1:28" ht="15">
      <c r="A45" s="312" t="s">
        <v>708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134">
        <f t="shared" si="0"/>
        <v>36</v>
      </c>
      <c r="P45" s="315" t="s">
        <v>633</v>
      </c>
      <c r="Q45" s="315"/>
      <c r="R45" s="315"/>
      <c r="S45" s="315"/>
      <c r="T45" s="314" t="s">
        <v>633</v>
      </c>
      <c r="U45" s="314"/>
      <c r="V45" s="314"/>
      <c r="W45" s="336"/>
      <c r="X45" s="313" t="s">
        <v>633</v>
      </c>
      <c r="Y45" s="314"/>
      <c r="Z45" s="314"/>
      <c r="AA45" s="314"/>
      <c r="AB45" s="315"/>
    </row>
    <row r="46" spans="1:28" ht="15">
      <c r="A46" s="312" t="s">
        <v>709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134">
        <f t="shared" si="0"/>
        <v>37</v>
      </c>
      <c r="P46" s="315" t="s">
        <v>633</v>
      </c>
      <c r="Q46" s="315"/>
      <c r="R46" s="315"/>
      <c r="S46" s="315"/>
      <c r="T46" s="314" t="s">
        <v>633</v>
      </c>
      <c r="U46" s="314"/>
      <c r="V46" s="314"/>
      <c r="W46" s="336"/>
      <c r="X46" s="313" t="s">
        <v>633</v>
      </c>
      <c r="Y46" s="314"/>
      <c r="Z46" s="314"/>
      <c r="AA46" s="314"/>
      <c r="AB46" s="315"/>
    </row>
    <row r="47" spans="1:28" ht="15">
      <c r="A47" s="312" t="s">
        <v>710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134">
        <f t="shared" si="0"/>
        <v>38</v>
      </c>
      <c r="P47" s="315" t="s">
        <v>633</v>
      </c>
      <c r="Q47" s="315"/>
      <c r="R47" s="315"/>
      <c r="S47" s="315"/>
      <c r="T47" s="314" t="s">
        <v>633</v>
      </c>
      <c r="U47" s="314"/>
      <c r="V47" s="314"/>
      <c r="W47" s="336"/>
      <c r="X47" s="313" t="s">
        <v>633</v>
      </c>
      <c r="Y47" s="314"/>
      <c r="Z47" s="314"/>
      <c r="AA47" s="314"/>
      <c r="AB47" s="315"/>
    </row>
    <row r="48" spans="1:28" ht="15">
      <c r="A48" s="312" t="s">
        <v>711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134">
        <f t="shared" si="0"/>
        <v>39</v>
      </c>
      <c r="P48" s="315" t="s">
        <v>716</v>
      </c>
      <c r="Q48" s="315"/>
      <c r="R48" s="315"/>
      <c r="S48" s="315"/>
      <c r="T48" s="314" t="s">
        <v>633</v>
      </c>
      <c r="U48" s="314"/>
      <c r="V48" s="314"/>
      <c r="W48" s="336"/>
      <c r="X48" s="313" t="s">
        <v>633</v>
      </c>
      <c r="Y48" s="314"/>
      <c r="Z48" s="314"/>
      <c r="AA48" s="314"/>
      <c r="AB48" s="315"/>
    </row>
    <row r="49" spans="1:28" ht="15">
      <c r="A49" s="312" t="s">
        <v>717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134">
        <f t="shared" si="0"/>
        <v>40</v>
      </c>
      <c r="P49" s="315" t="s">
        <v>633</v>
      </c>
      <c r="Q49" s="315"/>
      <c r="R49" s="315"/>
      <c r="S49" s="315"/>
      <c r="T49" s="314" t="s">
        <v>633</v>
      </c>
      <c r="U49" s="314"/>
      <c r="V49" s="314"/>
      <c r="W49" s="336"/>
      <c r="X49" s="313" t="s">
        <v>633</v>
      </c>
      <c r="Y49" s="314"/>
      <c r="Z49" s="314"/>
      <c r="AA49" s="314"/>
      <c r="AB49" s="315"/>
    </row>
    <row r="50" spans="1:28" ht="15">
      <c r="A50" s="312" t="s">
        <v>720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134">
        <f t="shared" si="0"/>
        <v>41</v>
      </c>
      <c r="P50" s="315" t="s">
        <v>633</v>
      </c>
      <c r="Q50" s="315"/>
      <c r="R50" s="315"/>
      <c r="S50" s="315"/>
      <c r="T50" s="314" t="s">
        <v>633</v>
      </c>
      <c r="U50" s="314"/>
      <c r="V50" s="314"/>
      <c r="W50" s="336"/>
      <c r="X50" s="313" t="s">
        <v>633</v>
      </c>
      <c r="Y50" s="314"/>
      <c r="Z50" s="314"/>
      <c r="AA50" s="314"/>
      <c r="AB50" s="315"/>
    </row>
    <row r="51" spans="1:28" ht="15">
      <c r="A51" s="312" t="s">
        <v>721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134">
        <f t="shared" si="0"/>
        <v>42</v>
      </c>
      <c r="P51" s="315" t="s">
        <v>633</v>
      </c>
      <c r="Q51" s="315"/>
      <c r="R51" s="315"/>
      <c r="S51" s="315"/>
      <c r="T51" s="314" t="s">
        <v>633</v>
      </c>
      <c r="U51" s="314"/>
      <c r="V51" s="314"/>
      <c r="W51" s="336"/>
      <c r="X51" s="313" t="s">
        <v>633</v>
      </c>
      <c r="Y51" s="314"/>
      <c r="Z51" s="314"/>
      <c r="AA51" s="314"/>
      <c r="AB51" s="315"/>
    </row>
    <row r="52" spans="1:28" ht="15">
      <c r="A52" s="312" t="s">
        <v>722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134">
        <f t="shared" si="0"/>
        <v>43</v>
      </c>
      <c r="P52" s="315" t="s">
        <v>725</v>
      </c>
      <c r="Q52" s="315"/>
      <c r="R52" s="315"/>
      <c r="S52" s="315"/>
      <c r="T52" s="314" t="s">
        <v>1058</v>
      </c>
      <c r="U52" s="314"/>
      <c r="V52" s="314"/>
      <c r="W52" s="336"/>
      <c r="X52" s="313" t="s">
        <v>633</v>
      </c>
      <c r="Y52" s="314"/>
      <c r="Z52" s="314"/>
      <c r="AA52" s="314"/>
      <c r="AB52" s="315"/>
    </row>
    <row r="53" spans="1:28" ht="15">
      <c r="A53" s="312" t="s">
        <v>726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134">
        <f t="shared" si="0"/>
        <v>44</v>
      </c>
      <c r="P53" s="315" t="s">
        <v>633</v>
      </c>
      <c r="Q53" s="315"/>
      <c r="R53" s="315"/>
      <c r="S53" s="315"/>
      <c r="T53" s="314" t="s">
        <v>633</v>
      </c>
      <c r="U53" s="314"/>
      <c r="V53" s="314"/>
      <c r="W53" s="336"/>
      <c r="X53" s="313" t="s">
        <v>633</v>
      </c>
      <c r="Y53" s="314"/>
      <c r="Z53" s="314"/>
      <c r="AA53" s="314"/>
      <c r="AB53" s="315"/>
    </row>
    <row r="54" spans="1:28" ht="15">
      <c r="A54" s="319" t="s">
        <v>729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135">
        <f t="shared" si="0"/>
        <v>45</v>
      </c>
      <c r="P54" s="325" t="s">
        <v>734</v>
      </c>
      <c r="Q54" s="325"/>
      <c r="R54" s="325"/>
      <c r="S54" s="325"/>
      <c r="T54" s="324" t="s">
        <v>1061</v>
      </c>
      <c r="U54" s="324"/>
      <c r="V54" s="324"/>
      <c r="W54" s="339"/>
      <c r="X54" s="323" t="s">
        <v>633</v>
      </c>
      <c r="Y54" s="324"/>
      <c r="Z54" s="324"/>
      <c r="AA54" s="324"/>
      <c r="AB54" s="325"/>
    </row>
    <row r="55" spans="1:28" ht="15">
      <c r="A55" s="312" t="s">
        <v>735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134">
        <f t="shared" si="0"/>
        <v>46</v>
      </c>
      <c r="P55" s="315" t="s">
        <v>633</v>
      </c>
      <c r="Q55" s="315"/>
      <c r="R55" s="315"/>
      <c r="S55" s="315"/>
      <c r="T55" s="314" t="s">
        <v>633</v>
      </c>
      <c r="U55" s="314"/>
      <c r="V55" s="314"/>
      <c r="W55" s="336"/>
      <c r="X55" s="313" t="s">
        <v>633</v>
      </c>
      <c r="Y55" s="314"/>
      <c r="Z55" s="314"/>
      <c r="AA55" s="314"/>
      <c r="AB55" s="315"/>
    </row>
    <row r="56" spans="1:28" ht="15">
      <c r="A56" s="312" t="s">
        <v>737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134">
        <f t="shared" si="0"/>
        <v>47</v>
      </c>
      <c r="P56" s="315" t="s">
        <v>633</v>
      </c>
      <c r="Q56" s="315"/>
      <c r="R56" s="315"/>
      <c r="S56" s="315"/>
      <c r="T56" s="314" t="s">
        <v>633</v>
      </c>
      <c r="U56" s="314"/>
      <c r="V56" s="314"/>
      <c r="W56" s="336"/>
      <c r="X56" s="313" t="s">
        <v>633</v>
      </c>
      <c r="Y56" s="314"/>
      <c r="Z56" s="314"/>
      <c r="AA56" s="314"/>
      <c r="AB56" s="315"/>
    </row>
    <row r="57" spans="1:28" ht="15">
      <c r="A57" s="319" t="s">
        <v>738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135">
        <f t="shared" si="0"/>
        <v>48</v>
      </c>
      <c r="P57" s="325" t="s">
        <v>633</v>
      </c>
      <c r="Q57" s="325"/>
      <c r="R57" s="325"/>
      <c r="S57" s="325"/>
      <c r="T57" s="324" t="s">
        <v>633</v>
      </c>
      <c r="U57" s="324"/>
      <c r="V57" s="324"/>
      <c r="W57" s="339"/>
      <c r="X57" s="323" t="s">
        <v>633</v>
      </c>
      <c r="Y57" s="324"/>
      <c r="Z57" s="324"/>
      <c r="AA57" s="324"/>
      <c r="AB57" s="325"/>
    </row>
    <row r="58" spans="1:28" ht="15">
      <c r="A58" s="312" t="s">
        <v>739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134">
        <f t="shared" si="0"/>
        <v>49</v>
      </c>
      <c r="P58" s="315" t="s">
        <v>746</v>
      </c>
      <c r="Q58" s="315"/>
      <c r="R58" s="315"/>
      <c r="S58" s="315"/>
      <c r="T58" s="314" t="s">
        <v>1063</v>
      </c>
      <c r="U58" s="314"/>
      <c r="V58" s="314"/>
      <c r="W58" s="336"/>
      <c r="X58" s="313" t="s">
        <v>633</v>
      </c>
      <c r="Y58" s="314"/>
      <c r="Z58" s="314"/>
      <c r="AA58" s="314"/>
      <c r="AB58" s="315"/>
    </row>
    <row r="59" spans="1:28" ht="15">
      <c r="A59" s="312" t="s">
        <v>747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134">
        <f t="shared" si="0"/>
        <v>50</v>
      </c>
      <c r="P59" s="315" t="s">
        <v>633</v>
      </c>
      <c r="Q59" s="315"/>
      <c r="R59" s="315"/>
      <c r="S59" s="315"/>
      <c r="T59" s="314" t="s">
        <v>633</v>
      </c>
      <c r="U59" s="314"/>
      <c r="V59" s="314"/>
      <c r="W59" s="336"/>
      <c r="X59" s="313" t="s">
        <v>633</v>
      </c>
      <c r="Y59" s="314"/>
      <c r="Z59" s="314"/>
      <c r="AA59" s="314"/>
      <c r="AB59" s="315"/>
    </row>
    <row r="60" spans="1:28" ht="15">
      <c r="A60" s="312" t="s">
        <v>748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134">
        <f t="shared" si="0"/>
        <v>51</v>
      </c>
      <c r="P60" s="315" t="s">
        <v>633</v>
      </c>
      <c r="Q60" s="315"/>
      <c r="R60" s="315"/>
      <c r="S60" s="315"/>
      <c r="T60" s="314" t="s">
        <v>633</v>
      </c>
      <c r="U60" s="314"/>
      <c r="V60" s="314"/>
      <c r="W60" s="336"/>
      <c r="X60" s="313" t="s">
        <v>633</v>
      </c>
      <c r="Y60" s="314"/>
      <c r="Z60" s="314"/>
      <c r="AA60" s="314"/>
      <c r="AB60" s="315"/>
    </row>
    <row r="61" spans="1:28" ht="15">
      <c r="A61" s="312" t="s">
        <v>749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134">
        <f t="shared" si="0"/>
        <v>52</v>
      </c>
      <c r="P61" s="315" t="s">
        <v>633</v>
      </c>
      <c r="Q61" s="315"/>
      <c r="R61" s="315"/>
      <c r="S61" s="315"/>
      <c r="T61" s="314" t="s">
        <v>633</v>
      </c>
      <c r="U61" s="314"/>
      <c r="V61" s="314"/>
      <c r="W61" s="336"/>
      <c r="X61" s="313" t="s">
        <v>633</v>
      </c>
      <c r="Y61" s="314"/>
      <c r="Z61" s="314"/>
      <c r="AA61" s="314"/>
      <c r="AB61" s="315"/>
    </row>
    <row r="62" spans="1:28" ht="15">
      <c r="A62" s="312" t="s">
        <v>750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134">
        <f t="shared" si="0"/>
        <v>53</v>
      </c>
      <c r="P62" s="315" t="s">
        <v>633</v>
      </c>
      <c r="Q62" s="315"/>
      <c r="R62" s="315"/>
      <c r="S62" s="315"/>
      <c r="T62" s="314" t="s">
        <v>633</v>
      </c>
      <c r="U62" s="314"/>
      <c r="V62" s="314"/>
      <c r="W62" s="336"/>
      <c r="X62" s="313" t="s">
        <v>633</v>
      </c>
      <c r="Y62" s="314"/>
      <c r="Z62" s="314"/>
      <c r="AA62" s="314"/>
      <c r="AB62" s="315"/>
    </row>
    <row r="63" spans="1:28" ht="15">
      <c r="A63" s="319" t="s">
        <v>751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135">
        <f t="shared" si="0"/>
        <v>54</v>
      </c>
      <c r="P63" s="325" t="s">
        <v>633</v>
      </c>
      <c r="Q63" s="325"/>
      <c r="R63" s="325"/>
      <c r="S63" s="325"/>
      <c r="T63" s="324" t="s">
        <v>633</v>
      </c>
      <c r="U63" s="324"/>
      <c r="V63" s="324"/>
      <c r="W63" s="339"/>
      <c r="X63" s="323" t="s">
        <v>633</v>
      </c>
      <c r="Y63" s="324"/>
      <c r="Z63" s="324"/>
      <c r="AA63" s="324"/>
      <c r="AB63" s="325"/>
    </row>
    <row r="64" spans="1:28" ht="15">
      <c r="A64" s="312" t="s">
        <v>752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134">
        <f t="shared" si="0"/>
        <v>55</v>
      </c>
      <c r="P64" s="315" t="s">
        <v>633</v>
      </c>
      <c r="Q64" s="315"/>
      <c r="R64" s="315"/>
      <c r="S64" s="315"/>
      <c r="T64" s="314" t="s">
        <v>633</v>
      </c>
      <c r="U64" s="314"/>
      <c r="V64" s="314"/>
      <c r="W64" s="336"/>
      <c r="X64" s="313" t="s">
        <v>633</v>
      </c>
      <c r="Y64" s="314"/>
      <c r="Z64" s="314"/>
      <c r="AA64" s="314"/>
      <c r="AB64" s="315"/>
    </row>
    <row r="65" spans="1:28" ht="15">
      <c r="A65" s="312" t="s">
        <v>753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134">
        <f t="shared" si="0"/>
        <v>56</v>
      </c>
      <c r="P65" s="315" t="s">
        <v>633</v>
      </c>
      <c r="Q65" s="315"/>
      <c r="R65" s="315"/>
      <c r="S65" s="315"/>
      <c r="T65" s="314" t="s">
        <v>633</v>
      </c>
      <c r="U65" s="314"/>
      <c r="V65" s="314"/>
      <c r="W65" s="336"/>
      <c r="X65" s="313" t="s">
        <v>633</v>
      </c>
      <c r="Y65" s="314"/>
      <c r="Z65" s="314"/>
      <c r="AA65" s="314"/>
      <c r="AB65" s="315"/>
    </row>
    <row r="66" spans="1:28" ht="15">
      <c r="A66" s="312" t="s">
        <v>754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134">
        <f t="shared" si="0"/>
        <v>57</v>
      </c>
      <c r="P66" s="315" t="s">
        <v>633</v>
      </c>
      <c r="Q66" s="315"/>
      <c r="R66" s="315"/>
      <c r="S66" s="315"/>
      <c r="T66" s="314" t="s">
        <v>633</v>
      </c>
      <c r="U66" s="314"/>
      <c r="V66" s="314"/>
      <c r="W66" s="336"/>
      <c r="X66" s="313" t="s">
        <v>633</v>
      </c>
      <c r="Y66" s="314"/>
      <c r="Z66" s="314"/>
      <c r="AA66" s="314"/>
      <c r="AB66" s="315"/>
    </row>
    <row r="67" spans="1:28" ht="15">
      <c r="A67" s="312" t="s">
        <v>755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134">
        <f t="shared" si="0"/>
        <v>58</v>
      </c>
      <c r="P67" s="315" t="s">
        <v>633</v>
      </c>
      <c r="Q67" s="315"/>
      <c r="R67" s="315"/>
      <c r="S67" s="315"/>
      <c r="T67" s="314" t="s">
        <v>633</v>
      </c>
      <c r="U67" s="314"/>
      <c r="V67" s="314"/>
      <c r="W67" s="336"/>
      <c r="X67" s="313" t="s">
        <v>633</v>
      </c>
      <c r="Y67" s="314"/>
      <c r="Z67" s="314"/>
      <c r="AA67" s="314"/>
      <c r="AB67" s="315"/>
    </row>
    <row r="68" spans="1:28" ht="15">
      <c r="A68" s="319" t="s">
        <v>758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135">
        <f t="shared" si="0"/>
        <v>59</v>
      </c>
      <c r="P68" s="325" t="s">
        <v>746</v>
      </c>
      <c r="Q68" s="325"/>
      <c r="R68" s="325"/>
      <c r="S68" s="325"/>
      <c r="T68" s="324" t="s">
        <v>1063</v>
      </c>
      <c r="U68" s="324"/>
      <c r="V68" s="324"/>
      <c r="W68" s="339"/>
      <c r="X68" s="323" t="s">
        <v>633</v>
      </c>
      <c r="Y68" s="324"/>
      <c r="Z68" s="324"/>
      <c r="AA68" s="324"/>
      <c r="AB68" s="325"/>
    </row>
    <row r="69" spans="1:28" ht="15">
      <c r="A69" s="319" t="s">
        <v>762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135">
        <f t="shared" si="0"/>
        <v>60</v>
      </c>
      <c r="P69" s="325" t="s">
        <v>769</v>
      </c>
      <c r="Q69" s="325"/>
      <c r="R69" s="325"/>
      <c r="S69" s="325"/>
      <c r="T69" s="324" t="s">
        <v>1069</v>
      </c>
      <c r="U69" s="324"/>
      <c r="V69" s="324"/>
      <c r="W69" s="339"/>
      <c r="X69" s="323" t="s">
        <v>633</v>
      </c>
      <c r="Y69" s="324"/>
      <c r="Z69" s="324"/>
      <c r="AA69" s="324"/>
      <c r="AB69" s="325"/>
    </row>
    <row r="70" spans="1:28" ht="15">
      <c r="A70" s="312" t="s">
        <v>770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134">
        <f t="shared" si="0"/>
        <v>61</v>
      </c>
      <c r="P70" s="315" t="s">
        <v>633</v>
      </c>
      <c r="Q70" s="315"/>
      <c r="R70" s="315"/>
      <c r="S70" s="315"/>
      <c r="T70" s="314" t="s">
        <v>633</v>
      </c>
      <c r="U70" s="314"/>
      <c r="V70" s="314"/>
      <c r="W70" s="336"/>
      <c r="X70" s="313" t="s">
        <v>633</v>
      </c>
      <c r="Y70" s="314"/>
      <c r="Z70" s="314"/>
      <c r="AA70" s="314"/>
      <c r="AB70" s="315"/>
    </row>
    <row r="71" spans="1:28" ht="15">
      <c r="A71" s="319" t="s">
        <v>771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135">
        <f t="shared" si="0"/>
        <v>62</v>
      </c>
      <c r="P71" s="325" t="s">
        <v>633</v>
      </c>
      <c r="Q71" s="325"/>
      <c r="R71" s="325"/>
      <c r="S71" s="325"/>
      <c r="T71" s="324" t="s">
        <v>633</v>
      </c>
      <c r="U71" s="324"/>
      <c r="V71" s="324"/>
      <c r="W71" s="339"/>
      <c r="X71" s="323" t="s">
        <v>633</v>
      </c>
      <c r="Y71" s="324"/>
      <c r="Z71" s="324"/>
      <c r="AA71" s="324"/>
      <c r="AB71" s="325"/>
    </row>
    <row r="72" spans="1:28" ht="15">
      <c r="A72" s="312" t="s">
        <v>772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134">
        <f t="shared" si="0"/>
        <v>63</v>
      </c>
      <c r="P72" s="315" t="s">
        <v>633</v>
      </c>
      <c r="Q72" s="315"/>
      <c r="R72" s="315"/>
      <c r="S72" s="315"/>
      <c r="T72" s="314" t="s">
        <v>633</v>
      </c>
      <c r="U72" s="314"/>
      <c r="V72" s="314"/>
      <c r="W72" s="336"/>
      <c r="X72" s="313" t="s">
        <v>633</v>
      </c>
      <c r="Y72" s="314"/>
      <c r="Z72" s="314"/>
      <c r="AA72" s="314"/>
      <c r="AB72" s="315"/>
    </row>
    <row r="73" spans="1:28" ht="15">
      <c r="A73" s="312" t="s">
        <v>773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134">
        <f t="shared" si="0"/>
        <v>64</v>
      </c>
      <c r="P73" s="315" t="s">
        <v>633</v>
      </c>
      <c r="Q73" s="315"/>
      <c r="R73" s="315"/>
      <c r="S73" s="315"/>
      <c r="T73" s="314" t="s">
        <v>633</v>
      </c>
      <c r="U73" s="314"/>
      <c r="V73" s="314"/>
      <c r="W73" s="336"/>
      <c r="X73" s="313" t="s">
        <v>633</v>
      </c>
      <c r="Y73" s="314"/>
      <c r="Z73" s="314"/>
      <c r="AA73" s="314"/>
      <c r="AB73" s="315"/>
    </row>
    <row r="74" spans="1:28" ht="15">
      <c r="A74" s="312" t="s">
        <v>774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134">
        <f t="shared" si="0"/>
        <v>65</v>
      </c>
      <c r="P74" s="315" t="s">
        <v>633</v>
      </c>
      <c r="Q74" s="315"/>
      <c r="R74" s="315"/>
      <c r="S74" s="315"/>
      <c r="T74" s="314" t="s">
        <v>633</v>
      </c>
      <c r="U74" s="314"/>
      <c r="V74" s="314"/>
      <c r="W74" s="336"/>
      <c r="X74" s="313" t="s">
        <v>633</v>
      </c>
      <c r="Y74" s="314"/>
      <c r="Z74" s="314"/>
      <c r="AA74" s="314"/>
      <c r="AB74" s="315"/>
    </row>
    <row r="75" spans="1:28" ht="15">
      <c r="A75" s="312" t="s">
        <v>775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134">
        <f aca="true" t="shared" si="1" ref="O75:O138">O74+1</f>
        <v>66</v>
      </c>
      <c r="P75" s="315" t="s">
        <v>633</v>
      </c>
      <c r="Q75" s="315"/>
      <c r="R75" s="315"/>
      <c r="S75" s="315"/>
      <c r="T75" s="314" t="s">
        <v>633</v>
      </c>
      <c r="U75" s="314"/>
      <c r="V75" s="314"/>
      <c r="W75" s="336"/>
      <c r="X75" s="313" t="s">
        <v>633</v>
      </c>
      <c r="Y75" s="314"/>
      <c r="Z75" s="314"/>
      <c r="AA75" s="314"/>
      <c r="AB75" s="315"/>
    </row>
    <row r="76" spans="1:28" ht="15">
      <c r="A76" s="312" t="s">
        <v>776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134">
        <f t="shared" si="1"/>
        <v>67</v>
      </c>
      <c r="P76" s="315" t="s">
        <v>633</v>
      </c>
      <c r="Q76" s="315"/>
      <c r="R76" s="315"/>
      <c r="S76" s="315"/>
      <c r="T76" s="314" t="s">
        <v>633</v>
      </c>
      <c r="U76" s="314"/>
      <c r="V76" s="314"/>
      <c r="W76" s="336"/>
      <c r="X76" s="313" t="s">
        <v>633</v>
      </c>
      <c r="Y76" s="314"/>
      <c r="Z76" s="314"/>
      <c r="AA76" s="314"/>
      <c r="AB76" s="315"/>
    </row>
    <row r="77" spans="1:28" ht="15">
      <c r="A77" s="312" t="s">
        <v>777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134">
        <f t="shared" si="1"/>
        <v>68</v>
      </c>
      <c r="P77" s="315" t="s">
        <v>633</v>
      </c>
      <c r="Q77" s="315"/>
      <c r="R77" s="315"/>
      <c r="S77" s="315"/>
      <c r="T77" s="314" t="s">
        <v>633</v>
      </c>
      <c r="U77" s="314"/>
      <c r="V77" s="314"/>
      <c r="W77" s="336"/>
      <c r="X77" s="313" t="s">
        <v>633</v>
      </c>
      <c r="Y77" s="314"/>
      <c r="Z77" s="314"/>
      <c r="AA77" s="314"/>
      <c r="AB77" s="315"/>
    </row>
    <row r="78" spans="1:28" ht="15">
      <c r="A78" s="312" t="s">
        <v>778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134">
        <f t="shared" si="1"/>
        <v>69</v>
      </c>
      <c r="P78" s="315" t="s">
        <v>633</v>
      </c>
      <c r="Q78" s="315"/>
      <c r="R78" s="315"/>
      <c r="S78" s="315"/>
      <c r="T78" s="314" t="s">
        <v>633</v>
      </c>
      <c r="U78" s="314"/>
      <c r="V78" s="314"/>
      <c r="W78" s="336"/>
      <c r="X78" s="313" t="s">
        <v>633</v>
      </c>
      <c r="Y78" s="314"/>
      <c r="Z78" s="314"/>
      <c r="AA78" s="314"/>
      <c r="AB78" s="315"/>
    </row>
    <row r="79" spans="1:28" ht="15">
      <c r="A79" s="312" t="s">
        <v>779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134">
        <f t="shared" si="1"/>
        <v>70</v>
      </c>
      <c r="P79" s="315" t="s">
        <v>633</v>
      </c>
      <c r="Q79" s="315"/>
      <c r="R79" s="315"/>
      <c r="S79" s="315"/>
      <c r="T79" s="314" t="s">
        <v>633</v>
      </c>
      <c r="U79" s="314"/>
      <c r="V79" s="314"/>
      <c r="W79" s="336"/>
      <c r="X79" s="313" t="s">
        <v>633</v>
      </c>
      <c r="Y79" s="314"/>
      <c r="Z79" s="314"/>
      <c r="AA79" s="314"/>
      <c r="AB79" s="315"/>
    </row>
    <row r="80" spans="1:28" ht="15">
      <c r="A80" s="312" t="s">
        <v>780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134">
        <f t="shared" si="1"/>
        <v>71</v>
      </c>
      <c r="P80" s="315" t="s">
        <v>633</v>
      </c>
      <c r="Q80" s="315"/>
      <c r="R80" s="315"/>
      <c r="S80" s="315"/>
      <c r="T80" s="314" t="s">
        <v>633</v>
      </c>
      <c r="U80" s="314"/>
      <c r="V80" s="314"/>
      <c r="W80" s="336"/>
      <c r="X80" s="313" t="s">
        <v>633</v>
      </c>
      <c r="Y80" s="314"/>
      <c r="Z80" s="314"/>
      <c r="AA80" s="314"/>
      <c r="AB80" s="315"/>
    </row>
    <row r="81" spans="1:28" ht="15">
      <c r="A81" s="312" t="s">
        <v>781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134">
        <f t="shared" si="1"/>
        <v>72</v>
      </c>
      <c r="P81" s="315" t="s">
        <v>633</v>
      </c>
      <c r="Q81" s="315"/>
      <c r="R81" s="315"/>
      <c r="S81" s="315"/>
      <c r="T81" s="314" t="s">
        <v>633</v>
      </c>
      <c r="U81" s="314"/>
      <c r="V81" s="314"/>
      <c r="W81" s="336"/>
      <c r="X81" s="313" t="s">
        <v>633</v>
      </c>
      <c r="Y81" s="314"/>
      <c r="Z81" s="314"/>
      <c r="AA81" s="314"/>
      <c r="AB81" s="315"/>
    </row>
    <row r="82" spans="1:28" ht="15">
      <c r="A82" s="312" t="s">
        <v>782</v>
      </c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134">
        <f t="shared" si="1"/>
        <v>73</v>
      </c>
      <c r="P82" s="315" t="s">
        <v>633</v>
      </c>
      <c r="Q82" s="315"/>
      <c r="R82" s="315"/>
      <c r="S82" s="315"/>
      <c r="T82" s="314" t="s">
        <v>633</v>
      </c>
      <c r="U82" s="314"/>
      <c r="V82" s="314"/>
      <c r="W82" s="336"/>
      <c r="X82" s="313" t="s">
        <v>633</v>
      </c>
      <c r="Y82" s="314"/>
      <c r="Z82" s="314"/>
      <c r="AA82" s="314"/>
      <c r="AB82" s="315"/>
    </row>
    <row r="83" spans="1:28" ht="15">
      <c r="A83" s="319" t="s">
        <v>783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135">
        <f t="shared" si="1"/>
        <v>74</v>
      </c>
      <c r="P83" s="325" t="s">
        <v>633</v>
      </c>
      <c r="Q83" s="325"/>
      <c r="R83" s="325"/>
      <c r="S83" s="325"/>
      <c r="T83" s="324" t="s">
        <v>633</v>
      </c>
      <c r="U83" s="324"/>
      <c r="V83" s="324"/>
      <c r="W83" s="339"/>
      <c r="X83" s="323" t="s">
        <v>633</v>
      </c>
      <c r="Y83" s="324"/>
      <c r="Z83" s="324"/>
      <c r="AA83" s="324"/>
      <c r="AB83" s="325"/>
    </row>
    <row r="84" spans="1:28" ht="15">
      <c r="A84" s="312" t="s">
        <v>784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134">
        <f t="shared" si="1"/>
        <v>75</v>
      </c>
      <c r="P84" s="315" t="s">
        <v>633</v>
      </c>
      <c r="Q84" s="315"/>
      <c r="R84" s="315"/>
      <c r="S84" s="315"/>
      <c r="T84" s="314" t="s">
        <v>633</v>
      </c>
      <c r="U84" s="314"/>
      <c r="V84" s="314"/>
      <c r="W84" s="336"/>
      <c r="X84" s="313" t="s">
        <v>633</v>
      </c>
      <c r="Y84" s="314"/>
      <c r="Z84" s="314"/>
      <c r="AA84" s="314"/>
      <c r="AB84" s="315"/>
    </row>
    <row r="85" spans="1:28" ht="15">
      <c r="A85" s="312" t="s">
        <v>785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134">
        <f t="shared" si="1"/>
        <v>76</v>
      </c>
      <c r="P85" s="315" t="s">
        <v>633</v>
      </c>
      <c r="Q85" s="315"/>
      <c r="R85" s="315"/>
      <c r="S85" s="315"/>
      <c r="T85" s="314" t="s">
        <v>633</v>
      </c>
      <c r="U85" s="314"/>
      <c r="V85" s="314"/>
      <c r="W85" s="336"/>
      <c r="X85" s="313" t="s">
        <v>633</v>
      </c>
      <c r="Y85" s="314"/>
      <c r="Z85" s="314"/>
      <c r="AA85" s="314"/>
      <c r="AB85" s="315"/>
    </row>
    <row r="86" spans="1:28" ht="15">
      <c r="A86" s="312" t="s">
        <v>786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134">
        <f t="shared" si="1"/>
        <v>77</v>
      </c>
      <c r="P86" s="315" t="s">
        <v>633</v>
      </c>
      <c r="Q86" s="315"/>
      <c r="R86" s="315"/>
      <c r="S86" s="315"/>
      <c r="T86" s="314" t="s">
        <v>633</v>
      </c>
      <c r="U86" s="314"/>
      <c r="V86" s="314"/>
      <c r="W86" s="336"/>
      <c r="X86" s="313" t="s">
        <v>633</v>
      </c>
      <c r="Y86" s="314"/>
      <c r="Z86" s="314"/>
      <c r="AA86" s="314"/>
      <c r="AB86" s="315"/>
    </row>
    <row r="87" spans="1:28" ht="15">
      <c r="A87" s="312" t="s">
        <v>787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134">
        <f t="shared" si="1"/>
        <v>78</v>
      </c>
      <c r="P87" s="315" t="s">
        <v>633</v>
      </c>
      <c r="Q87" s="315"/>
      <c r="R87" s="315"/>
      <c r="S87" s="315"/>
      <c r="T87" s="314" t="s">
        <v>633</v>
      </c>
      <c r="U87" s="314"/>
      <c r="V87" s="314"/>
      <c r="W87" s="336"/>
      <c r="X87" s="313" t="s">
        <v>633</v>
      </c>
      <c r="Y87" s="314"/>
      <c r="Z87" s="314"/>
      <c r="AA87" s="314"/>
      <c r="AB87" s="315"/>
    </row>
    <row r="88" spans="1:28" ht="15">
      <c r="A88" s="312" t="s">
        <v>788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134">
        <f t="shared" si="1"/>
        <v>79</v>
      </c>
      <c r="P88" s="315" t="s">
        <v>633</v>
      </c>
      <c r="Q88" s="315"/>
      <c r="R88" s="315"/>
      <c r="S88" s="315"/>
      <c r="T88" s="314" t="s">
        <v>633</v>
      </c>
      <c r="U88" s="314"/>
      <c r="V88" s="314"/>
      <c r="W88" s="336"/>
      <c r="X88" s="313" t="s">
        <v>633</v>
      </c>
      <c r="Y88" s="314"/>
      <c r="Z88" s="314"/>
      <c r="AA88" s="314"/>
      <c r="AB88" s="315"/>
    </row>
    <row r="89" spans="1:28" ht="15">
      <c r="A89" s="312" t="s">
        <v>789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134">
        <f t="shared" si="1"/>
        <v>80</v>
      </c>
      <c r="P89" s="315" t="s">
        <v>633</v>
      </c>
      <c r="Q89" s="315"/>
      <c r="R89" s="315"/>
      <c r="S89" s="315"/>
      <c r="T89" s="314" t="s">
        <v>633</v>
      </c>
      <c r="U89" s="314"/>
      <c r="V89" s="314"/>
      <c r="W89" s="336"/>
      <c r="X89" s="313" t="s">
        <v>633</v>
      </c>
      <c r="Y89" s="314"/>
      <c r="Z89" s="314"/>
      <c r="AA89" s="314"/>
      <c r="AB89" s="315"/>
    </row>
    <row r="90" spans="1:28" ht="15">
      <c r="A90" s="312" t="s">
        <v>790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134">
        <f t="shared" si="1"/>
        <v>81</v>
      </c>
      <c r="P90" s="315" t="s">
        <v>633</v>
      </c>
      <c r="Q90" s="315"/>
      <c r="R90" s="315"/>
      <c r="S90" s="315"/>
      <c r="T90" s="314" t="s">
        <v>633</v>
      </c>
      <c r="U90" s="314"/>
      <c r="V90" s="314"/>
      <c r="W90" s="336"/>
      <c r="X90" s="313" t="s">
        <v>633</v>
      </c>
      <c r="Y90" s="314"/>
      <c r="Z90" s="314"/>
      <c r="AA90" s="314"/>
      <c r="AB90" s="315"/>
    </row>
    <row r="91" spans="1:28" ht="15">
      <c r="A91" s="312" t="s">
        <v>791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134">
        <f t="shared" si="1"/>
        <v>82</v>
      </c>
      <c r="P91" s="315" t="s">
        <v>633</v>
      </c>
      <c r="Q91" s="315"/>
      <c r="R91" s="315"/>
      <c r="S91" s="315"/>
      <c r="T91" s="314" t="s">
        <v>633</v>
      </c>
      <c r="U91" s="314"/>
      <c r="V91" s="314"/>
      <c r="W91" s="336"/>
      <c r="X91" s="313" t="s">
        <v>633</v>
      </c>
      <c r="Y91" s="314"/>
      <c r="Z91" s="314"/>
      <c r="AA91" s="314"/>
      <c r="AB91" s="315"/>
    </row>
    <row r="92" spans="1:28" ht="15">
      <c r="A92" s="319" t="s">
        <v>792</v>
      </c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135">
        <f t="shared" si="1"/>
        <v>83</v>
      </c>
      <c r="P92" s="325" t="s">
        <v>633</v>
      </c>
      <c r="Q92" s="325"/>
      <c r="R92" s="325"/>
      <c r="S92" s="325"/>
      <c r="T92" s="324" t="s">
        <v>633</v>
      </c>
      <c r="U92" s="324"/>
      <c r="V92" s="324"/>
      <c r="W92" s="339"/>
      <c r="X92" s="323" t="s">
        <v>633</v>
      </c>
      <c r="Y92" s="324"/>
      <c r="Z92" s="324"/>
      <c r="AA92" s="324"/>
      <c r="AB92" s="325"/>
    </row>
    <row r="93" spans="1:28" ht="15">
      <c r="A93" s="312" t="s">
        <v>793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134">
        <f t="shared" si="1"/>
        <v>84</v>
      </c>
      <c r="P93" s="315" t="s">
        <v>633</v>
      </c>
      <c r="Q93" s="315"/>
      <c r="R93" s="315"/>
      <c r="S93" s="315"/>
      <c r="T93" s="314" t="s">
        <v>633</v>
      </c>
      <c r="U93" s="314"/>
      <c r="V93" s="314"/>
      <c r="W93" s="336"/>
      <c r="X93" s="313" t="s">
        <v>633</v>
      </c>
      <c r="Y93" s="314"/>
      <c r="Z93" s="314"/>
      <c r="AA93" s="314"/>
      <c r="AB93" s="315"/>
    </row>
    <row r="94" spans="1:28" ht="15">
      <c r="A94" s="312" t="s">
        <v>794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134">
        <f t="shared" si="1"/>
        <v>85</v>
      </c>
      <c r="P94" s="315" t="s">
        <v>633</v>
      </c>
      <c r="Q94" s="315"/>
      <c r="R94" s="315"/>
      <c r="S94" s="315"/>
      <c r="T94" s="314" t="s">
        <v>633</v>
      </c>
      <c r="U94" s="314"/>
      <c r="V94" s="314"/>
      <c r="W94" s="336"/>
      <c r="X94" s="313" t="s">
        <v>633</v>
      </c>
      <c r="Y94" s="314"/>
      <c r="Z94" s="314"/>
      <c r="AA94" s="314"/>
      <c r="AB94" s="315"/>
    </row>
    <row r="95" spans="1:28" ht="15">
      <c r="A95" s="312" t="s">
        <v>795</v>
      </c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134">
        <f t="shared" si="1"/>
        <v>86</v>
      </c>
      <c r="P95" s="315" t="s">
        <v>633</v>
      </c>
      <c r="Q95" s="315"/>
      <c r="R95" s="315"/>
      <c r="S95" s="315"/>
      <c r="T95" s="314" t="s">
        <v>633</v>
      </c>
      <c r="U95" s="314"/>
      <c r="V95" s="314"/>
      <c r="W95" s="336"/>
      <c r="X95" s="313" t="s">
        <v>633</v>
      </c>
      <c r="Y95" s="314"/>
      <c r="Z95" s="314"/>
      <c r="AA95" s="314"/>
      <c r="AB95" s="315"/>
    </row>
    <row r="96" spans="1:28" ht="15">
      <c r="A96" s="312" t="s">
        <v>796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134">
        <f t="shared" si="1"/>
        <v>87</v>
      </c>
      <c r="P96" s="315" t="s">
        <v>633</v>
      </c>
      <c r="Q96" s="315"/>
      <c r="R96" s="315"/>
      <c r="S96" s="315"/>
      <c r="T96" s="314" t="s">
        <v>633</v>
      </c>
      <c r="U96" s="314"/>
      <c r="V96" s="314"/>
      <c r="W96" s="336"/>
      <c r="X96" s="313" t="s">
        <v>633</v>
      </c>
      <c r="Y96" s="314"/>
      <c r="Z96" s="314"/>
      <c r="AA96" s="314"/>
      <c r="AB96" s="315"/>
    </row>
    <row r="97" spans="1:28" ht="15">
      <c r="A97" s="312" t="s">
        <v>797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134">
        <f t="shared" si="1"/>
        <v>88</v>
      </c>
      <c r="P97" s="315" t="s">
        <v>633</v>
      </c>
      <c r="Q97" s="315"/>
      <c r="R97" s="315"/>
      <c r="S97" s="315"/>
      <c r="T97" s="314" t="s">
        <v>633</v>
      </c>
      <c r="U97" s="314"/>
      <c r="V97" s="314"/>
      <c r="W97" s="336"/>
      <c r="X97" s="313" t="s">
        <v>633</v>
      </c>
      <c r="Y97" s="314"/>
      <c r="Z97" s="314"/>
      <c r="AA97" s="314"/>
      <c r="AB97" s="315"/>
    </row>
    <row r="98" spans="1:28" ht="15">
      <c r="A98" s="312" t="s">
        <v>798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134">
        <f t="shared" si="1"/>
        <v>89</v>
      </c>
      <c r="P98" s="315" t="s">
        <v>633</v>
      </c>
      <c r="Q98" s="315"/>
      <c r="R98" s="315"/>
      <c r="S98" s="315"/>
      <c r="T98" s="314" t="s">
        <v>633</v>
      </c>
      <c r="U98" s="314"/>
      <c r="V98" s="314"/>
      <c r="W98" s="336"/>
      <c r="X98" s="313" t="s">
        <v>633</v>
      </c>
      <c r="Y98" s="314"/>
      <c r="Z98" s="314"/>
      <c r="AA98" s="314"/>
      <c r="AB98" s="315"/>
    </row>
    <row r="99" spans="1:28" ht="15">
      <c r="A99" s="312" t="s">
        <v>799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134">
        <f t="shared" si="1"/>
        <v>90</v>
      </c>
      <c r="P99" s="315" t="s">
        <v>633</v>
      </c>
      <c r="Q99" s="315"/>
      <c r="R99" s="315"/>
      <c r="S99" s="315"/>
      <c r="T99" s="314" t="s">
        <v>633</v>
      </c>
      <c r="U99" s="314"/>
      <c r="V99" s="314"/>
      <c r="W99" s="336"/>
      <c r="X99" s="313" t="s">
        <v>633</v>
      </c>
      <c r="Y99" s="314"/>
      <c r="Z99" s="314"/>
      <c r="AA99" s="314"/>
      <c r="AB99" s="315"/>
    </row>
    <row r="100" spans="1:28" ht="15">
      <c r="A100" s="312" t="s">
        <v>800</v>
      </c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134">
        <f t="shared" si="1"/>
        <v>91</v>
      </c>
      <c r="P100" s="315" t="s">
        <v>633</v>
      </c>
      <c r="Q100" s="315"/>
      <c r="R100" s="315"/>
      <c r="S100" s="315"/>
      <c r="T100" s="314" t="s">
        <v>633</v>
      </c>
      <c r="U100" s="314"/>
      <c r="V100" s="314"/>
      <c r="W100" s="336"/>
      <c r="X100" s="313" t="s">
        <v>633</v>
      </c>
      <c r="Y100" s="314"/>
      <c r="Z100" s="314"/>
      <c r="AA100" s="314"/>
      <c r="AB100" s="315"/>
    </row>
    <row r="101" spans="1:28" ht="15">
      <c r="A101" s="319" t="s">
        <v>801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135">
        <f t="shared" si="1"/>
        <v>92</v>
      </c>
      <c r="P101" s="325" t="s">
        <v>633</v>
      </c>
      <c r="Q101" s="325"/>
      <c r="R101" s="325"/>
      <c r="S101" s="325"/>
      <c r="T101" s="324" t="s">
        <v>633</v>
      </c>
      <c r="U101" s="324"/>
      <c r="V101" s="324"/>
      <c r="W101" s="339"/>
      <c r="X101" s="323" t="s">
        <v>633</v>
      </c>
      <c r="Y101" s="324"/>
      <c r="Z101" s="324"/>
      <c r="AA101" s="324"/>
      <c r="AB101" s="325"/>
    </row>
    <row r="102" spans="1:28" ht="15">
      <c r="A102" s="312" t="s">
        <v>802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134">
        <f t="shared" si="1"/>
        <v>93</v>
      </c>
      <c r="P102" s="315" t="s">
        <v>633</v>
      </c>
      <c r="Q102" s="315"/>
      <c r="R102" s="315"/>
      <c r="S102" s="315"/>
      <c r="T102" s="314" t="s">
        <v>633</v>
      </c>
      <c r="U102" s="314"/>
      <c r="V102" s="314"/>
      <c r="W102" s="336"/>
      <c r="X102" s="313" t="s">
        <v>633</v>
      </c>
      <c r="Y102" s="314"/>
      <c r="Z102" s="314"/>
      <c r="AA102" s="314"/>
      <c r="AB102" s="315"/>
    </row>
    <row r="103" spans="1:28" ht="15">
      <c r="A103" s="312" t="s">
        <v>803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134">
        <f t="shared" si="1"/>
        <v>94</v>
      </c>
      <c r="P103" s="315" t="s">
        <v>633</v>
      </c>
      <c r="Q103" s="315"/>
      <c r="R103" s="315"/>
      <c r="S103" s="315"/>
      <c r="T103" s="314" t="s">
        <v>633</v>
      </c>
      <c r="U103" s="314"/>
      <c r="V103" s="314"/>
      <c r="W103" s="336"/>
      <c r="X103" s="313" t="s">
        <v>633</v>
      </c>
      <c r="Y103" s="314"/>
      <c r="Z103" s="314"/>
      <c r="AA103" s="314"/>
      <c r="AB103" s="315"/>
    </row>
    <row r="104" spans="1:28" ht="15">
      <c r="A104" s="312" t="s">
        <v>804</v>
      </c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134">
        <f t="shared" si="1"/>
        <v>95</v>
      </c>
      <c r="P104" s="315" t="s">
        <v>633</v>
      </c>
      <c r="Q104" s="315"/>
      <c r="R104" s="315"/>
      <c r="S104" s="315"/>
      <c r="T104" s="314" t="s">
        <v>633</v>
      </c>
      <c r="U104" s="314"/>
      <c r="V104" s="314"/>
      <c r="W104" s="336"/>
      <c r="X104" s="313" t="s">
        <v>633</v>
      </c>
      <c r="Y104" s="314"/>
      <c r="Z104" s="314"/>
      <c r="AA104" s="314"/>
      <c r="AB104" s="315"/>
    </row>
    <row r="105" spans="1:28" ht="15">
      <c r="A105" s="312" t="s">
        <v>805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134">
        <f t="shared" si="1"/>
        <v>96</v>
      </c>
      <c r="P105" s="315" t="s">
        <v>633</v>
      </c>
      <c r="Q105" s="315"/>
      <c r="R105" s="315"/>
      <c r="S105" s="315"/>
      <c r="T105" s="314" t="s">
        <v>633</v>
      </c>
      <c r="U105" s="314"/>
      <c r="V105" s="314"/>
      <c r="W105" s="336"/>
      <c r="X105" s="313" t="s">
        <v>633</v>
      </c>
      <c r="Y105" s="314"/>
      <c r="Z105" s="314"/>
      <c r="AA105" s="314"/>
      <c r="AB105" s="315"/>
    </row>
    <row r="106" spans="1:28" ht="15">
      <c r="A106" s="312" t="s">
        <v>806</v>
      </c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134">
        <f t="shared" si="1"/>
        <v>97</v>
      </c>
      <c r="P106" s="315" t="s">
        <v>633</v>
      </c>
      <c r="Q106" s="315"/>
      <c r="R106" s="315"/>
      <c r="S106" s="315"/>
      <c r="T106" s="314" t="s">
        <v>633</v>
      </c>
      <c r="U106" s="314"/>
      <c r="V106" s="314"/>
      <c r="W106" s="336"/>
      <c r="X106" s="313" t="s">
        <v>633</v>
      </c>
      <c r="Y106" s="314"/>
      <c r="Z106" s="314"/>
      <c r="AA106" s="314"/>
      <c r="AB106" s="315"/>
    </row>
    <row r="107" spans="1:28" ht="15">
      <c r="A107" s="312" t="s">
        <v>807</v>
      </c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134">
        <f t="shared" si="1"/>
        <v>98</v>
      </c>
      <c r="P107" s="315" t="s">
        <v>633</v>
      </c>
      <c r="Q107" s="315"/>
      <c r="R107" s="315"/>
      <c r="S107" s="315"/>
      <c r="T107" s="314" t="s">
        <v>633</v>
      </c>
      <c r="U107" s="314"/>
      <c r="V107" s="314"/>
      <c r="W107" s="336"/>
      <c r="X107" s="313" t="s">
        <v>633</v>
      </c>
      <c r="Y107" s="314"/>
      <c r="Z107" s="314"/>
      <c r="AA107" s="314"/>
      <c r="AB107" s="315"/>
    </row>
    <row r="108" spans="1:28" ht="15">
      <c r="A108" s="312" t="s">
        <v>808</v>
      </c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134">
        <f t="shared" si="1"/>
        <v>99</v>
      </c>
      <c r="P108" s="315" t="s">
        <v>633</v>
      </c>
      <c r="Q108" s="315"/>
      <c r="R108" s="315"/>
      <c r="S108" s="315"/>
      <c r="T108" s="314" t="s">
        <v>633</v>
      </c>
      <c r="U108" s="314"/>
      <c r="V108" s="314"/>
      <c r="W108" s="336"/>
      <c r="X108" s="313" t="s">
        <v>633</v>
      </c>
      <c r="Y108" s="314"/>
      <c r="Z108" s="314"/>
      <c r="AA108" s="314"/>
      <c r="AB108" s="315"/>
    </row>
    <row r="109" spans="1:28" ht="15">
      <c r="A109" s="312" t="s">
        <v>809</v>
      </c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134">
        <f t="shared" si="1"/>
        <v>100</v>
      </c>
      <c r="P109" s="315" t="s">
        <v>633</v>
      </c>
      <c r="Q109" s="315"/>
      <c r="R109" s="315"/>
      <c r="S109" s="315"/>
      <c r="T109" s="314" t="s">
        <v>633</v>
      </c>
      <c r="U109" s="314"/>
      <c r="V109" s="314"/>
      <c r="W109" s="336"/>
      <c r="X109" s="313" t="s">
        <v>633</v>
      </c>
      <c r="Y109" s="314"/>
      <c r="Z109" s="314"/>
      <c r="AA109" s="314"/>
      <c r="AB109" s="315"/>
    </row>
    <row r="110" spans="1:28" ht="15">
      <c r="A110" s="312" t="s">
        <v>810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134">
        <f t="shared" si="1"/>
        <v>101</v>
      </c>
      <c r="P110" s="315" t="s">
        <v>633</v>
      </c>
      <c r="Q110" s="315"/>
      <c r="R110" s="315"/>
      <c r="S110" s="315"/>
      <c r="T110" s="314" t="s">
        <v>633</v>
      </c>
      <c r="U110" s="314"/>
      <c r="V110" s="314"/>
      <c r="W110" s="336"/>
      <c r="X110" s="313" t="s">
        <v>633</v>
      </c>
      <c r="Y110" s="314"/>
      <c r="Z110" s="314"/>
      <c r="AA110" s="314"/>
      <c r="AB110" s="315"/>
    </row>
    <row r="111" spans="1:28" ht="15">
      <c r="A111" s="312" t="s">
        <v>811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134">
        <f t="shared" si="1"/>
        <v>102</v>
      </c>
      <c r="P111" s="315" t="s">
        <v>633</v>
      </c>
      <c r="Q111" s="315"/>
      <c r="R111" s="315"/>
      <c r="S111" s="315"/>
      <c r="T111" s="314" t="s">
        <v>633</v>
      </c>
      <c r="U111" s="314"/>
      <c r="V111" s="314"/>
      <c r="W111" s="336"/>
      <c r="X111" s="313" t="s">
        <v>633</v>
      </c>
      <c r="Y111" s="314"/>
      <c r="Z111" s="314"/>
      <c r="AA111" s="314"/>
      <c r="AB111" s="315"/>
    </row>
    <row r="112" spans="1:28" ht="15">
      <c r="A112" s="312" t="s">
        <v>812</v>
      </c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134">
        <f t="shared" si="1"/>
        <v>103</v>
      </c>
      <c r="P112" s="315" t="s">
        <v>633</v>
      </c>
      <c r="Q112" s="315"/>
      <c r="R112" s="315"/>
      <c r="S112" s="315"/>
      <c r="T112" s="314" t="s">
        <v>633</v>
      </c>
      <c r="U112" s="314"/>
      <c r="V112" s="314"/>
      <c r="W112" s="336"/>
      <c r="X112" s="313" t="s">
        <v>633</v>
      </c>
      <c r="Y112" s="314"/>
      <c r="Z112" s="314"/>
      <c r="AA112" s="314"/>
      <c r="AB112" s="315"/>
    </row>
    <row r="113" spans="1:28" ht="15">
      <c r="A113" s="312" t="s">
        <v>813</v>
      </c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134">
        <f t="shared" si="1"/>
        <v>104</v>
      </c>
      <c r="P113" s="315" t="s">
        <v>633</v>
      </c>
      <c r="Q113" s="315"/>
      <c r="R113" s="315"/>
      <c r="S113" s="315"/>
      <c r="T113" s="314" t="s">
        <v>633</v>
      </c>
      <c r="U113" s="314"/>
      <c r="V113" s="314"/>
      <c r="W113" s="336"/>
      <c r="X113" s="313" t="s">
        <v>633</v>
      </c>
      <c r="Y113" s="314"/>
      <c r="Z113" s="314"/>
      <c r="AA113" s="314"/>
      <c r="AB113" s="315"/>
    </row>
    <row r="114" spans="1:28" ht="15">
      <c r="A114" s="312" t="s">
        <v>814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134">
        <f t="shared" si="1"/>
        <v>105</v>
      </c>
      <c r="P114" s="315" t="s">
        <v>633</v>
      </c>
      <c r="Q114" s="315"/>
      <c r="R114" s="315"/>
      <c r="S114" s="315"/>
      <c r="T114" s="314" t="s">
        <v>633</v>
      </c>
      <c r="U114" s="314"/>
      <c r="V114" s="314"/>
      <c r="W114" s="336"/>
      <c r="X114" s="313" t="s">
        <v>633</v>
      </c>
      <c r="Y114" s="314"/>
      <c r="Z114" s="314"/>
      <c r="AA114" s="314"/>
      <c r="AB114" s="315"/>
    </row>
    <row r="115" spans="1:28" ht="15">
      <c r="A115" s="312" t="s">
        <v>815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134">
        <f t="shared" si="1"/>
        <v>106</v>
      </c>
      <c r="P115" s="315" t="s">
        <v>633</v>
      </c>
      <c r="Q115" s="315"/>
      <c r="R115" s="315"/>
      <c r="S115" s="315"/>
      <c r="T115" s="314" t="s">
        <v>633</v>
      </c>
      <c r="U115" s="314"/>
      <c r="V115" s="314"/>
      <c r="W115" s="336"/>
      <c r="X115" s="313" t="s">
        <v>633</v>
      </c>
      <c r="Y115" s="314"/>
      <c r="Z115" s="314"/>
      <c r="AA115" s="314"/>
      <c r="AB115" s="315"/>
    </row>
    <row r="116" spans="1:28" ht="15">
      <c r="A116" s="312" t="s">
        <v>816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134">
        <f t="shared" si="1"/>
        <v>107</v>
      </c>
      <c r="P116" s="315" t="s">
        <v>633</v>
      </c>
      <c r="Q116" s="315"/>
      <c r="R116" s="315"/>
      <c r="S116" s="315"/>
      <c r="T116" s="314" t="s">
        <v>633</v>
      </c>
      <c r="U116" s="314"/>
      <c r="V116" s="314"/>
      <c r="W116" s="336"/>
      <c r="X116" s="313" t="s">
        <v>633</v>
      </c>
      <c r="Y116" s="314"/>
      <c r="Z116" s="314"/>
      <c r="AA116" s="314"/>
      <c r="AB116" s="315"/>
    </row>
    <row r="117" spans="1:28" ht="15">
      <c r="A117" s="312" t="s">
        <v>817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134">
        <f t="shared" si="1"/>
        <v>108</v>
      </c>
      <c r="P117" s="315" t="s">
        <v>633</v>
      </c>
      <c r="Q117" s="315"/>
      <c r="R117" s="315"/>
      <c r="S117" s="315"/>
      <c r="T117" s="314" t="s">
        <v>633</v>
      </c>
      <c r="U117" s="314"/>
      <c r="V117" s="314"/>
      <c r="W117" s="336"/>
      <c r="X117" s="313" t="s">
        <v>633</v>
      </c>
      <c r="Y117" s="314"/>
      <c r="Z117" s="314"/>
      <c r="AA117" s="314"/>
      <c r="AB117" s="315"/>
    </row>
    <row r="118" spans="1:28" ht="15">
      <c r="A118" s="312" t="s">
        <v>818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134">
        <f t="shared" si="1"/>
        <v>109</v>
      </c>
      <c r="P118" s="315" t="s">
        <v>633</v>
      </c>
      <c r="Q118" s="315"/>
      <c r="R118" s="315"/>
      <c r="S118" s="315"/>
      <c r="T118" s="314" t="s">
        <v>633</v>
      </c>
      <c r="U118" s="314"/>
      <c r="V118" s="314"/>
      <c r="W118" s="336"/>
      <c r="X118" s="313" t="s">
        <v>633</v>
      </c>
      <c r="Y118" s="314"/>
      <c r="Z118" s="314"/>
      <c r="AA118" s="314"/>
      <c r="AB118" s="315"/>
    </row>
    <row r="119" spans="1:28" ht="15">
      <c r="A119" s="312" t="s">
        <v>819</v>
      </c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134">
        <f t="shared" si="1"/>
        <v>110</v>
      </c>
      <c r="P119" s="315" t="s">
        <v>633</v>
      </c>
      <c r="Q119" s="315"/>
      <c r="R119" s="315"/>
      <c r="S119" s="315"/>
      <c r="T119" s="314" t="s">
        <v>633</v>
      </c>
      <c r="U119" s="314"/>
      <c r="V119" s="314"/>
      <c r="W119" s="336"/>
      <c r="X119" s="313" t="s">
        <v>633</v>
      </c>
      <c r="Y119" s="314"/>
      <c r="Z119" s="314"/>
      <c r="AA119" s="314"/>
      <c r="AB119" s="315"/>
    </row>
    <row r="120" spans="1:28" ht="15">
      <c r="A120" s="312" t="s">
        <v>820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134">
        <f t="shared" si="1"/>
        <v>111</v>
      </c>
      <c r="P120" s="315" t="s">
        <v>633</v>
      </c>
      <c r="Q120" s="315"/>
      <c r="R120" s="315"/>
      <c r="S120" s="315"/>
      <c r="T120" s="314" t="s">
        <v>633</v>
      </c>
      <c r="U120" s="314"/>
      <c r="V120" s="314"/>
      <c r="W120" s="336"/>
      <c r="X120" s="313" t="s">
        <v>633</v>
      </c>
      <c r="Y120" s="314"/>
      <c r="Z120" s="314"/>
      <c r="AA120" s="314"/>
      <c r="AB120" s="315"/>
    </row>
    <row r="121" spans="1:28" ht="15">
      <c r="A121" s="312" t="s">
        <v>821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134">
        <f t="shared" si="1"/>
        <v>112</v>
      </c>
      <c r="P121" s="315" t="s">
        <v>633</v>
      </c>
      <c r="Q121" s="315"/>
      <c r="R121" s="315"/>
      <c r="S121" s="315"/>
      <c r="T121" s="314" t="s">
        <v>633</v>
      </c>
      <c r="U121" s="314"/>
      <c r="V121" s="314"/>
      <c r="W121" s="336"/>
      <c r="X121" s="313" t="s">
        <v>633</v>
      </c>
      <c r="Y121" s="314"/>
      <c r="Z121" s="314"/>
      <c r="AA121" s="314"/>
      <c r="AB121" s="315"/>
    </row>
    <row r="122" spans="1:28" ht="15">
      <c r="A122" s="312" t="s">
        <v>822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134">
        <f t="shared" si="1"/>
        <v>113</v>
      </c>
      <c r="P122" s="315" t="s">
        <v>633</v>
      </c>
      <c r="Q122" s="315"/>
      <c r="R122" s="315"/>
      <c r="S122" s="315"/>
      <c r="T122" s="314" t="s">
        <v>633</v>
      </c>
      <c r="U122" s="314"/>
      <c r="V122" s="314"/>
      <c r="W122" s="336"/>
      <c r="X122" s="313" t="s">
        <v>633</v>
      </c>
      <c r="Y122" s="314"/>
      <c r="Z122" s="314"/>
      <c r="AA122" s="314"/>
      <c r="AB122" s="315"/>
    </row>
    <row r="123" spans="1:28" ht="15">
      <c r="A123" s="312" t="s">
        <v>823</v>
      </c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134">
        <f t="shared" si="1"/>
        <v>114</v>
      </c>
      <c r="P123" s="315" t="s">
        <v>633</v>
      </c>
      <c r="Q123" s="315"/>
      <c r="R123" s="315"/>
      <c r="S123" s="315"/>
      <c r="T123" s="314" t="s">
        <v>633</v>
      </c>
      <c r="U123" s="314"/>
      <c r="V123" s="314"/>
      <c r="W123" s="336"/>
      <c r="X123" s="313" t="s">
        <v>633</v>
      </c>
      <c r="Y123" s="314"/>
      <c r="Z123" s="314"/>
      <c r="AA123" s="314"/>
      <c r="AB123" s="315"/>
    </row>
    <row r="124" spans="1:28" ht="15">
      <c r="A124" s="312" t="s">
        <v>824</v>
      </c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134">
        <f t="shared" si="1"/>
        <v>115</v>
      </c>
      <c r="P124" s="315" t="s">
        <v>633</v>
      </c>
      <c r="Q124" s="315"/>
      <c r="R124" s="315"/>
      <c r="S124" s="315"/>
      <c r="T124" s="314" t="s">
        <v>633</v>
      </c>
      <c r="U124" s="314"/>
      <c r="V124" s="314"/>
      <c r="W124" s="336"/>
      <c r="X124" s="313" t="s">
        <v>633</v>
      </c>
      <c r="Y124" s="314"/>
      <c r="Z124" s="314"/>
      <c r="AA124" s="314"/>
      <c r="AB124" s="315"/>
    </row>
    <row r="125" spans="1:28" ht="15">
      <c r="A125" s="312" t="s">
        <v>825</v>
      </c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134">
        <f t="shared" si="1"/>
        <v>116</v>
      </c>
      <c r="P125" s="315" t="s">
        <v>633</v>
      </c>
      <c r="Q125" s="315"/>
      <c r="R125" s="315"/>
      <c r="S125" s="315"/>
      <c r="T125" s="314" t="s">
        <v>633</v>
      </c>
      <c r="U125" s="314"/>
      <c r="V125" s="314"/>
      <c r="W125" s="336"/>
      <c r="X125" s="313" t="s">
        <v>633</v>
      </c>
      <c r="Y125" s="314"/>
      <c r="Z125" s="314"/>
      <c r="AA125" s="314"/>
      <c r="AB125" s="315"/>
    </row>
    <row r="126" spans="1:28" ht="15">
      <c r="A126" s="312" t="s">
        <v>826</v>
      </c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134">
        <f t="shared" si="1"/>
        <v>117</v>
      </c>
      <c r="P126" s="315" t="s">
        <v>633</v>
      </c>
      <c r="Q126" s="315"/>
      <c r="R126" s="315"/>
      <c r="S126" s="315"/>
      <c r="T126" s="314" t="s">
        <v>633</v>
      </c>
      <c r="U126" s="314"/>
      <c r="V126" s="314"/>
      <c r="W126" s="336"/>
      <c r="X126" s="313" t="s">
        <v>633</v>
      </c>
      <c r="Y126" s="314"/>
      <c r="Z126" s="314"/>
      <c r="AA126" s="314"/>
      <c r="AB126" s="315"/>
    </row>
    <row r="127" spans="1:28" ht="15">
      <c r="A127" s="319" t="s">
        <v>827</v>
      </c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135">
        <f t="shared" si="1"/>
        <v>118</v>
      </c>
      <c r="P127" s="325" t="s">
        <v>633</v>
      </c>
      <c r="Q127" s="325"/>
      <c r="R127" s="325"/>
      <c r="S127" s="325"/>
      <c r="T127" s="324" t="s">
        <v>633</v>
      </c>
      <c r="U127" s="324"/>
      <c r="V127" s="324"/>
      <c r="W127" s="339"/>
      <c r="X127" s="323" t="s">
        <v>633</v>
      </c>
      <c r="Y127" s="324"/>
      <c r="Z127" s="324"/>
      <c r="AA127" s="324"/>
      <c r="AB127" s="325"/>
    </row>
    <row r="128" spans="1:28" ht="15">
      <c r="A128" s="312" t="s">
        <v>828</v>
      </c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134">
        <f t="shared" si="1"/>
        <v>119</v>
      </c>
      <c r="P128" s="315" t="s">
        <v>633</v>
      </c>
      <c r="Q128" s="315"/>
      <c r="R128" s="315"/>
      <c r="S128" s="315"/>
      <c r="T128" s="314" t="s">
        <v>633</v>
      </c>
      <c r="U128" s="314"/>
      <c r="V128" s="314"/>
      <c r="W128" s="336"/>
      <c r="X128" s="313" t="s">
        <v>633</v>
      </c>
      <c r="Y128" s="314"/>
      <c r="Z128" s="314"/>
      <c r="AA128" s="314"/>
      <c r="AB128" s="315"/>
    </row>
    <row r="129" spans="1:28" ht="15">
      <c r="A129" s="312" t="s">
        <v>829</v>
      </c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134">
        <f t="shared" si="1"/>
        <v>120</v>
      </c>
      <c r="P129" s="315" t="s">
        <v>633</v>
      </c>
      <c r="Q129" s="315"/>
      <c r="R129" s="315"/>
      <c r="S129" s="315"/>
      <c r="T129" s="314" t="s">
        <v>633</v>
      </c>
      <c r="U129" s="314"/>
      <c r="V129" s="314"/>
      <c r="W129" s="336"/>
      <c r="X129" s="313" t="s">
        <v>633</v>
      </c>
      <c r="Y129" s="314"/>
      <c r="Z129" s="314"/>
      <c r="AA129" s="314"/>
      <c r="AB129" s="315"/>
    </row>
    <row r="130" spans="1:28" ht="15">
      <c r="A130" s="312" t="s">
        <v>830</v>
      </c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134">
        <f t="shared" si="1"/>
        <v>121</v>
      </c>
      <c r="P130" s="325" t="s">
        <v>633</v>
      </c>
      <c r="Q130" s="325"/>
      <c r="R130" s="325"/>
      <c r="S130" s="325"/>
      <c r="T130" s="324" t="s">
        <v>633</v>
      </c>
      <c r="U130" s="324"/>
      <c r="V130" s="324"/>
      <c r="W130" s="339"/>
      <c r="X130" s="323" t="s">
        <v>633</v>
      </c>
      <c r="Y130" s="324"/>
      <c r="Z130" s="324"/>
      <c r="AA130" s="324"/>
      <c r="AB130" s="325"/>
    </row>
    <row r="131" spans="1:28" ht="15">
      <c r="A131" s="312" t="s">
        <v>832</v>
      </c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134">
        <f t="shared" si="1"/>
        <v>122</v>
      </c>
      <c r="P131" s="315" t="s">
        <v>633</v>
      </c>
      <c r="Q131" s="315"/>
      <c r="R131" s="315"/>
      <c r="S131" s="315"/>
      <c r="T131" s="314" t="s">
        <v>633</v>
      </c>
      <c r="U131" s="314"/>
      <c r="V131" s="314"/>
      <c r="W131" s="336"/>
      <c r="X131" s="313" t="s">
        <v>633</v>
      </c>
      <c r="Y131" s="314"/>
      <c r="Z131" s="314"/>
      <c r="AA131" s="314"/>
      <c r="AB131" s="315"/>
    </row>
    <row r="132" spans="1:28" ht="15">
      <c r="A132" s="312" t="s">
        <v>833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134">
        <f t="shared" si="1"/>
        <v>123</v>
      </c>
      <c r="P132" s="315" t="s">
        <v>633</v>
      </c>
      <c r="Q132" s="315"/>
      <c r="R132" s="315"/>
      <c r="S132" s="315"/>
      <c r="T132" s="314" t="s">
        <v>633</v>
      </c>
      <c r="U132" s="314"/>
      <c r="V132" s="314"/>
      <c r="W132" s="336"/>
      <c r="X132" s="313" t="s">
        <v>633</v>
      </c>
      <c r="Y132" s="314"/>
      <c r="Z132" s="314"/>
      <c r="AA132" s="314"/>
      <c r="AB132" s="315"/>
    </row>
    <row r="133" spans="1:28" ht="15">
      <c r="A133" s="319" t="s">
        <v>834</v>
      </c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135">
        <f t="shared" si="1"/>
        <v>124</v>
      </c>
      <c r="P133" s="325" t="s">
        <v>633</v>
      </c>
      <c r="Q133" s="325"/>
      <c r="R133" s="325"/>
      <c r="S133" s="325"/>
      <c r="T133" s="324" t="s">
        <v>633</v>
      </c>
      <c r="U133" s="324"/>
      <c r="V133" s="324"/>
      <c r="W133" s="339"/>
      <c r="X133" s="323" t="s">
        <v>633</v>
      </c>
      <c r="Y133" s="324"/>
      <c r="Z133" s="324"/>
      <c r="AA133" s="324"/>
      <c r="AB133" s="325"/>
    </row>
    <row r="134" spans="1:28" ht="15">
      <c r="A134" s="312" t="s">
        <v>835</v>
      </c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134">
        <f t="shared" si="1"/>
        <v>125</v>
      </c>
      <c r="P134" s="315" t="s">
        <v>633</v>
      </c>
      <c r="Q134" s="315"/>
      <c r="R134" s="315"/>
      <c r="S134" s="315"/>
      <c r="T134" s="314" t="s">
        <v>633</v>
      </c>
      <c r="U134" s="314"/>
      <c r="V134" s="314"/>
      <c r="W134" s="336"/>
      <c r="X134" s="313" t="s">
        <v>633</v>
      </c>
      <c r="Y134" s="314"/>
      <c r="Z134" s="314"/>
      <c r="AA134" s="314"/>
      <c r="AB134" s="315"/>
    </row>
    <row r="135" spans="1:28" ht="15">
      <c r="A135" s="319" t="s">
        <v>836</v>
      </c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135">
        <f t="shared" si="1"/>
        <v>126</v>
      </c>
      <c r="P135" s="325" t="s">
        <v>633</v>
      </c>
      <c r="Q135" s="325"/>
      <c r="R135" s="325"/>
      <c r="S135" s="325"/>
      <c r="T135" s="324" t="s">
        <v>633</v>
      </c>
      <c r="U135" s="324"/>
      <c r="V135" s="324"/>
      <c r="W135" s="339"/>
      <c r="X135" s="323" t="s">
        <v>633</v>
      </c>
      <c r="Y135" s="324"/>
      <c r="Z135" s="324"/>
      <c r="AA135" s="324"/>
      <c r="AB135" s="325"/>
    </row>
    <row r="136" spans="1:28" ht="15">
      <c r="A136" s="312" t="s">
        <v>837</v>
      </c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134">
        <f t="shared" si="1"/>
        <v>127</v>
      </c>
      <c r="P136" s="315" t="s">
        <v>633</v>
      </c>
      <c r="Q136" s="315"/>
      <c r="R136" s="315"/>
      <c r="S136" s="315"/>
      <c r="T136" s="314" t="s">
        <v>633</v>
      </c>
      <c r="U136" s="314"/>
      <c r="V136" s="314"/>
      <c r="W136" s="336"/>
      <c r="X136" s="313" t="s">
        <v>633</v>
      </c>
      <c r="Y136" s="314"/>
      <c r="Z136" s="314"/>
      <c r="AA136" s="314"/>
      <c r="AB136" s="315"/>
    </row>
    <row r="137" spans="1:28" ht="15">
      <c r="A137" s="312" t="s">
        <v>838</v>
      </c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134">
        <f t="shared" si="1"/>
        <v>128</v>
      </c>
      <c r="P137" s="315" t="s">
        <v>633</v>
      </c>
      <c r="Q137" s="315"/>
      <c r="R137" s="315"/>
      <c r="S137" s="315"/>
      <c r="T137" s="314" t="s">
        <v>633</v>
      </c>
      <c r="U137" s="314"/>
      <c r="V137" s="314"/>
      <c r="W137" s="336"/>
      <c r="X137" s="313" t="s">
        <v>633</v>
      </c>
      <c r="Y137" s="314"/>
      <c r="Z137" s="314"/>
      <c r="AA137" s="314"/>
      <c r="AB137" s="315"/>
    </row>
    <row r="138" spans="1:28" ht="15">
      <c r="A138" s="312" t="s">
        <v>839</v>
      </c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134">
        <f t="shared" si="1"/>
        <v>129</v>
      </c>
      <c r="P138" s="315" t="s">
        <v>633</v>
      </c>
      <c r="Q138" s="315"/>
      <c r="R138" s="315"/>
      <c r="S138" s="315"/>
      <c r="T138" s="314" t="s">
        <v>633</v>
      </c>
      <c r="U138" s="314"/>
      <c r="V138" s="314"/>
      <c r="W138" s="336"/>
      <c r="X138" s="313" t="s">
        <v>633</v>
      </c>
      <c r="Y138" s="314"/>
      <c r="Z138" s="314"/>
      <c r="AA138" s="314"/>
      <c r="AB138" s="315"/>
    </row>
    <row r="139" spans="1:28" ht="15">
      <c r="A139" s="312" t="s">
        <v>840</v>
      </c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134">
        <f aca="true" t="shared" si="2" ref="O139:O202">O138+1</f>
        <v>130</v>
      </c>
      <c r="P139" s="315" t="s">
        <v>633</v>
      </c>
      <c r="Q139" s="315"/>
      <c r="R139" s="315"/>
      <c r="S139" s="315"/>
      <c r="T139" s="314" t="s">
        <v>633</v>
      </c>
      <c r="U139" s="314"/>
      <c r="V139" s="314"/>
      <c r="W139" s="336"/>
      <c r="X139" s="313" t="s">
        <v>633</v>
      </c>
      <c r="Y139" s="314"/>
      <c r="Z139" s="314"/>
      <c r="AA139" s="314"/>
      <c r="AB139" s="315"/>
    </row>
    <row r="140" spans="1:28" ht="15">
      <c r="A140" s="312" t="s">
        <v>841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134">
        <f t="shared" si="2"/>
        <v>131</v>
      </c>
      <c r="P140" s="315" t="s">
        <v>633</v>
      </c>
      <c r="Q140" s="315"/>
      <c r="R140" s="315"/>
      <c r="S140" s="315"/>
      <c r="T140" s="314" t="s">
        <v>633</v>
      </c>
      <c r="U140" s="314"/>
      <c r="V140" s="314"/>
      <c r="W140" s="336"/>
      <c r="X140" s="313" t="s">
        <v>633</v>
      </c>
      <c r="Y140" s="314"/>
      <c r="Z140" s="314"/>
      <c r="AA140" s="314"/>
      <c r="AB140" s="315"/>
    </row>
    <row r="141" spans="1:28" ht="15">
      <c r="A141" s="312" t="s">
        <v>842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134">
        <f t="shared" si="2"/>
        <v>132</v>
      </c>
      <c r="P141" s="315" t="s">
        <v>633</v>
      </c>
      <c r="Q141" s="315"/>
      <c r="R141" s="315"/>
      <c r="S141" s="315"/>
      <c r="T141" s="314" t="s">
        <v>633</v>
      </c>
      <c r="U141" s="314"/>
      <c r="V141" s="314"/>
      <c r="W141" s="336"/>
      <c r="X141" s="313" t="s">
        <v>633</v>
      </c>
      <c r="Y141" s="314"/>
      <c r="Z141" s="314"/>
      <c r="AA141" s="314"/>
      <c r="AB141" s="315"/>
    </row>
    <row r="142" spans="1:28" ht="15">
      <c r="A142" s="312" t="s">
        <v>843</v>
      </c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134">
        <f t="shared" si="2"/>
        <v>133</v>
      </c>
      <c r="P142" s="315" t="s">
        <v>633</v>
      </c>
      <c r="Q142" s="315"/>
      <c r="R142" s="315"/>
      <c r="S142" s="315"/>
      <c r="T142" s="314" t="s">
        <v>633</v>
      </c>
      <c r="U142" s="314"/>
      <c r="V142" s="314"/>
      <c r="W142" s="336"/>
      <c r="X142" s="313" t="s">
        <v>633</v>
      </c>
      <c r="Y142" s="314"/>
      <c r="Z142" s="314"/>
      <c r="AA142" s="314"/>
      <c r="AB142" s="315"/>
    </row>
    <row r="143" spans="1:28" ht="15">
      <c r="A143" s="312" t="s">
        <v>844</v>
      </c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134">
        <f t="shared" si="2"/>
        <v>134</v>
      </c>
      <c r="P143" s="315" t="s">
        <v>633</v>
      </c>
      <c r="Q143" s="315"/>
      <c r="R143" s="315"/>
      <c r="S143" s="315"/>
      <c r="T143" s="314" t="s">
        <v>633</v>
      </c>
      <c r="U143" s="314"/>
      <c r="V143" s="314"/>
      <c r="W143" s="336"/>
      <c r="X143" s="313" t="s">
        <v>633</v>
      </c>
      <c r="Y143" s="314"/>
      <c r="Z143" s="314"/>
      <c r="AA143" s="314"/>
      <c r="AB143" s="315"/>
    </row>
    <row r="144" spans="1:28" ht="15">
      <c r="A144" s="312" t="s">
        <v>845</v>
      </c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134">
        <f t="shared" si="2"/>
        <v>135</v>
      </c>
      <c r="P144" s="315" t="s">
        <v>633</v>
      </c>
      <c r="Q144" s="315"/>
      <c r="R144" s="315"/>
      <c r="S144" s="315"/>
      <c r="T144" s="314" t="s">
        <v>633</v>
      </c>
      <c r="U144" s="314"/>
      <c r="V144" s="314"/>
      <c r="W144" s="336"/>
      <c r="X144" s="313" t="s">
        <v>633</v>
      </c>
      <c r="Y144" s="314"/>
      <c r="Z144" s="314"/>
      <c r="AA144" s="314"/>
      <c r="AB144" s="315"/>
    </row>
    <row r="145" spans="1:28" ht="15">
      <c r="A145" s="312" t="s">
        <v>846</v>
      </c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134">
        <f t="shared" si="2"/>
        <v>136</v>
      </c>
      <c r="P145" s="315" t="s">
        <v>633</v>
      </c>
      <c r="Q145" s="315"/>
      <c r="R145" s="315"/>
      <c r="S145" s="315"/>
      <c r="T145" s="314" t="s">
        <v>633</v>
      </c>
      <c r="U145" s="314"/>
      <c r="V145" s="314"/>
      <c r="W145" s="336"/>
      <c r="X145" s="313" t="s">
        <v>633</v>
      </c>
      <c r="Y145" s="314"/>
      <c r="Z145" s="314"/>
      <c r="AA145" s="314"/>
      <c r="AB145" s="315"/>
    </row>
    <row r="146" spans="1:28" ht="15">
      <c r="A146" s="319" t="s">
        <v>847</v>
      </c>
      <c r="B146" s="319"/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135">
        <f t="shared" si="2"/>
        <v>137</v>
      </c>
      <c r="P146" s="325" t="s">
        <v>633</v>
      </c>
      <c r="Q146" s="325"/>
      <c r="R146" s="325"/>
      <c r="S146" s="325"/>
      <c r="T146" s="324" t="s">
        <v>633</v>
      </c>
      <c r="U146" s="324"/>
      <c r="V146" s="324"/>
      <c r="W146" s="339"/>
      <c r="X146" s="323" t="s">
        <v>633</v>
      </c>
      <c r="Y146" s="324"/>
      <c r="Z146" s="324"/>
      <c r="AA146" s="324"/>
      <c r="AB146" s="325"/>
    </row>
    <row r="147" spans="1:28" ht="15">
      <c r="A147" s="312" t="s">
        <v>848</v>
      </c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134">
        <f t="shared" si="2"/>
        <v>138</v>
      </c>
      <c r="P147" s="315" t="s">
        <v>633</v>
      </c>
      <c r="Q147" s="315"/>
      <c r="R147" s="315"/>
      <c r="S147" s="315"/>
      <c r="T147" s="314" t="s">
        <v>633</v>
      </c>
      <c r="U147" s="314"/>
      <c r="V147" s="314"/>
      <c r="W147" s="336"/>
      <c r="X147" s="313" t="s">
        <v>633</v>
      </c>
      <c r="Y147" s="314"/>
      <c r="Z147" s="314"/>
      <c r="AA147" s="314"/>
      <c r="AB147" s="315"/>
    </row>
    <row r="148" spans="1:28" ht="15">
      <c r="A148" s="312" t="s">
        <v>849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134">
        <f t="shared" si="2"/>
        <v>139</v>
      </c>
      <c r="P148" s="315" t="s">
        <v>633</v>
      </c>
      <c r="Q148" s="315"/>
      <c r="R148" s="315"/>
      <c r="S148" s="315"/>
      <c r="T148" s="314" t="s">
        <v>633</v>
      </c>
      <c r="U148" s="314"/>
      <c r="V148" s="314"/>
      <c r="W148" s="336"/>
      <c r="X148" s="313" t="s">
        <v>633</v>
      </c>
      <c r="Y148" s="314"/>
      <c r="Z148" s="314"/>
      <c r="AA148" s="314"/>
      <c r="AB148" s="315"/>
    </row>
    <row r="149" spans="1:28" ht="15">
      <c r="A149" s="312" t="s">
        <v>850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134">
        <f t="shared" si="2"/>
        <v>140</v>
      </c>
      <c r="P149" s="315" t="s">
        <v>633</v>
      </c>
      <c r="Q149" s="315"/>
      <c r="R149" s="315"/>
      <c r="S149" s="315"/>
      <c r="T149" s="314" t="s">
        <v>633</v>
      </c>
      <c r="U149" s="314"/>
      <c r="V149" s="314"/>
      <c r="W149" s="336"/>
      <c r="X149" s="313" t="s">
        <v>633</v>
      </c>
      <c r="Y149" s="314"/>
      <c r="Z149" s="314"/>
      <c r="AA149" s="314"/>
      <c r="AB149" s="315"/>
    </row>
    <row r="150" spans="1:28" ht="15">
      <c r="A150" s="312" t="s">
        <v>851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134">
        <f t="shared" si="2"/>
        <v>141</v>
      </c>
      <c r="P150" s="315" t="s">
        <v>633</v>
      </c>
      <c r="Q150" s="315"/>
      <c r="R150" s="315"/>
      <c r="S150" s="315"/>
      <c r="T150" s="314" t="s">
        <v>633</v>
      </c>
      <c r="U150" s="314"/>
      <c r="V150" s="314"/>
      <c r="W150" s="336"/>
      <c r="X150" s="313" t="s">
        <v>633</v>
      </c>
      <c r="Y150" s="314"/>
      <c r="Z150" s="314"/>
      <c r="AA150" s="314"/>
      <c r="AB150" s="315"/>
    </row>
    <row r="151" spans="1:28" ht="15">
      <c r="A151" s="312" t="s">
        <v>852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134">
        <f t="shared" si="2"/>
        <v>142</v>
      </c>
      <c r="P151" s="315" t="s">
        <v>633</v>
      </c>
      <c r="Q151" s="315"/>
      <c r="R151" s="315"/>
      <c r="S151" s="315"/>
      <c r="T151" s="314" t="s">
        <v>633</v>
      </c>
      <c r="U151" s="314"/>
      <c r="V151" s="314"/>
      <c r="W151" s="336"/>
      <c r="X151" s="313" t="s">
        <v>633</v>
      </c>
      <c r="Y151" s="314"/>
      <c r="Z151" s="314"/>
      <c r="AA151" s="314"/>
      <c r="AB151" s="315"/>
    </row>
    <row r="152" spans="1:28" ht="15">
      <c r="A152" s="312" t="s">
        <v>853</v>
      </c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134">
        <f t="shared" si="2"/>
        <v>143</v>
      </c>
      <c r="P152" s="315" t="s">
        <v>633</v>
      </c>
      <c r="Q152" s="315"/>
      <c r="R152" s="315"/>
      <c r="S152" s="315"/>
      <c r="T152" s="314" t="s">
        <v>633</v>
      </c>
      <c r="U152" s="314"/>
      <c r="V152" s="314"/>
      <c r="W152" s="336"/>
      <c r="X152" s="313" t="s">
        <v>633</v>
      </c>
      <c r="Y152" s="314"/>
      <c r="Z152" s="314"/>
      <c r="AA152" s="314"/>
      <c r="AB152" s="315"/>
    </row>
    <row r="153" spans="1:28" ht="15">
      <c r="A153" s="312" t="s">
        <v>854</v>
      </c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134">
        <f t="shared" si="2"/>
        <v>144</v>
      </c>
      <c r="P153" s="315" t="s">
        <v>633</v>
      </c>
      <c r="Q153" s="315"/>
      <c r="R153" s="315"/>
      <c r="S153" s="315"/>
      <c r="T153" s="314" t="s">
        <v>633</v>
      </c>
      <c r="U153" s="314"/>
      <c r="V153" s="314"/>
      <c r="W153" s="336"/>
      <c r="X153" s="313" t="s">
        <v>633</v>
      </c>
      <c r="Y153" s="314"/>
      <c r="Z153" s="314"/>
      <c r="AA153" s="314"/>
      <c r="AB153" s="315"/>
    </row>
    <row r="154" spans="1:28" ht="15">
      <c r="A154" s="312" t="s">
        <v>855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134">
        <f t="shared" si="2"/>
        <v>145</v>
      </c>
      <c r="P154" s="315" t="s">
        <v>633</v>
      </c>
      <c r="Q154" s="315"/>
      <c r="R154" s="315"/>
      <c r="S154" s="315"/>
      <c r="T154" s="314" t="s">
        <v>633</v>
      </c>
      <c r="U154" s="314"/>
      <c r="V154" s="314"/>
      <c r="W154" s="336"/>
      <c r="X154" s="313" t="s">
        <v>633</v>
      </c>
      <c r="Y154" s="314"/>
      <c r="Z154" s="314"/>
      <c r="AA154" s="314"/>
      <c r="AB154" s="315"/>
    </row>
    <row r="155" spans="1:28" ht="15">
      <c r="A155" s="312" t="s">
        <v>856</v>
      </c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134">
        <f t="shared" si="2"/>
        <v>146</v>
      </c>
      <c r="P155" s="315" t="s">
        <v>633</v>
      </c>
      <c r="Q155" s="315"/>
      <c r="R155" s="315"/>
      <c r="S155" s="315"/>
      <c r="T155" s="314" t="s">
        <v>633</v>
      </c>
      <c r="U155" s="314"/>
      <c r="V155" s="314"/>
      <c r="W155" s="336"/>
      <c r="X155" s="313" t="s">
        <v>633</v>
      </c>
      <c r="Y155" s="314"/>
      <c r="Z155" s="314"/>
      <c r="AA155" s="314"/>
      <c r="AB155" s="315"/>
    </row>
    <row r="156" spans="1:28" ht="15">
      <c r="A156" s="312" t="s">
        <v>857</v>
      </c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134">
        <f t="shared" si="2"/>
        <v>147</v>
      </c>
      <c r="P156" s="315" t="s">
        <v>633</v>
      </c>
      <c r="Q156" s="315"/>
      <c r="R156" s="315"/>
      <c r="S156" s="315"/>
      <c r="T156" s="314" t="s">
        <v>633</v>
      </c>
      <c r="U156" s="314"/>
      <c r="V156" s="314"/>
      <c r="W156" s="336"/>
      <c r="X156" s="313" t="s">
        <v>633</v>
      </c>
      <c r="Y156" s="314"/>
      <c r="Z156" s="314"/>
      <c r="AA156" s="314"/>
      <c r="AB156" s="315"/>
    </row>
    <row r="157" spans="1:28" ht="15">
      <c r="A157" s="319" t="s">
        <v>858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135">
        <f t="shared" si="2"/>
        <v>148</v>
      </c>
      <c r="P157" s="325" t="s">
        <v>633</v>
      </c>
      <c r="Q157" s="325"/>
      <c r="R157" s="325"/>
      <c r="S157" s="325"/>
      <c r="T157" s="324" t="s">
        <v>633</v>
      </c>
      <c r="U157" s="324"/>
      <c r="V157" s="324"/>
      <c r="W157" s="339"/>
      <c r="X157" s="323" t="s">
        <v>633</v>
      </c>
      <c r="Y157" s="324"/>
      <c r="Z157" s="324"/>
      <c r="AA157" s="324"/>
      <c r="AB157" s="325"/>
    </row>
    <row r="158" spans="1:28" ht="15">
      <c r="A158" s="312" t="s">
        <v>861</v>
      </c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134">
        <f t="shared" si="2"/>
        <v>149</v>
      </c>
      <c r="P158" s="315" t="s">
        <v>633</v>
      </c>
      <c r="Q158" s="315"/>
      <c r="R158" s="315"/>
      <c r="S158" s="315"/>
      <c r="T158" s="314" t="s">
        <v>633</v>
      </c>
      <c r="U158" s="314"/>
      <c r="V158" s="314"/>
      <c r="W158" s="336"/>
      <c r="X158" s="313" t="s">
        <v>633</v>
      </c>
      <c r="Y158" s="314"/>
      <c r="Z158" s="314"/>
      <c r="AA158" s="314"/>
      <c r="AB158" s="315"/>
    </row>
    <row r="159" spans="1:28" ht="15">
      <c r="A159" s="312" t="s">
        <v>862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134">
        <f t="shared" si="2"/>
        <v>150</v>
      </c>
      <c r="P159" s="315" t="s">
        <v>633</v>
      </c>
      <c r="Q159" s="315"/>
      <c r="R159" s="315"/>
      <c r="S159" s="315"/>
      <c r="T159" s="314" t="s">
        <v>633</v>
      </c>
      <c r="U159" s="314"/>
      <c r="V159" s="314"/>
      <c r="W159" s="336"/>
      <c r="X159" s="313" t="s">
        <v>633</v>
      </c>
      <c r="Y159" s="314"/>
      <c r="Z159" s="314"/>
      <c r="AA159" s="314"/>
      <c r="AB159" s="315"/>
    </row>
    <row r="160" spans="1:28" ht="15">
      <c r="A160" s="312" t="s">
        <v>863</v>
      </c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135">
        <f t="shared" si="2"/>
        <v>151</v>
      </c>
      <c r="P160" s="325" t="s">
        <v>633</v>
      </c>
      <c r="Q160" s="325"/>
      <c r="R160" s="325"/>
      <c r="S160" s="325"/>
      <c r="T160" s="324" t="s">
        <v>633</v>
      </c>
      <c r="U160" s="324"/>
      <c r="V160" s="324"/>
      <c r="W160" s="339"/>
      <c r="X160" s="323" t="s">
        <v>633</v>
      </c>
      <c r="Y160" s="324"/>
      <c r="Z160" s="324"/>
      <c r="AA160" s="324"/>
      <c r="AB160" s="325"/>
    </row>
    <row r="161" spans="1:28" ht="15">
      <c r="A161" s="312" t="s">
        <v>864</v>
      </c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134">
        <f t="shared" si="2"/>
        <v>152</v>
      </c>
      <c r="P161" s="315" t="s">
        <v>633</v>
      </c>
      <c r="Q161" s="315"/>
      <c r="R161" s="315"/>
      <c r="S161" s="315"/>
      <c r="T161" s="314" t="s">
        <v>633</v>
      </c>
      <c r="U161" s="314"/>
      <c r="V161" s="314"/>
      <c r="W161" s="336"/>
      <c r="X161" s="313" t="s">
        <v>633</v>
      </c>
      <c r="Y161" s="314"/>
      <c r="Z161" s="314"/>
      <c r="AA161" s="314"/>
      <c r="AB161" s="315"/>
    </row>
    <row r="162" spans="1:28" ht="15">
      <c r="A162" s="312" t="s">
        <v>865</v>
      </c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134">
        <f t="shared" si="2"/>
        <v>153</v>
      </c>
      <c r="P162" s="315" t="s">
        <v>633</v>
      </c>
      <c r="Q162" s="315"/>
      <c r="R162" s="315"/>
      <c r="S162" s="315"/>
      <c r="T162" s="314" t="s">
        <v>633</v>
      </c>
      <c r="U162" s="314"/>
      <c r="V162" s="314"/>
      <c r="W162" s="336"/>
      <c r="X162" s="313" t="s">
        <v>633</v>
      </c>
      <c r="Y162" s="314"/>
      <c r="Z162" s="314"/>
      <c r="AA162" s="314"/>
      <c r="AB162" s="315"/>
    </row>
    <row r="163" spans="1:28" ht="15">
      <c r="A163" s="312" t="s">
        <v>866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134">
        <f t="shared" si="2"/>
        <v>154</v>
      </c>
      <c r="P163" s="315" t="s">
        <v>633</v>
      </c>
      <c r="Q163" s="315"/>
      <c r="R163" s="315"/>
      <c r="S163" s="315"/>
      <c r="T163" s="314" t="s">
        <v>633</v>
      </c>
      <c r="U163" s="314"/>
      <c r="V163" s="314"/>
      <c r="W163" s="336"/>
      <c r="X163" s="313" t="s">
        <v>633</v>
      </c>
      <c r="Y163" s="314"/>
      <c r="Z163" s="314"/>
      <c r="AA163" s="314"/>
      <c r="AB163" s="315"/>
    </row>
    <row r="164" spans="1:28" ht="15">
      <c r="A164" s="312" t="s">
        <v>867</v>
      </c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134">
        <f t="shared" si="2"/>
        <v>155</v>
      </c>
      <c r="P164" s="315" t="s">
        <v>633</v>
      </c>
      <c r="Q164" s="315"/>
      <c r="R164" s="315"/>
      <c r="S164" s="315"/>
      <c r="T164" s="314" t="s">
        <v>633</v>
      </c>
      <c r="U164" s="314"/>
      <c r="V164" s="314"/>
      <c r="W164" s="336"/>
      <c r="X164" s="313" t="s">
        <v>633</v>
      </c>
      <c r="Y164" s="314"/>
      <c r="Z164" s="314"/>
      <c r="AA164" s="314"/>
      <c r="AB164" s="315"/>
    </row>
    <row r="165" spans="1:28" ht="15">
      <c r="A165" s="312" t="s">
        <v>868</v>
      </c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134">
        <f t="shared" si="2"/>
        <v>156</v>
      </c>
      <c r="P165" s="315" t="s">
        <v>633</v>
      </c>
      <c r="Q165" s="315"/>
      <c r="R165" s="315"/>
      <c r="S165" s="315"/>
      <c r="T165" s="314" t="s">
        <v>633</v>
      </c>
      <c r="U165" s="314"/>
      <c r="V165" s="314"/>
      <c r="W165" s="336"/>
      <c r="X165" s="313" t="s">
        <v>633</v>
      </c>
      <c r="Y165" s="314"/>
      <c r="Z165" s="314"/>
      <c r="AA165" s="314"/>
      <c r="AB165" s="315"/>
    </row>
    <row r="166" spans="1:28" ht="15">
      <c r="A166" s="312" t="s">
        <v>869</v>
      </c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134">
        <f t="shared" si="2"/>
        <v>157</v>
      </c>
      <c r="P166" s="315" t="s">
        <v>633</v>
      </c>
      <c r="Q166" s="315"/>
      <c r="R166" s="315"/>
      <c r="S166" s="315"/>
      <c r="T166" s="314" t="s">
        <v>633</v>
      </c>
      <c r="U166" s="314"/>
      <c r="V166" s="314"/>
      <c r="W166" s="336"/>
      <c r="X166" s="313" t="s">
        <v>633</v>
      </c>
      <c r="Y166" s="314"/>
      <c r="Z166" s="314"/>
      <c r="AA166" s="314"/>
      <c r="AB166" s="315"/>
    </row>
    <row r="167" spans="1:28" ht="15">
      <c r="A167" s="312" t="s">
        <v>870</v>
      </c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134">
        <f t="shared" si="2"/>
        <v>158</v>
      </c>
      <c r="P167" s="315" t="s">
        <v>633</v>
      </c>
      <c r="Q167" s="315"/>
      <c r="R167" s="315"/>
      <c r="S167" s="315"/>
      <c r="T167" s="314" t="s">
        <v>633</v>
      </c>
      <c r="U167" s="314"/>
      <c r="V167" s="314"/>
      <c r="W167" s="336"/>
      <c r="X167" s="313" t="s">
        <v>633</v>
      </c>
      <c r="Y167" s="314"/>
      <c r="Z167" s="314"/>
      <c r="AA167" s="314"/>
      <c r="AB167" s="315"/>
    </row>
    <row r="168" spans="1:28" ht="15">
      <c r="A168" s="312" t="s">
        <v>871</v>
      </c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134">
        <f t="shared" si="2"/>
        <v>159</v>
      </c>
      <c r="P168" s="315" t="s">
        <v>633</v>
      </c>
      <c r="Q168" s="315"/>
      <c r="R168" s="315"/>
      <c r="S168" s="315"/>
      <c r="T168" s="314" t="s">
        <v>633</v>
      </c>
      <c r="U168" s="314"/>
      <c r="V168" s="314"/>
      <c r="W168" s="336"/>
      <c r="X168" s="313" t="s">
        <v>633</v>
      </c>
      <c r="Y168" s="314"/>
      <c r="Z168" s="314"/>
      <c r="AA168" s="314"/>
      <c r="AB168" s="315"/>
    </row>
    <row r="169" spans="1:28" ht="15">
      <c r="A169" s="312" t="s">
        <v>872</v>
      </c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134">
        <f t="shared" si="2"/>
        <v>160</v>
      </c>
      <c r="P169" s="315" t="s">
        <v>633</v>
      </c>
      <c r="Q169" s="315"/>
      <c r="R169" s="315"/>
      <c r="S169" s="315"/>
      <c r="T169" s="314" t="s">
        <v>633</v>
      </c>
      <c r="U169" s="314"/>
      <c r="V169" s="314"/>
      <c r="W169" s="336"/>
      <c r="X169" s="313" t="s">
        <v>633</v>
      </c>
      <c r="Y169" s="314"/>
      <c r="Z169" s="314"/>
      <c r="AA169" s="314"/>
      <c r="AB169" s="315"/>
    </row>
    <row r="170" spans="1:28" ht="15">
      <c r="A170" s="319" t="s">
        <v>873</v>
      </c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135">
        <f t="shared" si="2"/>
        <v>161</v>
      </c>
      <c r="P170" s="325" t="s">
        <v>633</v>
      </c>
      <c r="Q170" s="325"/>
      <c r="R170" s="325"/>
      <c r="S170" s="325"/>
      <c r="T170" s="324" t="s">
        <v>633</v>
      </c>
      <c r="U170" s="324"/>
      <c r="V170" s="324"/>
      <c r="W170" s="339"/>
      <c r="X170" s="323" t="s">
        <v>633</v>
      </c>
      <c r="Y170" s="324"/>
      <c r="Z170" s="324"/>
      <c r="AA170" s="324"/>
      <c r="AB170" s="325"/>
    </row>
    <row r="171" spans="1:28" ht="15">
      <c r="A171" s="312" t="s">
        <v>874</v>
      </c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134">
        <f t="shared" si="2"/>
        <v>162</v>
      </c>
      <c r="P171" s="315" t="s">
        <v>633</v>
      </c>
      <c r="Q171" s="315"/>
      <c r="R171" s="315"/>
      <c r="S171" s="315"/>
      <c r="T171" s="314" t="s">
        <v>633</v>
      </c>
      <c r="U171" s="314"/>
      <c r="V171" s="314"/>
      <c r="W171" s="336"/>
      <c r="X171" s="313" t="s">
        <v>633</v>
      </c>
      <c r="Y171" s="314"/>
      <c r="Z171" s="314"/>
      <c r="AA171" s="314"/>
      <c r="AB171" s="315"/>
    </row>
    <row r="172" spans="1:28" ht="15">
      <c r="A172" s="312" t="s">
        <v>875</v>
      </c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134">
        <f t="shared" si="2"/>
        <v>163</v>
      </c>
      <c r="P172" s="315" t="s">
        <v>633</v>
      </c>
      <c r="Q172" s="315"/>
      <c r="R172" s="315"/>
      <c r="S172" s="315"/>
      <c r="T172" s="314" t="s">
        <v>633</v>
      </c>
      <c r="U172" s="314"/>
      <c r="V172" s="314"/>
      <c r="W172" s="336"/>
      <c r="X172" s="313" t="s">
        <v>633</v>
      </c>
      <c r="Y172" s="314"/>
      <c r="Z172" s="314"/>
      <c r="AA172" s="314"/>
      <c r="AB172" s="315"/>
    </row>
    <row r="173" spans="1:28" ht="15">
      <c r="A173" s="312" t="s">
        <v>876</v>
      </c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134">
        <f t="shared" si="2"/>
        <v>164</v>
      </c>
      <c r="P173" s="315" t="s">
        <v>633</v>
      </c>
      <c r="Q173" s="315"/>
      <c r="R173" s="315"/>
      <c r="S173" s="315"/>
      <c r="T173" s="314" t="s">
        <v>633</v>
      </c>
      <c r="U173" s="314"/>
      <c r="V173" s="314"/>
      <c r="W173" s="336"/>
      <c r="X173" s="313" t="s">
        <v>633</v>
      </c>
      <c r="Y173" s="314"/>
      <c r="Z173" s="314"/>
      <c r="AA173" s="314"/>
      <c r="AB173" s="315"/>
    </row>
    <row r="174" spans="1:28" ht="15">
      <c r="A174" s="312" t="s">
        <v>877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134">
        <f t="shared" si="2"/>
        <v>165</v>
      </c>
      <c r="P174" s="315" t="s">
        <v>633</v>
      </c>
      <c r="Q174" s="315"/>
      <c r="R174" s="315"/>
      <c r="S174" s="315"/>
      <c r="T174" s="314" t="s">
        <v>633</v>
      </c>
      <c r="U174" s="314"/>
      <c r="V174" s="314"/>
      <c r="W174" s="336"/>
      <c r="X174" s="313" t="s">
        <v>633</v>
      </c>
      <c r="Y174" s="314"/>
      <c r="Z174" s="314"/>
      <c r="AA174" s="314"/>
      <c r="AB174" s="315"/>
    </row>
    <row r="175" spans="1:28" ht="15">
      <c r="A175" s="312" t="s">
        <v>878</v>
      </c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134">
        <f t="shared" si="2"/>
        <v>166</v>
      </c>
      <c r="P175" s="315" t="s">
        <v>633</v>
      </c>
      <c r="Q175" s="315"/>
      <c r="R175" s="315"/>
      <c r="S175" s="315"/>
      <c r="T175" s="314" t="s">
        <v>633</v>
      </c>
      <c r="U175" s="314"/>
      <c r="V175" s="314"/>
      <c r="W175" s="336"/>
      <c r="X175" s="313" t="s">
        <v>633</v>
      </c>
      <c r="Y175" s="314"/>
      <c r="Z175" s="314"/>
      <c r="AA175" s="314"/>
      <c r="AB175" s="315"/>
    </row>
    <row r="176" spans="1:28" ht="15">
      <c r="A176" s="312" t="s">
        <v>879</v>
      </c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134">
        <f t="shared" si="2"/>
        <v>167</v>
      </c>
      <c r="P176" s="315" t="s">
        <v>633</v>
      </c>
      <c r="Q176" s="315"/>
      <c r="R176" s="315"/>
      <c r="S176" s="315"/>
      <c r="T176" s="314" t="s">
        <v>633</v>
      </c>
      <c r="U176" s="314"/>
      <c r="V176" s="314"/>
      <c r="W176" s="336"/>
      <c r="X176" s="313" t="s">
        <v>633</v>
      </c>
      <c r="Y176" s="314"/>
      <c r="Z176" s="314"/>
      <c r="AA176" s="314"/>
      <c r="AB176" s="315"/>
    </row>
    <row r="177" spans="1:28" ht="15">
      <c r="A177" s="312" t="s">
        <v>880</v>
      </c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134">
        <f t="shared" si="2"/>
        <v>168</v>
      </c>
      <c r="P177" s="315" t="s">
        <v>633</v>
      </c>
      <c r="Q177" s="315"/>
      <c r="R177" s="315"/>
      <c r="S177" s="315"/>
      <c r="T177" s="314" t="s">
        <v>633</v>
      </c>
      <c r="U177" s="314"/>
      <c r="V177" s="314"/>
      <c r="W177" s="336"/>
      <c r="X177" s="313" t="s">
        <v>633</v>
      </c>
      <c r="Y177" s="314"/>
      <c r="Z177" s="314"/>
      <c r="AA177" s="314"/>
      <c r="AB177" s="315"/>
    </row>
    <row r="178" spans="1:28" ht="15">
      <c r="A178" s="312" t="s">
        <v>881</v>
      </c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134">
        <f t="shared" si="2"/>
        <v>169</v>
      </c>
      <c r="P178" s="315" t="s">
        <v>633</v>
      </c>
      <c r="Q178" s="315"/>
      <c r="R178" s="315"/>
      <c r="S178" s="315"/>
      <c r="T178" s="314" t="s">
        <v>633</v>
      </c>
      <c r="U178" s="314"/>
      <c r="V178" s="314"/>
      <c r="W178" s="336"/>
      <c r="X178" s="313" t="s">
        <v>633</v>
      </c>
      <c r="Y178" s="314"/>
      <c r="Z178" s="314"/>
      <c r="AA178" s="314"/>
      <c r="AB178" s="315"/>
    </row>
    <row r="179" spans="1:28" ht="15">
      <c r="A179" s="312" t="s">
        <v>882</v>
      </c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134">
        <f t="shared" si="2"/>
        <v>170</v>
      </c>
      <c r="P179" s="315" t="s">
        <v>633</v>
      </c>
      <c r="Q179" s="315"/>
      <c r="R179" s="315"/>
      <c r="S179" s="315"/>
      <c r="T179" s="314" t="s">
        <v>633</v>
      </c>
      <c r="U179" s="314"/>
      <c r="V179" s="314"/>
      <c r="W179" s="336"/>
      <c r="X179" s="313" t="s">
        <v>633</v>
      </c>
      <c r="Y179" s="314"/>
      <c r="Z179" s="314"/>
      <c r="AA179" s="314"/>
      <c r="AB179" s="315"/>
    </row>
    <row r="180" spans="1:28" ht="15">
      <c r="A180" s="312" t="s">
        <v>883</v>
      </c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134">
        <f t="shared" si="2"/>
        <v>171</v>
      </c>
      <c r="P180" s="315" t="s">
        <v>633</v>
      </c>
      <c r="Q180" s="315"/>
      <c r="R180" s="315"/>
      <c r="S180" s="315"/>
      <c r="T180" s="314" t="s">
        <v>633</v>
      </c>
      <c r="U180" s="314"/>
      <c r="V180" s="314"/>
      <c r="W180" s="336"/>
      <c r="X180" s="313" t="s">
        <v>633</v>
      </c>
      <c r="Y180" s="314"/>
      <c r="Z180" s="314"/>
      <c r="AA180" s="314"/>
      <c r="AB180" s="315"/>
    </row>
    <row r="181" spans="1:28" ht="15">
      <c r="A181" s="312" t="s">
        <v>884</v>
      </c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134">
        <f t="shared" si="2"/>
        <v>172</v>
      </c>
      <c r="P181" s="315" t="s">
        <v>633</v>
      </c>
      <c r="Q181" s="315"/>
      <c r="R181" s="315"/>
      <c r="S181" s="315"/>
      <c r="T181" s="314" t="s">
        <v>633</v>
      </c>
      <c r="U181" s="314"/>
      <c r="V181" s="314"/>
      <c r="W181" s="336"/>
      <c r="X181" s="313" t="s">
        <v>633</v>
      </c>
      <c r="Y181" s="314"/>
      <c r="Z181" s="314"/>
      <c r="AA181" s="314"/>
      <c r="AB181" s="315"/>
    </row>
    <row r="182" spans="1:28" ht="15">
      <c r="A182" s="312" t="s">
        <v>885</v>
      </c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134">
        <f t="shared" si="2"/>
        <v>173</v>
      </c>
      <c r="P182" s="315" t="s">
        <v>633</v>
      </c>
      <c r="Q182" s="315"/>
      <c r="R182" s="315"/>
      <c r="S182" s="315"/>
      <c r="T182" s="314" t="s">
        <v>633</v>
      </c>
      <c r="U182" s="314"/>
      <c r="V182" s="314"/>
      <c r="W182" s="336"/>
      <c r="X182" s="313" t="s">
        <v>633</v>
      </c>
      <c r="Y182" s="314"/>
      <c r="Z182" s="314"/>
      <c r="AA182" s="314"/>
      <c r="AB182" s="315"/>
    </row>
    <row r="183" spans="1:28" ht="15">
      <c r="A183" s="312" t="s">
        <v>886</v>
      </c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134">
        <f t="shared" si="2"/>
        <v>174</v>
      </c>
      <c r="P183" s="315" t="s">
        <v>633</v>
      </c>
      <c r="Q183" s="315"/>
      <c r="R183" s="315"/>
      <c r="S183" s="315"/>
      <c r="T183" s="314" t="s">
        <v>633</v>
      </c>
      <c r="U183" s="314"/>
      <c r="V183" s="314"/>
      <c r="W183" s="336"/>
      <c r="X183" s="313" t="s">
        <v>633</v>
      </c>
      <c r="Y183" s="314"/>
      <c r="Z183" s="314"/>
      <c r="AA183" s="314"/>
      <c r="AB183" s="315"/>
    </row>
    <row r="184" spans="1:28" ht="15">
      <c r="A184" s="312" t="s">
        <v>887</v>
      </c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134">
        <f t="shared" si="2"/>
        <v>175</v>
      </c>
      <c r="P184" s="315" t="s">
        <v>633</v>
      </c>
      <c r="Q184" s="315"/>
      <c r="R184" s="315"/>
      <c r="S184" s="315"/>
      <c r="T184" s="314" t="s">
        <v>633</v>
      </c>
      <c r="U184" s="314"/>
      <c r="V184" s="314"/>
      <c r="W184" s="336"/>
      <c r="X184" s="313" t="s">
        <v>633</v>
      </c>
      <c r="Y184" s="314"/>
      <c r="Z184" s="314"/>
      <c r="AA184" s="314"/>
      <c r="AB184" s="315"/>
    </row>
    <row r="185" spans="1:28" ht="15">
      <c r="A185" s="319" t="s">
        <v>888</v>
      </c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  <c r="L185" s="319"/>
      <c r="M185" s="319"/>
      <c r="N185" s="319"/>
      <c r="O185" s="135">
        <f t="shared" si="2"/>
        <v>176</v>
      </c>
      <c r="P185" s="325" t="s">
        <v>633</v>
      </c>
      <c r="Q185" s="325"/>
      <c r="R185" s="325"/>
      <c r="S185" s="325"/>
      <c r="T185" s="324" t="s">
        <v>633</v>
      </c>
      <c r="U185" s="324"/>
      <c r="V185" s="324"/>
      <c r="W185" s="339"/>
      <c r="X185" s="323" t="s">
        <v>633</v>
      </c>
      <c r="Y185" s="324"/>
      <c r="Z185" s="324"/>
      <c r="AA185" s="324"/>
      <c r="AB185" s="325"/>
    </row>
    <row r="186" spans="1:28" ht="15">
      <c r="A186" s="312" t="s">
        <v>890</v>
      </c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134">
        <f t="shared" si="2"/>
        <v>177</v>
      </c>
      <c r="P186" s="315" t="s">
        <v>633</v>
      </c>
      <c r="Q186" s="315"/>
      <c r="R186" s="315"/>
      <c r="S186" s="315"/>
      <c r="T186" s="314" t="s">
        <v>633</v>
      </c>
      <c r="U186" s="314"/>
      <c r="V186" s="314"/>
      <c r="W186" s="336"/>
      <c r="X186" s="313" t="s">
        <v>633</v>
      </c>
      <c r="Y186" s="314"/>
      <c r="Z186" s="314"/>
      <c r="AA186" s="314"/>
      <c r="AB186" s="315"/>
    </row>
    <row r="187" spans="1:28" ht="15">
      <c r="A187" s="312" t="s">
        <v>891</v>
      </c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134">
        <f t="shared" si="2"/>
        <v>178</v>
      </c>
      <c r="P187" s="315" t="s">
        <v>633</v>
      </c>
      <c r="Q187" s="315"/>
      <c r="R187" s="315"/>
      <c r="S187" s="315"/>
      <c r="T187" s="314" t="s">
        <v>633</v>
      </c>
      <c r="U187" s="314"/>
      <c r="V187" s="314"/>
      <c r="W187" s="336"/>
      <c r="X187" s="313" t="s">
        <v>633</v>
      </c>
      <c r="Y187" s="314"/>
      <c r="Z187" s="314"/>
      <c r="AA187" s="314"/>
      <c r="AB187" s="315"/>
    </row>
    <row r="188" spans="1:28" ht="15">
      <c r="A188" s="312" t="s">
        <v>892</v>
      </c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134">
        <f t="shared" si="2"/>
        <v>179</v>
      </c>
      <c r="P188" s="315" t="s">
        <v>633</v>
      </c>
      <c r="Q188" s="315"/>
      <c r="R188" s="315"/>
      <c r="S188" s="315"/>
      <c r="T188" s="314" t="s">
        <v>633</v>
      </c>
      <c r="U188" s="314"/>
      <c r="V188" s="314"/>
      <c r="W188" s="336"/>
      <c r="X188" s="313" t="s">
        <v>633</v>
      </c>
      <c r="Y188" s="314"/>
      <c r="Z188" s="314"/>
      <c r="AA188" s="314"/>
      <c r="AB188" s="315"/>
    </row>
    <row r="189" spans="1:28" ht="15">
      <c r="A189" s="312" t="s">
        <v>893</v>
      </c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134">
        <f t="shared" si="2"/>
        <v>180</v>
      </c>
      <c r="P189" s="315" t="s">
        <v>633</v>
      </c>
      <c r="Q189" s="315"/>
      <c r="R189" s="315"/>
      <c r="S189" s="315"/>
      <c r="T189" s="314" t="s">
        <v>633</v>
      </c>
      <c r="U189" s="314"/>
      <c r="V189" s="314"/>
      <c r="W189" s="336"/>
      <c r="X189" s="313" t="s">
        <v>633</v>
      </c>
      <c r="Y189" s="314"/>
      <c r="Z189" s="314"/>
      <c r="AA189" s="314"/>
      <c r="AB189" s="315"/>
    </row>
    <row r="190" spans="1:28" ht="15">
      <c r="A190" s="312" t="s">
        <v>894</v>
      </c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134">
        <f t="shared" si="2"/>
        <v>181</v>
      </c>
      <c r="P190" s="315" t="s">
        <v>633</v>
      </c>
      <c r="Q190" s="315"/>
      <c r="R190" s="315"/>
      <c r="S190" s="315"/>
      <c r="T190" s="314" t="s">
        <v>633</v>
      </c>
      <c r="U190" s="314"/>
      <c r="V190" s="314"/>
      <c r="W190" s="336"/>
      <c r="X190" s="313" t="s">
        <v>633</v>
      </c>
      <c r="Y190" s="314"/>
      <c r="Z190" s="314"/>
      <c r="AA190" s="314"/>
      <c r="AB190" s="315"/>
    </row>
    <row r="191" spans="1:28" ht="15">
      <c r="A191" s="312" t="s">
        <v>895</v>
      </c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134">
        <f t="shared" si="2"/>
        <v>182</v>
      </c>
      <c r="P191" s="315" t="s">
        <v>633</v>
      </c>
      <c r="Q191" s="315"/>
      <c r="R191" s="315"/>
      <c r="S191" s="315"/>
      <c r="T191" s="314" t="s">
        <v>633</v>
      </c>
      <c r="U191" s="314"/>
      <c r="V191" s="314"/>
      <c r="W191" s="336"/>
      <c r="X191" s="313" t="s">
        <v>633</v>
      </c>
      <c r="Y191" s="314"/>
      <c r="Z191" s="314"/>
      <c r="AA191" s="314"/>
      <c r="AB191" s="315"/>
    </row>
    <row r="192" spans="1:28" ht="15">
      <c r="A192" s="312" t="s">
        <v>896</v>
      </c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134">
        <f t="shared" si="2"/>
        <v>183</v>
      </c>
      <c r="P192" s="315" t="s">
        <v>633</v>
      </c>
      <c r="Q192" s="315"/>
      <c r="R192" s="315"/>
      <c r="S192" s="315"/>
      <c r="T192" s="314" t="s">
        <v>633</v>
      </c>
      <c r="U192" s="314"/>
      <c r="V192" s="314"/>
      <c r="W192" s="336"/>
      <c r="X192" s="313" t="s">
        <v>633</v>
      </c>
      <c r="Y192" s="314"/>
      <c r="Z192" s="314"/>
      <c r="AA192" s="314"/>
      <c r="AB192" s="315"/>
    </row>
    <row r="193" spans="1:28" ht="15">
      <c r="A193" s="312" t="s">
        <v>897</v>
      </c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134">
        <f t="shared" si="2"/>
        <v>184</v>
      </c>
      <c r="P193" s="315" t="s">
        <v>633</v>
      </c>
      <c r="Q193" s="315"/>
      <c r="R193" s="315"/>
      <c r="S193" s="315"/>
      <c r="T193" s="314" t="s">
        <v>633</v>
      </c>
      <c r="U193" s="314"/>
      <c r="V193" s="314"/>
      <c r="W193" s="336"/>
      <c r="X193" s="313" t="s">
        <v>633</v>
      </c>
      <c r="Y193" s="314"/>
      <c r="Z193" s="314"/>
      <c r="AA193" s="314"/>
      <c r="AB193" s="315"/>
    </row>
    <row r="194" spans="1:28" ht="15">
      <c r="A194" s="312" t="s">
        <v>898</v>
      </c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134">
        <f t="shared" si="2"/>
        <v>185</v>
      </c>
      <c r="P194" s="315" t="s">
        <v>633</v>
      </c>
      <c r="Q194" s="315"/>
      <c r="R194" s="315"/>
      <c r="S194" s="315"/>
      <c r="T194" s="314" t="s">
        <v>633</v>
      </c>
      <c r="U194" s="314"/>
      <c r="V194" s="314"/>
      <c r="W194" s="336"/>
      <c r="X194" s="313" t="s">
        <v>633</v>
      </c>
      <c r="Y194" s="314"/>
      <c r="Z194" s="314"/>
      <c r="AA194" s="314"/>
      <c r="AB194" s="315"/>
    </row>
    <row r="195" spans="1:28" ht="15">
      <c r="A195" s="312" t="s">
        <v>899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134">
        <f t="shared" si="2"/>
        <v>186</v>
      </c>
      <c r="P195" s="315" t="s">
        <v>633</v>
      </c>
      <c r="Q195" s="315"/>
      <c r="R195" s="315"/>
      <c r="S195" s="315"/>
      <c r="T195" s="314" t="s">
        <v>633</v>
      </c>
      <c r="U195" s="314"/>
      <c r="V195" s="314"/>
      <c r="W195" s="336"/>
      <c r="X195" s="313" t="s">
        <v>633</v>
      </c>
      <c r="Y195" s="314"/>
      <c r="Z195" s="314"/>
      <c r="AA195" s="314"/>
      <c r="AB195" s="315"/>
    </row>
    <row r="196" spans="1:28" ht="15">
      <c r="A196" s="312" t="s">
        <v>900</v>
      </c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134">
        <f t="shared" si="2"/>
        <v>187</v>
      </c>
      <c r="P196" s="315" t="s">
        <v>633</v>
      </c>
      <c r="Q196" s="315"/>
      <c r="R196" s="315"/>
      <c r="S196" s="315"/>
      <c r="T196" s="314" t="s">
        <v>633</v>
      </c>
      <c r="U196" s="314"/>
      <c r="V196" s="314"/>
      <c r="W196" s="336"/>
      <c r="X196" s="313" t="s">
        <v>633</v>
      </c>
      <c r="Y196" s="314"/>
      <c r="Z196" s="314"/>
      <c r="AA196" s="314"/>
      <c r="AB196" s="315"/>
    </row>
    <row r="197" spans="1:28" ht="15">
      <c r="A197" s="319" t="s">
        <v>901</v>
      </c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  <c r="L197" s="319"/>
      <c r="M197" s="319"/>
      <c r="N197" s="319"/>
      <c r="O197" s="135">
        <f t="shared" si="2"/>
        <v>188</v>
      </c>
      <c r="P197" s="325" t="s">
        <v>633</v>
      </c>
      <c r="Q197" s="325"/>
      <c r="R197" s="325"/>
      <c r="S197" s="325"/>
      <c r="T197" s="324" t="s">
        <v>633</v>
      </c>
      <c r="U197" s="324"/>
      <c r="V197" s="324"/>
      <c r="W197" s="339"/>
      <c r="X197" s="323" t="s">
        <v>633</v>
      </c>
      <c r="Y197" s="324"/>
      <c r="Z197" s="324"/>
      <c r="AA197" s="324"/>
      <c r="AB197" s="325"/>
    </row>
    <row r="198" spans="1:28" ht="15">
      <c r="A198" s="312" t="s">
        <v>903</v>
      </c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134">
        <f t="shared" si="2"/>
        <v>189</v>
      </c>
      <c r="P198" s="315" t="s">
        <v>633</v>
      </c>
      <c r="Q198" s="315"/>
      <c r="R198" s="315"/>
      <c r="S198" s="315"/>
      <c r="T198" s="314" t="s">
        <v>633</v>
      </c>
      <c r="U198" s="314"/>
      <c r="V198" s="314"/>
      <c r="W198" s="336"/>
      <c r="X198" s="313" t="s">
        <v>633</v>
      </c>
      <c r="Y198" s="314"/>
      <c r="Z198" s="314"/>
      <c r="AA198" s="314"/>
      <c r="AB198" s="315"/>
    </row>
    <row r="199" spans="1:28" ht="15">
      <c r="A199" s="312" t="s">
        <v>904</v>
      </c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134">
        <f t="shared" si="2"/>
        <v>190</v>
      </c>
      <c r="P199" s="315" t="s">
        <v>633</v>
      </c>
      <c r="Q199" s="315"/>
      <c r="R199" s="315"/>
      <c r="S199" s="315"/>
      <c r="T199" s="314" t="s">
        <v>633</v>
      </c>
      <c r="U199" s="314"/>
      <c r="V199" s="314"/>
      <c r="W199" s="336"/>
      <c r="X199" s="313" t="s">
        <v>633</v>
      </c>
      <c r="Y199" s="314"/>
      <c r="Z199" s="314"/>
      <c r="AA199" s="314"/>
      <c r="AB199" s="315"/>
    </row>
    <row r="200" spans="1:28" ht="15">
      <c r="A200" s="312" t="s">
        <v>905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134">
        <f t="shared" si="2"/>
        <v>191</v>
      </c>
      <c r="P200" s="315" t="s">
        <v>633</v>
      </c>
      <c r="Q200" s="315"/>
      <c r="R200" s="315"/>
      <c r="S200" s="315"/>
      <c r="T200" s="314" t="s">
        <v>633</v>
      </c>
      <c r="U200" s="314"/>
      <c r="V200" s="314"/>
      <c r="W200" s="336"/>
      <c r="X200" s="313" t="s">
        <v>633</v>
      </c>
      <c r="Y200" s="314"/>
      <c r="Z200" s="314"/>
      <c r="AA200" s="314"/>
      <c r="AB200" s="315"/>
    </row>
    <row r="201" spans="1:28" ht="15">
      <c r="A201" s="312" t="s">
        <v>906</v>
      </c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134">
        <f t="shared" si="2"/>
        <v>192</v>
      </c>
      <c r="P201" s="315" t="s">
        <v>633</v>
      </c>
      <c r="Q201" s="315"/>
      <c r="R201" s="315"/>
      <c r="S201" s="315"/>
      <c r="T201" s="314" t="s">
        <v>633</v>
      </c>
      <c r="U201" s="314"/>
      <c r="V201" s="314"/>
      <c r="W201" s="336"/>
      <c r="X201" s="313" t="s">
        <v>633</v>
      </c>
      <c r="Y201" s="314"/>
      <c r="Z201" s="314"/>
      <c r="AA201" s="314"/>
      <c r="AB201" s="315"/>
    </row>
    <row r="202" spans="1:28" ht="15">
      <c r="A202" s="312" t="s">
        <v>907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134">
        <f t="shared" si="2"/>
        <v>193</v>
      </c>
      <c r="P202" s="315" t="s">
        <v>633</v>
      </c>
      <c r="Q202" s="315"/>
      <c r="R202" s="315"/>
      <c r="S202" s="315"/>
      <c r="T202" s="314" t="s">
        <v>633</v>
      </c>
      <c r="U202" s="314"/>
      <c r="V202" s="314"/>
      <c r="W202" s="336"/>
      <c r="X202" s="313" t="s">
        <v>1083</v>
      </c>
      <c r="Y202" s="314"/>
      <c r="Z202" s="314"/>
      <c r="AA202" s="314"/>
      <c r="AB202" s="315"/>
    </row>
    <row r="203" spans="1:28" ht="15">
      <c r="A203" s="312" t="s">
        <v>908</v>
      </c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134">
        <f aca="true" t="shared" si="3" ref="O203:O266">O202+1</f>
        <v>194</v>
      </c>
      <c r="P203" s="315" t="s">
        <v>633</v>
      </c>
      <c r="Q203" s="315"/>
      <c r="R203" s="315"/>
      <c r="S203" s="315"/>
      <c r="T203" s="314" t="s">
        <v>633</v>
      </c>
      <c r="U203" s="314"/>
      <c r="V203" s="314"/>
      <c r="W203" s="336"/>
      <c r="X203" s="313" t="s">
        <v>633</v>
      </c>
      <c r="Y203" s="314"/>
      <c r="Z203" s="314"/>
      <c r="AA203" s="314"/>
      <c r="AB203" s="315"/>
    </row>
    <row r="204" spans="1:28" ht="15">
      <c r="A204" s="312" t="s">
        <v>909</v>
      </c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134">
        <f t="shared" si="3"/>
        <v>195</v>
      </c>
      <c r="P204" s="315" t="s">
        <v>633</v>
      </c>
      <c r="Q204" s="315"/>
      <c r="R204" s="315"/>
      <c r="S204" s="315"/>
      <c r="T204" s="314" t="s">
        <v>633</v>
      </c>
      <c r="U204" s="314"/>
      <c r="V204" s="314"/>
      <c r="W204" s="336"/>
      <c r="X204" s="313" t="s">
        <v>633</v>
      </c>
      <c r="Y204" s="314"/>
      <c r="Z204" s="314"/>
      <c r="AA204" s="314"/>
      <c r="AB204" s="315"/>
    </row>
    <row r="205" spans="1:28" ht="15">
      <c r="A205" s="312" t="s">
        <v>910</v>
      </c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134">
        <f t="shared" si="3"/>
        <v>196</v>
      </c>
      <c r="P205" s="315" t="s">
        <v>633</v>
      </c>
      <c r="Q205" s="315"/>
      <c r="R205" s="315"/>
      <c r="S205" s="315"/>
      <c r="T205" s="314" t="s">
        <v>633</v>
      </c>
      <c r="U205" s="314"/>
      <c r="V205" s="314"/>
      <c r="W205" s="336"/>
      <c r="X205" s="313" t="s">
        <v>1084</v>
      </c>
      <c r="Y205" s="314"/>
      <c r="Z205" s="314"/>
      <c r="AA205" s="314"/>
      <c r="AB205" s="315"/>
    </row>
    <row r="206" spans="1:28" ht="15">
      <c r="A206" s="319" t="s">
        <v>911</v>
      </c>
      <c r="B206" s="319"/>
      <c r="C206" s="319"/>
      <c r="D206" s="319"/>
      <c r="E206" s="319"/>
      <c r="F206" s="319"/>
      <c r="G206" s="319"/>
      <c r="H206" s="319"/>
      <c r="I206" s="319"/>
      <c r="J206" s="319"/>
      <c r="K206" s="319"/>
      <c r="L206" s="319"/>
      <c r="M206" s="319"/>
      <c r="N206" s="319"/>
      <c r="O206" s="135">
        <f t="shared" si="3"/>
        <v>197</v>
      </c>
      <c r="P206" s="325" t="s">
        <v>633</v>
      </c>
      <c r="Q206" s="325"/>
      <c r="R206" s="325"/>
      <c r="S206" s="325"/>
      <c r="T206" s="324" t="s">
        <v>633</v>
      </c>
      <c r="U206" s="324"/>
      <c r="V206" s="324"/>
      <c r="W206" s="339"/>
      <c r="X206" s="323" t="s">
        <v>1085</v>
      </c>
      <c r="Y206" s="324"/>
      <c r="Z206" s="324"/>
      <c r="AA206" s="324"/>
      <c r="AB206" s="325"/>
    </row>
    <row r="207" spans="1:28" ht="15">
      <c r="A207" s="312" t="s">
        <v>912</v>
      </c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134">
        <f t="shared" si="3"/>
        <v>198</v>
      </c>
      <c r="P207" s="315" t="s">
        <v>633</v>
      </c>
      <c r="Q207" s="315"/>
      <c r="R207" s="315"/>
      <c r="S207" s="315"/>
      <c r="T207" s="314" t="s">
        <v>633</v>
      </c>
      <c r="U207" s="314"/>
      <c r="V207" s="314"/>
      <c r="W207" s="336"/>
      <c r="X207" s="313" t="s">
        <v>633</v>
      </c>
      <c r="Y207" s="314"/>
      <c r="Z207" s="314"/>
      <c r="AA207" s="314"/>
      <c r="AB207" s="315"/>
    </row>
    <row r="208" spans="1:28" ht="15">
      <c r="A208" s="312" t="s">
        <v>915</v>
      </c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134">
        <f t="shared" si="3"/>
        <v>199</v>
      </c>
      <c r="P208" s="315" t="s">
        <v>633</v>
      </c>
      <c r="Q208" s="315"/>
      <c r="R208" s="315"/>
      <c r="S208" s="315"/>
      <c r="T208" s="314" t="s">
        <v>633</v>
      </c>
      <c r="U208" s="314"/>
      <c r="V208" s="314"/>
      <c r="W208" s="336"/>
      <c r="X208" s="313" t="s">
        <v>633</v>
      </c>
      <c r="Y208" s="314"/>
      <c r="Z208" s="314"/>
      <c r="AA208" s="314"/>
      <c r="AB208" s="315"/>
    </row>
    <row r="209" spans="1:28" ht="15">
      <c r="A209" s="312" t="s">
        <v>916</v>
      </c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134">
        <f t="shared" si="3"/>
        <v>200</v>
      </c>
      <c r="P209" s="315" t="s">
        <v>633</v>
      </c>
      <c r="Q209" s="315"/>
      <c r="R209" s="315"/>
      <c r="S209" s="315"/>
      <c r="T209" s="314" t="s">
        <v>633</v>
      </c>
      <c r="U209" s="314"/>
      <c r="V209" s="314"/>
      <c r="W209" s="336"/>
      <c r="X209" s="313" t="s">
        <v>633</v>
      </c>
      <c r="Y209" s="314"/>
      <c r="Z209" s="314"/>
      <c r="AA209" s="314"/>
      <c r="AB209" s="315"/>
    </row>
    <row r="210" spans="1:28" ht="15">
      <c r="A210" s="312" t="s">
        <v>917</v>
      </c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134">
        <f t="shared" si="3"/>
        <v>201</v>
      </c>
      <c r="P210" s="315" t="s">
        <v>633</v>
      </c>
      <c r="Q210" s="315"/>
      <c r="R210" s="315"/>
      <c r="S210" s="315"/>
      <c r="T210" s="314" t="s">
        <v>633</v>
      </c>
      <c r="U210" s="314"/>
      <c r="V210" s="314"/>
      <c r="W210" s="336"/>
      <c r="X210" s="313" t="s">
        <v>633</v>
      </c>
      <c r="Y210" s="314"/>
      <c r="Z210" s="314"/>
      <c r="AA210" s="314"/>
      <c r="AB210" s="315"/>
    </row>
    <row r="211" spans="1:28" ht="15">
      <c r="A211" s="319" t="s">
        <v>920</v>
      </c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135">
        <f t="shared" si="3"/>
        <v>202</v>
      </c>
      <c r="P211" s="325" t="s">
        <v>633</v>
      </c>
      <c r="Q211" s="325"/>
      <c r="R211" s="325"/>
      <c r="S211" s="325"/>
      <c r="T211" s="324" t="s">
        <v>633</v>
      </c>
      <c r="U211" s="324"/>
      <c r="V211" s="324"/>
      <c r="W211" s="339"/>
      <c r="X211" s="323" t="s">
        <v>633</v>
      </c>
      <c r="Y211" s="324"/>
      <c r="Z211" s="324"/>
      <c r="AA211" s="324"/>
      <c r="AB211" s="325"/>
    </row>
    <row r="212" spans="1:28" ht="15">
      <c r="A212" s="312" t="s">
        <v>923</v>
      </c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134">
        <f t="shared" si="3"/>
        <v>203</v>
      </c>
      <c r="P212" s="315" t="s">
        <v>633</v>
      </c>
      <c r="Q212" s="315"/>
      <c r="R212" s="315"/>
      <c r="S212" s="315"/>
      <c r="T212" s="314" t="s">
        <v>633</v>
      </c>
      <c r="U212" s="314"/>
      <c r="V212" s="314"/>
      <c r="W212" s="336"/>
      <c r="X212" s="313" t="s">
        <v>633</v>
      </c>
      <c r="Y212" s="314"/>
      <c r="Z212" s="314"/>
      <c r="AA212" s="314"/>
      <c r="AB212" s="315"/>
    </row>
    <row r="213" spans="1:28" ht="15">
      <c r="A213" s="319" t="s">
        <v>924</v>
      </c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135">
        <f t="shared" si="3"/>
        <v>204</v>
      </c>
      <c r="P213" s="325" t="s">
        <v>633</v>
      </c>
      <c r="Q213" s="325"/>
      <c r="R213" s="325"/>
      <c r="S213" s="325"/>
      <c r="T213" s="324" t="s">
        <v>633</v>
      </c>
      <c r="U213" s="324"/>
      <c r="V213" s="324"/>
      <c r="W213" s="339"/>
      <c r="X213" s="323" t="s">
        <v>633</v>
      </c>
      <c r="Y213" s="324"/>
      <c r="Z213" s="324"/>
      <c r="AA213" s="324"/>
      <c r="AB213" s="325"/>
    </row>
    <row r="214" spans="1:28" ht="15">
      <c r="A214" s="312" t="s">
        <v>925</v>
      </c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134">
        <f t="shared" si="3"/>
        <v>205</v>
      </c>
      <c r="P214" s="315" t="s">
        <v>633</v>
      </c>
      <c r="Q214" s="315"/>
      <c r="R214" s="315"/>
      <c r="S214" s="315"/>
      <c r="T214" s="314" t="s">
        <v>633</v>
      </c>
      <c r="U214" s="314"/>
      <c r="V214" s="314"/>
      <c r="W214" s="336"/>
      <c r="X214" s="313" t="s">
        <v>633</v>
      </c>
      <c r="Y214" s="314"/>
      <c r="Z214" s="314"/>
      <c r="AA214" s="314"/>
      <c r="AB214" s="315"/>
    </row>
    <row r="215" spans="1:28" ht="15">
      <c r="A215" s="312" t="s">
        <v>926</v>
      </c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134">
        <f t="shared" si="3"/>
        <v>206</v>
      </c>
      <c r="P215" s="315" t="s">
        <v>633</v>
      </c>
      <c r="Q215" s="315"/>
      <c r="R215" s="315"/>
      <c r="S215" s="315"/>
      <c r="T215" s="314" t="s">
        <v>633</v>
      </c>
      <c r="U215" s="314"/>
      <c r="V215" s="314"/>
      <c r="W215" s="336"/>
      <c r="X215" s="313" t="s">
        <v>633</v>
      </c>
      <c r="Y215" s="314"/>
      <c r="Z215" s="314"/>
      <c r="AA215" s="314"/>
      <c r="AB215" s="315"/>
    </row>
    <row r="216" spans="1:28" ht="15">
      <c r="A216" s="312" t="s">
        <v>927</v>
      </c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134">
        <f t="shared" si="3"/>
        <v>207</v>
      </c>
      <c r="P216" s="315" t="s">
        <v>633</v>
      </c>
      <c r="Q216" s="315"/>
      <c r="R216" s="315"/>
      <c r="S216" s="315"/>
      <c r="T216" s="314" t="s">
        <v>633</v>
      </c>
      <c r="U216" s="314"/>
      <c r="V216" s="314"/>
      <c r="W216" s="336"/>
      <c r="X216" s="313" t="s">
        <v>633</v>
      </c>
      <c r="Y216" s="314"/>
      <c r="Z216" s="314"/>
      <c r="AA216" s="314"/>
      <c r="AB216" s="315"/>
    </row>
    <row r="217" spans="1:28" ht="15">
      <c r="A217" s="312" t="s">
        <v>928</v>
      </c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134">
        <f t="shared" si="3"/>
        <v>208</v>
      </c>
      <c r="P217" s="315" t="s">
        <v>633</v>
      </c>
      <c r="Q217" s="315"/>
      <c r="R217" s="315"/>
      <c r="S217" s="315"/>
      <c r="T217" s="314" t="s">
        <v>633</v>
      </c>
      <c r="U217" s="314"/>
      <c r="V217" s="314"/>
      <c r="W217" s="336"/>
      <c r="X217" s="313" t="s">
        <v>633</v>
      </c>
      <c r="Y217" s="314"/>
      <c r="Z217" s="314"/>
      <c r="AA217" s="314"/>
      <c r="AB217" s="315"/>
    </row>
    <row r="218" spans="1:28" ht="15">
      <c r="A218" s="312" t="s">
        <v>929</v>
      </c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134">
        <f t="shared" si="3"/>
        <v>209</v>
      </c>
      <c r="P218" s="315" t="s">
        <v>633</v>
      </c>
      <c r="Q218" s="315"/>
      <c r="R218" s="315"/>
      <c r="S218" s="315"/>
      <c r="T218" s="314" t="s">
        <v>633</v>
      </c>
      <c r="U218" s="314"/>
      <c r="V218" s="314"/>
      <c r="W218" s="336"/>
      <c r="X218" s="313" t="s">
        <v>633</v>
      </c>
      <c r="Y218" s="314"/>
      <c r="Z218" s="314"/>
      <c r="AA218" s="314"/>
      <c r="AB218" s="315"/>
    </row>
    <row r="219" spans="1:28" ht="15">
      <c r="A219" s="312" t="s">
        <v>930</v>
      </c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134">
        <f t="shared" si="3"/>
        <v>210</v>
      </c>
      <c r="P219" s="315" t="s">
        <v>633</v>
      </c>
      <c r="Q219" s="315"/>
      <c r="R219" s="315"/>
      <c r="S219" s="315"/>
      <c r="T219" s="314" t="s">
        <v>633</v>
      </c>
      <c r="U219" s="314"/>
      <c r="V219" s="314"/>
      <c r="W219" s="336"/>
      <c r="X219" s="313" t="s">
        <v>633</v>
      </c>
      <c r="Y219" s="314"/>
      <c r="Z219" s="314"/>
      <c r="AA219" s="314"/>
      <c r="AB219" s="315"/>
    </row>
    <row r="220" spans="1:28" ht="15">
      <c r="A220" s="312" t="s">
        <v>931</v>
      </c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134">
        <f t="shared" si="3"/>
        <v>211</v>
      </c>
      <c r="P220" s="315" t="s">
        <v>633</v>
      </c>
      <c r="Q220" s="315"/>
      <c r="R220" s="315"/>
      <c r="S220" s="315"/>
      <c r="T220" s="314" t="s">
        <v>633</v>
      </c>
      <c r="U220" s="314"/>
      <c r="V220" s="314"/>
      <c r="W220" s="336"/>
      <c r="X220" s="313" t="s">
        <v>633</v>
      </c>
      <c r="Y220" s="314"/>
      <c r="Z220" s="314"/>
      <c r="AA220" s="314"/>
      <c r="AB220" s="315"/>
    </row>
    <row r="221" spans="1:28" ht="15">
      <c r="A221" s="312" t="s">
        <v>932</v>
      </c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134">
        <f t="shared" si="3"/>
        <v>212</v>
      </c>
      <c r="P221" s="315" t="s">
        <v>633</v>
      </c>
      <c r="Q221" s="315"/>
      <c r="R221" s="315"/>
      <c r="S221" s="315"/>
      <c r="T221" s="314" t="s">
        <v>633</v>
      </c>
      <c r="U221" s="314"/>
      <c r="V221" s="314"/>
      <c r="W221" s="336"/>
      <c r="X221" s="313" t="s">
        <v>633</v>
      </c>
      <c r="Y221" s="314"/>
      <c r="Z221" s="314"/>
      <c r="AA221" s="314"/>
      <c r="AB221" s="315"/>
    </row>
    <row r="222" spans="1:28" ht="15">
      <c r="A222" s="312" t="s">
        <v>933</v>
      </c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134">
        <f t="shared" si="3"/>
        <v>213</v>
      </c>
      <c r="P222" s="315" t="s">
        <v>633</v>
      </c>
      <c r="Q222" s="315"/>
      <c r="R222" s="315"/>
      <c r="S222" s="315"/>
      <c r="T222" s="314" t="s">
        <v>633</v>
      </c>
      <c r="U222" s="314"/>
      <c r="V222" s="314"/>
      <c r="W222" s="336"/>
      <c r="X222" s="313" t="s">
        <v>633</v>
      </c>
      <c r="Y222" s="314"/>
      <c r="Z222" s="314"/>
      <c r="AA222" s="314"/>
      <c r="AB222" s="315"/>
    </row>
    <row r="223" spans="1:28" ht="15">
      <c r="A223" s="312" t="s">
        <v>934</v>
      </c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134">
        <f t="shared" si="3"/>
        <v>214</v>
      </c>
      <c r="P223" s="315" t="s">
        <v>633</v>
      </c>
      <c r="Q223" s="315"/>
      <c r="R223" s="315"/>
      <c r="S223" s="315"/>
      <c r="T223" s="314" t="s">
        <v>633</v>
      </c>
      <c r="U223" s="314"/>
      <c r="V223" s="314"/>
      <c r="W223" s="336"/>
      <c r="X223" s="313" t="s">
        <v>633</v>
      </c>
      <c r="Y223" s="314"/>
      <c r="Z223" s="314"/>
      <c r="AA223" s="314"/>
      <c r="AB223" s="315"/>
    </row>
    <row r="224" spans="1:28" ht="15">
      <c r="A224" s="319" t="s">
        <v>935</v>
      </c>
      <c r="B224" s="319"/>
      <c r="C224" s="319"/>
      <c r="D224" s="319"/>
      <c r="E224" s="319"/>
      <c r="F224" s="319"/>
      <c r="G224" s="319"/>
      <c r="H224" s="319"/>
      <c r="I224" s="319"/>
      <c r="J224" s="319"/>
      <c r="K224" s="319"/>
      <c r="L224" s="319"/>
      <c r="M224" s="319"/>
      <c r="N224" s="319"/>
      <c r="O224" s="135">
        <f t="shared" si="3"/>
        <v>215</v>
      </c>
      <c r="P224" s="325" t="s">
        <v>633</v>
      </c>
      <c r="Q224" s="325"/>
      <c r="R224" s="325"/>
      <c r="S224" s="325"/>
      <c r="T224" s="324" t="s">
        <v>633</v>
      </c>
      <c r="U224" s="324"/>
      <c r="V224" s="324"/>
      <c r="W224" s="339"/>
      <c r="X224" s="323" t="s">
        <v>633</v>
      </c>
      <c r="Y224" s="324"/>
      <c r="Z224" s="324"/>
      <c r="AA224" s="324"/>
      <c r="AB224" s="325"/>
    </row>
    <row r="225" spans="1:28" ht="15">
      <c r="A225" s="312" t="s">
        <v>936</v>
      </c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134">
        <f t="shared" si="3"/>
        <v>216</v>
      </c>
      <c r="P225" s="315" t="s">
        <v>633</v>
      </c>
      <c r="Q225" s="315"/>
      <c r="R225" s="315"/>
      <c r="S225" s="315"/>
      <c r="T225" s="314" t="s">
        <v>633</v>
      </c>
      <c r="U225" s="314"/>
      <c r="V225" s="314"/>
      <c r="W225" s="336"/>
      <c r="X225" s="313" t="s">
        <v>633</v>
      </c>
      <c r="Y225" s="314"/>
      <c r="Z225" s="314"/>
      <c r="AA225" s="314"/>
      <c r="AB225" s="315"/>
    </row>
    <row r="226" spans="1:28" ht="15">
      <c r="A226" s="312" t="s">
        <v>937</v>
      </c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134">
        <f t="shared" si="3"/>
        <v>217</v>
      </c>
      <c r="P226" s="315" t="s">
        <v>633</v>
      </c>
      <c r="Q226" s="315"/>
      <c r="R226" s="315"/>
      <c r="S226" s="315"/>
      <c r="T226" s="314" t="s">
        <v>633</v>
      </c>
      <c r="U226" s="314"/>
      <c r="V226" s="314"/>
      <c r="W226" s="336"/>
      <c r="X226" s="313" t="s">
        <v>633</v>
      </c>
      <c r="Y226" s="314"/>
      <c r="Z226" s="314"/>
      <c r="AA226" s="314"/>
      <c r="AB226" s="315"/>
    </row>
    <row r="227" spans="1:28" ht="15">
      <c r="A227" s="312" t="s">
        <v>938</v>
      </c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134">
        <f t="shared" si="3"/>
        <v>218</v>
      </c>
      <c r="P227" s="315" t="s">
        <v>633</v>
      </c>
      <c r="Q227" s="315"/>
      <c r="R227" s="315"/>
      <c r="S227" s="315"/>
      <c r="T227" s="314" t="s">
        <v>633</v>
      </c>
      <c r="U227" s="314"/>
      <c r="V227" s="314"/>
      <c r="W227" s="336"/>
      <c r="X227" s="313" t="s">
        <v>633</v>
      </c>
      <c r="Y227" s="314"/>
      <c r="Z227" s="314"/>
      <c r="AA227" s="314"/>
      <c r="AB227" s="315"/>
    </row>
    <row r="228" spans="1:28" ht="15">
      <c r="A228" s="312" t="s">
        <v>939</v>
      </c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134">
        <f t="shared" si="3"/>
        <v>219</v>
      </c>
      <c r="P228" s="315" t="s">
        <v>633</v>
      </c>
      <c r="Q228" s="315"/>
      <c r="R228" s="315"/>
      <c r="S228" s="315"/>
      <c r="T228" s="314" t="s">
        <v>633</v>
      </c>
      <c r="U228" s="314"/>
      <c r="V228" s="314"/>
      <c r="W228" s="336"/>
      <c r="X228" s="313" t="s">
        <v>633</v>
      </c>
      <c r="Y228" s="314"/>
      <c r="Z228" s="314"/>
      <c r="AA228" s="314"/>
      <c r="AB228" s="315"/>
    </row>
    <row r="229" spans="1:28" ht="15">
      <c r="A229" s="312" t="s">
        <v>940</v>
      </c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134">
        <f t="shared" si="3"/>
        <v>220</v>
      </c>
      <c r="P229" s="315" t="s">
        <v>633</v>
      </c>
      <c r="Q229" s="315"/>
      <c r="R229" s="315"/>
      <c r="S229" s="315"/>
      <c r="T229" s="314" t="s">
        <v>633</v>
      </c>
      <c r="U229" s="314"/>
      <c r="V229" s="314"/>
      <c r="W229" s="336"/>
      <c r="X229" s="313" t="s">
        <v>633</v>
      </c>
      <c r="Y229" s="314"/>
      <c r="Z229" s="314"/>
      <c r="AA229" s="314"/>
      <c r="AB229" s="315"/>
    </row>
    <row r="230" spans="1:28" ht="15">
      <c r="A230" s="312" t="s">
        <v>941</v>
      </c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134">
        <f t="shared" si="3"/>
        <v>221</v>
      </c>
      <c r="P230" s="315" t="s">
        <v>633</v>
      </c>
      <c r="Q230" s="315"/>
      <c r="R230" s="315"/>
      <c r="S230" s="315"/>
      <c r="T230" s="314" t="s">
        <v>633</v>
      </c>
      <c r="U230" s="314"/>
      <c r="V230" s="314"/>
      <c r="W230" s="336"/>
      <c r="X230" s="313" t="s">
        <v>633</v>
      </c>
      <c r="Y230" s="314"/>
      <c r="Z230" s="314"/>
      <c r="AA230" s="314"/>
      <c r="AB230" s="315"/>
    </row>
    <row r="231" spans="1:28" ht="15">
      <c r="A231" s="312" t="s">
        <v>942</v>
      </c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134">
        <f t="shared" si="3"/>
        <v>222</v>
      </c>
      <c r="P231" s="315" t="s">
        <v>633</v>
      </c>
      <c r="Q231" s="315"/>
      <c r="R231" s="315"/>
      <c r="S231" s="315"/>
      <c r="T231" s="314" t="s">
        <v>633</v>
      </c>
      <c r="U231" s="314"/>
      <c r="V231" s="314"/>
      <c r="W231" s="336"/>
      <c r="X231" s="313" t="s">
        <v>633</v>
      </c>
      <c r="Y231" s="314"/>
      <c r="Z231" s="314"/>
      <c r="AA231" s="314"/>
      <c r="AB231" s="315"/>
    </row>
    <row r="232" spans="1:28" ht="15">
      <c r="A232" s="312" t="s">
        <v>943</v>
      </c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134">
        <f t="shared" si="3"/>
        <v>223</v>
      </c>
      <c r="P232" s="315" t="s">
        <v>633</v>
      </c>
      <c r="Q232" s="315"/>
      <c r="R232" s="315"/>
      <c r="S232" s="315"/>
      <c r="T232" s="314" t="s">
        <v>633</v>
      </c>
      <c r="U232" s="314"/>
      <c r="V232" s="314"/>
      <c r="W232" s="336"/>
      <c r="X232" s="313" t="s">
        <v>633</v>
      </c>
      <c r="Y232" s="314"/>
      <c r="Z232" s="314"/>
      <c r="AA232" s="314"/>
      <c r="AB232" s="315"/>
    </row>
    <row r="233" spans="1:28" ht="15">
      <c r="A233" s="312" t="s">
        <v>944</v>
      </c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134">
        <f t="shared" si="3"/>
        <v>224</v>
      </c>
      <c r="P233" s="315" t="s">
        <v>633</v>
      </c>
      <c r="Q233" s="315"/>
      <c r="R233" s="315"/>
      <c r="S233" s="315"/>
      <c r="T233" s="314" t="s">
        <v>633</v>
      </c>
      <c r="U233" s="314"/>
      <c r="V233" s="314"/>
      <c r="W233" s="336"/>
      <c r="X233" s="313" t="s">
        <v>633</v>
      </c>
      <c r="Y233" s="314"/>
      <c r="Z233" s="314"/>
      <c r="AA233" s="314"/>
      <c r="AB233" s="315"/>
    </row>
    <row r="234" spans="1:28" ht="15">
      <c r="A234" s="312" t="s">
        <v>945</v>
      </c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134">
        <f t="shared" si="3"/>
        <v>225</v>
      </c>
      <c r="P234" s="315" t="s">
        <v>633</v>
      </c>
      <c r="Q234" s="315"/>
      <c r="R234" s="315"/>
      <c r="S234" s="315"/>
      <c r="T234" s="314" t="s">
        <v>633</v>
      </c>
      <c r="U234" s="314"/>
      <c r="V234" s="314"/>
      <c r="W234" s="336"/>
      <c r="X234" s="313" t="s">
        <v>633</v>
      </c>
      <c r="Y234" s="314"/>
      <c r="Z234" s="314"/>
      <c r="AA234" s="314"/>
      <c r="AB234" s="315"/>
    </row>
    <row r="235" spans="1:28" ht="15">
      <c r="A235" s="319" t="s">
        <v>946</v>
      </c>
      <c r="B235" s="319"/>
      <c r="C235" s="319"/>
      <c r="D235" s="319"/>
      <c r="E235" s="319"/>
      <c r="F235" s="319"/>
      <c r="G235" s="319"/>
      <c r="H235" s="319"/>
      <c r="I235" s="319"/>
      <c r="J235" s="319"/>
      <c r="K235" s="319"/>
      <c r="L235" s="319"/>
      <c r="M235" s="319"/>
      <c r="N235" s="319"/>
      <c r="O235" s="135">
        <f t="shared" si="3"/>
        <v>226</v>
      </c>
      <c r="P235" s="325" t="s">
        <v>633</v>
      </c>
      <c r="Q235" s="325"/>
      <c r="R235" s="325"/>
      <c r="S235" s="325"/>
      <c r="T235" s="324" t="s">
        <v>633</v>
      </c>
      <c r="U235" s="324"/>
      <c r="V235" s="324"/>
      <c r="W235" s="339"/>
      <c r="X235" s="323" t="s">
        <v>633</v>
      </c>
      <c r="Y235" s="324"/>
      <c r="Z235" s="324"/>
      <c r="AA235" s="324"/>
      <c r="AB235" s="325"/>
    </row>
    <row r="236" spans="1:28" ht="15">
      <c r="A236" s="312" t="s">
        <v>947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134">
        <f t="shared" si="3"/>
        <v>227</v>
      </c>
      <c r="P236" s="315" t="s">
        <v>633</v>
      </c>
      <c r="Q236" s="315"/>
      <c r="R236" s="315"/>
      <c r="S236" s="315"/>
      <c r="T236" s="314" t="s">
        <v>633</v>
      </c>
      <c r="U236" s="314"/>
      <c r="V236" s="314"/>
      <c r="W236" s="336"/>
      <c r="X236" s="313" t="s">
        <v>633</v>
      </c>
      <c r="Y236" s="314"/>
      <c r="Z236" s="314"/>
      <c r="AA236" s="314"/>
      <c r="AB236" s="315"/>
    </row>
    <row r="237" spans="1:28" ht="15">
      <c r="A237" s="312" t="s">
        <v>948</v>
      </c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134">
        <f t="shared" si="3"/>
        <v>228</v>
      </c>
      <c r="P237" s="315" t="s">
        <v>633</v>
      </c>
      <c r="Q237" s="315"/>
      <c r="R237" s="315"/>
      <c r="S237" s="315"/>
      <c r="T237" s="314" t="s">
        <v>633</v>
      </c>
      <c r="U237" s="314"/>
      <c r="V237" s="314"/>
      <c r="W237" s="336"/>
      <c r="X237" s="313" t="s">
        <v>633</v>
      </c>
      <c r="Y237" s="314"/>
      <c r="Z237" s="314"/>
      <c r="AA237" s="314"/>
      <c r="AB237" s="315"/>
    </row>
    <row r="238" spans="1:28" ht="15">
      <c r="A238" s="312" t="s">
        <v>949</v>
      </c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134">
        <f t="shared" si="3"/>
        <v>229</v>
      </c>
      <c r="P238" s="315" t="s">
        <v>633</v>
      </c>
      <c r="Q238" s="315"/>
      <c r="R238" s="315"/>
      <c r="S238" s="315"/>
      <c r="T238" s="314" t="s">
        <v>633</v>
      </c>
      <c r="U238" s="314"/>
      <c r="V238" s="314"/>
      <c r="W238" s="336"/>
      <c r="X238" s="313" t="s">
        <v>633</v>
      </c>
      <c r="Y238" s="314"/>
      <c r="Z238" s="314"/>
      <c r="AA238" s="314"/>
      <c r="AB238" s="315"/>
    </row>
    <row r="239" spans="1:28" ht="15">
      <c r="A239" s="312" t="s">
        <v>950</v>
      </c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134">
        <f t="shared" si="3"/>
        <v>230</v>
      </c>
      <c r="P239" s="315" t="s">
        <v>633</v>
      </c>
      <c r="Q239" s="315"/>
      <c r="R239" s="315"/>
      <c r="S239" s="315"/>
      <c r="T239" s="314" t="s">
        <v>633</v>
      </c>
      <c r="U239" s="314"/>
      <c r="V239" s="314"/>
      <c r="W239" s="336"/>
      <c r="X239" s="313" t="s">
        <v>633</v>
      </c>
      <c r="Y239" s="314"/>
      <c r="Z239" s="314"/>
      <c r="AA239" s="314"/>
      <c r="AB239" s="315"/>
    </row>
    <row r="240" spans="1:28" ht="15">
      <c r="A240" s="312" t="s">
        <v>951</v>
      </c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134">
        <f t="shared" si="3"/>
        <v>231</v>
      </c>
      <c r="P240" s="315" t="s">
        <v>633</v>
      </c>
      <c r="Q240" s="315"/>
      <c r="R240" s="315"/>
      <c r="S240" s="315"/>
      <c r="T240" s="314" t="s">
        <v>633</v>
      </c>
      <c r="U240" s="314"/>
      <c r="V240" s="314"/>
      <c r="W240" s="336"/>
      <c r="X240" s="313" t="s">
        <v>633</v>
      </c>
      <c r="Y240" s="314"/>
      <c r="Z240" s="314"/>
      <c r="AA240" s="314"/>
      <c r="AB240" s="315"/>
    </row>
    <row r="241" spans="1:28" ht="15">
      <c r="A241" s="312" t="s">
        <v>952</v>
      </c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134">
        <f t="shared" si="3"/>
        <v>232</v>
      </c>
      <c r="P241" s="315" t="s">
        <v>633</v>
      </c>
      <c r="Q241" s="315"/>
      <c r="R241" s="315"/>
      <c r="S241" s="315"/>
      <c r="T241" s="314" t="s">
        <v>633</v>
      </c>
      <c r="U241" s="314"/>
      <c r="V241" s="314"/>
      <c r="W241" s="336"/>
      <c r="X241" s="313" t="s">
        <v>633</v>
      </c>
      <c r="Y241" s="314"/>
      <c r="Z241" s="314"/>
      <c r="AA241" s="314"/>
      <c r="AB241" s="315"/>
    </row>
    <row r="242" spans="1:28" ht="15">
      <c r="A242" s="312" t="s">
        <v>953</v>
      </c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134">
        <f t="shared" si="3"/>
        <v>233</v>
      </c>
      <c r="P242" s="315" t="s">
        <v>633</v>
      </c>
      <c r="Q242" s="315"/>
      <c r="R242" s="315"/>
      <c r="S242" s="315"/>
      <c r="T242" s="314" t="s">
        <v>633</v>
      </c>
      <c r="U242" s="314"/>
      <c r="V242" s="314"/>
      <c r="W242" s="336"/>
      <c r="X242" s="313" t="s">
        <v>633</v>
      </c>
      <c r="Y242" s="314"/>
      <c r="Z242" s="314"/>
      <c r="AA242" s="314"/>
      <c r="AB242" s="315"/>
    </row>
    <row r="243" spans="1:28" ht="15">
      <c r="A243" s="312" t="s">
        <v>954</v>
      </c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134">
        <f t="shared" si="3"/>
        <v>234</v>
      </c>
      <c r="P243" s="315" t="s">
        <v>633</v>
      </c>
      <c r="Q243" s="315"/>
      <c r="R243" s="315"/>
      <c r="S243" s="315"/>
      <c r="T243" s="314" t="s">
        <v>633</v>
      </c>
      <c r="U243" s="314"/>
      <c r="V243" s="314"/>
      <c r="W243" s="336"/>
      <c r="X243" s="313" t="s">
        <v>633</v>
      </c>
      <c r="Y243" s="314"/>
      <c r="Z243" s="314"/>
      <c r="AA243" s="314"/>
      <c r="AB243" s="315"/>
    </row>
    <row r="244" spans="1:28" ht="15">
      <c r="A244" s="312" t="s">
        <v>955</v>
      </c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134">
        <f t="shared" si="3"/>
        <v>235</v>
      </c>
      <c r="P244" s="315" t="s">
        <v>633</v>
      </c>
      <c r="Q244" s="315"/>
      <c r="R244" s="315"/>
      <c r="S244" s="315"/>
      <c r="T244" s="314" t="s">
        <v>633</v>
      </c>
      <c r="U244" s="314"/>
      <c r="V244" s="314"/>
      <c r="W244" s="336"/>
      <c r="X244" s="313" t="s">
        <v>633</v>
      </c>
      <c r="Y244" s="314"/>
      <c r="Z244" s="314"/>
      <c r="AA244" s="314"/>
      <c r="AB244" s="315"/>
    </row>
    <row r="245" spans="1:28" ht="15">
      <c r="A245" s="312" t="s">
        <v>956</v>
      </c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134">
        <f t="shared" si="3"/>
        <v>236</v>
      </c>
      <c r="P245" s="315" t="s">
        <v>633</v>
      </c>
      <c r="Q245" s="315"/>
      <c r="R245" s="315"/>
      <c r="S245" s="315"/>
      <c r="T245" s="314" t="s">
        <v>633</v>
      </c>
      <c r="U245" s="314"/>
      <c r="V245" s="314"/>
      <c r="W245" s="336"/>
      <c r="X245" s="313" t="s">
        <v>633</v>
      </c>
      <c r="Y245" s="314"/>
      <c r="Z245" s="314"/>
      <c r="AA245" s="314"/>
      <c r="AB245" s="315"/>
    </row>
    <row r="246" spans="1:28" ht="15">
      <c r="A246" s="312" t="s">
        <v>957</v>
      </c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134">
        <f t="shared" si="3"/>
        <v>237</v>
      </c>
      <c r="P246" s="315" t="s">
        <v>633</v>
      </c>
      <c r="Q246" s="315"/>
      <c r="R246" s="315"/>
      <c r="S246" s="315"/>
      <c r="T246" s="314" t="s">
        <v>633</v>
      </c>
      <c r="U246" s="314"/>
      <c r="V246" s="314"/>
      <c r="W246" s="336"/>
      <c r="X246" s="313" t="s">
        <v>633</v>
      </c>
      <c r="Y246" s="314"/>
      <c r="Z246" s="314"/>
      <c r="AA246" s="314"/>
      <c r="AB246" s="315"/>
    </row>
    <row r="247" spans="1:28" ht="15">
      <c r="A247" s="312" t="s">
        <v>958</v>
      </c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134">
        <f t="shared" si="3"/>
        <v>238</v>
      </c>
      <c r="P247" s="315" t="s">
        <v>633</v>
      </c>
      <c r="Q247" s="315"/>
      <c r="R247" s="315"/>
      <c r="S247" s="315"/>
      <c r="T247" s="314" t="s">
        <v>633</v>
      </c>
      <c r="U247" s="314"/>
      <c r="V247" s="314"/>
      <c r="W247" s="336"/>
      <c r="X247" s="313" t="s">
        <v>633</v>
      </c>
      <c r="Y247" s="314"/>
      <c r="Z247" s="314"/>
      <c r="AA247" s="314"/>
      <c r="AB247" s="315"/>
    </row>
    <row r="248" spans="1:28" ht="15">
      <c r="A248" s="319" t="s">
        <v>959</v>
      </c>
      <c r="B248" s="319"/>
      <c r="C248" s="319"/>
      <c r="D248" s="319"/>
      <c r="E248" s="319"/>
      <c r="F248" s="319"/>
      <c r="G248" s="319"/>
      <c r="H248" s="319"/>
      <c r="I248" s="319"/>
      <c r="J248" s="319"/>
      <c r="K248" s="319"/>
      <c r="L248" s="319"/>
      <c r="M248" s="319"/>
      <c r="N248" s="319"/>
      <c r="O248" s="135">
        <f t="shared" si="3"/>
        <v>239</v>
      </c>
      <c r="P248" s="325" t="s">
        <v>633</v>
      </c>
      <c r="Q248" s="325"/>
      <c r="R248" s="325"/>
      <c r="S248" s="325"/>
      <c r="T248" s="324" t="s">
        <v>633</v>
      </c>
      <c r="U248" s="324"/>
      <c r="V248" s="324"/>
      <c r="W248" s="339"/>
      <c r="X248" s="323" t="s">
        <v>633</v>
      </c>
      <c r="Y248" s="324"/>
      <c r="Z248" s="324"/>
      <c r="AA248" s="324"/>
      <c r="AB248" s="325"/>
    </row>
    <row r="249" spans="1:28" ht="15">
      <c r="A249" s="312" t="s">
        <v>960</v>
      </c>
      <c r="B249" s="312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134">
        <f t="shared" si="3"/>
        <v>240</v>
      </c>
      <c r="P249" s="315" t="s">
        <v>633</v>
      </c>
      <c r="Q249" s="315"/>
      <c r="R249" s="315"/>
      <c r="S249" s="315"/>
      <c r="T249" s="314" t="s">
        <v>633</v>
      </c>
      <c r="U249" s="314"/>
      <c r="V249" s="314"/>
      <c r="W249" s="336"/>
      <c r="X249" s="313" t="s">
        <v>633</v>
      </c>
      <c r="Y249" s="314"/>
      <c r="Z249" s="314"/>
      <c r="AA249" s="314"/>
      <c r="AB249" s="315"/>
    </row>
    <row r="250" spans="1:28" ht="15">
      <c r="A250" s="312" t="s">
        <v>961</v>
      </c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134">
        <f t="shared" si="3"/>
        <v>241</v>
      </c>
      <c r="P250" s="315" t="s">
        <v>633</v>
      </c>
      <c r="Q250" s="315"/>
      <c r="R250" s="315"/>
      <c r="S250" s="315"/>
      <c r="T250" s="314" t="s">
        <v>633</v>
      </c>
      <c r="U250" s="314"/>
      <c r="V250" s="314"/>
      <c r="W250" s="336"/>
      <c r="X250" s="313" t="s">
        <v>633</v>
      </c>
      <c r="Y250" s="314"/>
      <c r="Z250" s="314"/>
      <c r="AA250" s="314"/>
      <c r="AB250" s="315"/>
    </row>
    <row r="251" spans="1:28" ht="15">
      <c r="A251" s="312" t="s">
        <v>962</v>
      </c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134">
        <f t="shared" si="3"/>
        <v>242</v>
      </c>
      <c r="P251" s="315" t="s">
        <v>633</v>
      </c>
      <c r="Q251" s="315"/>
      <c r="R251" s="315"/>
      <c r="S251" s="315"/>
      <c r="T251" s="314" t="s">
        <v>633</v>
      </c>
      <c r="U251" s="314"/>
      <c r="V251" s="314"/>
      <c r="W251" s="336"/>
      <c r="X251" s="313" t="s">
        <v>633</v>
      </c>
      <c r="Y251" s="314"/>
      <c r="Z251" s="314"/>
      <c r="AA251" s="314"/>
      <c r="AB251" s="315"/>
    </row>
    <row r="252" spans="1:28" ht="15">
      <c r="A252" s="312" t="s">
        <v>963</v>
      </c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134">
        <f t="shared" si="3"/>
        <v>243</v>
      </c>
      <c r="P252" s="315" t="s">
        <v>633</v>
      </c>
      <c r="Q252" s="315"/>
      <c r="R252" s="315"/>
      <c r="S252" s="315"/>
      <c r="T252" s="314" t="s">
        <v>633</v>
      </c>
      <c r="U252" s="314"/>
      <c r="V252" s="314"/>
      <c r="W252" s="336"/>
      <c r="X252" s="313" t="s">
        <v>633</v>
      </c>
      <c r="Y252" s="314"/>
      <c r="Z252" s="314"/>
      <c r="AA252" s="314"/>
      <c r="AB252" s="315"/>
    </row>
    <row r="253" spans="1:28" ht="15">
      <c r="A253" s="312" t="s">
        <v>964</v>
      </c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134">
        <f t="shared" si="3"/>
        <v>244</v>
      </c>
      <c r="P253" s="315" t="s">
        <v>633</v>
      </c>
      <c r="Q253" s="315"/>
      <c r="R253" s="315"/>
      <c r="S253" s="315"/>
      <c r="T253" s="314" t="s">
        <v>633</v>
      </c>
      <c r="U253" s="314"/>
      <c r="V253" s="314"/>
      <c r="W253" s="336"/>
      <c r="X253" s="313" t="s">
        <v>633</v>
      </c>
      <c r="Y253" s="314"/>
      <c r="Z253" s="314"/>
      <c r="AA253" s="314"/>
      <c r="AB253" s="315"/>
    </row>
    <row r="254" spans="1:28" ht="15">
      <c r="A254" s="312" t="s">
        <v>965</v>
      </c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134">
        <f t="shared" si="3"/>
        <v>245</v>
      </c>
      <c r="P254" s="315" t="s">
        <v>633</v>
      </c>
      <c r="Q254" s="315"/>
      <c r="R254" s="315"/>
      <c r="S254" s="315"/>
      <c r="T254" s="314" t="s">
        <v>633</v>
      </c>
      <c r="U254" s="314"/>
      <c r="V254" s="314"/>
      <c r="W254" s="336"/>
      <c r="X254" s="313" t="s">
        <v>633</v>
      </c>
      <c r="Y254" s="314"/>
      <c r="Z254" s="314"/>
      <c r="AA254" s="314"/>
      <c r="AB254" s="315"/>
    </row>
    <row r="255" spans="1:28" ht="15">
      <c r="A255" s="312" t="s">
        <v>966</v>
      </c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134">
        <f t="shared" si="3"/>
        <v>246</v>
      </c>
      <c r="P255" s="315" t="s">
        <v>633</v>
      </c>
      <c r="Q255" s="315"/>
      <c r="R255" s="315"/>
      <c r="S255" s="315"/>
      <c r="T255" s="314" t="s">
        <v>633</v>
      </c>
      <c r="U255" s="314"/>
      <c r="V255" s="314"/>
      <c r="W255" s="336"/>
      <c r="X255" s="313" t="s">
        <v>633</v>
      </c>
      <c r="Y255" s="314"/>
      <c r="Z255" s="314"/>
      <c r="AA255" s="314"/>
      <c r="AB255" s="315"/>
    </row>
    <row r="256" spans="1:28" ht="15">
      <c r="A256" s="312" t="s">
        <v>967</v>
      </c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134">
        <f t="shared" si="3"/>
        <v>247</v>
      </c>
      <c r="P256" s="315" t="s">
        <v>633</v>
      </c>
      <c r="Q256" s="315"/>
      <c r="R256" s="315"/>
      <c r="S256" s="315"/>
      <c r="T256" s="314" t="s">
        <v>633</v>
      </c>
      <c r="U256" s="314"/>
      <c r="V256" s="314"/>
      <c r="W256" s="336"/>
      <c r="X256" s="313" t="s">
        <v>633</v>
      </c>
      <c r="Y256" s="314"/>
      <c r="Z256" s="314"/>
      <c r="AA256" s="314"/>
      <c r="AB256" s="315"/>
    </row>
    <row r="257" spans="1:28" ht="15">
      <c r="A257" s="312" t="s">
        <v>968</v>
      </c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134">
        <f t="shared" si="3"/>
        <v>248</v>
      </c>
      <c r="P257" s="315" t="s">
        <v>633</v>
      </c>
      <c r="Q257" s="315"/>
      <c r="R257" s="315"/>
      <c r="S257" s="315"/>
      <c r="T257" s="314" t="s">
        <v>633</v>
      </c>
      <c r="U257" s="314"/>
      <c r="V257" s="314"/>
      <c r="W257" s="336"/>
      <c r="X257" s="313" t="s">
        <v>633</v>
      </c>
      <c r="Y257" s="314"/>
      <c r="Z257" s="314"/>
      <c r="AA257" s="314"/>
      <c r="AB257" s="315"/>
    </row>
    <row r="258" spans="1:28" ht="15">
      <c r="A258" s="312" t="s">
        <v>969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134">
        <f t="shared" si="3"/>
        <v>249</v>
      </c>
      <c r="P258" s="315" t="s">
        <v>633</v>
      </c>
      <c r="Q258" s="315"/>
      <c r="R258" s="315"/>
      <c r="S258" s="315"/>
      <c r="T258" s="314" t="s">
        <v>633</v>
      </c>
      <c r="U258" s="314"/>
      <c r="V258" s="314"/>
      <c r="W258" s="336"/>
      <c r="X258" s="313" t="s">
        <v>633</v>
      </c>
      <c r="Y258" s="314"/>
      <c r="Z258" s="314"/>
      <c r="AA258" s="314"/>
      <c r="AB258" s="315"/>
    </row>
    <row r="259" spans="1:28" ht="15">
      <c r="A259" s="312" t="s">
        <v>970</v>
      </c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134">
        <f t="shared" si="3"/>
        <v>250</v>
      </c>
      <c r="P259" s="315" t="s">
        <v>633</v>
      </c>
      <c r="Q259" s="315"/>
      <c r="R259" s="315"/>
      <c r="S259" s="315"/>
      <c r="T259" s="314" t="s">
        <v>633</v>
      </c>
      <c r="U259" s="314"/>
      <c r="V259" s="314"/>
      <c r="W259" s="336"/>
      <c r="X259" s="313" t="s">
        <v>633</v>
      </c>
      <c r="Y259" s="314"/>
      <c r="Z259" s="314"/>
      <c r="AA259" s="314"/>
      <c r="AB259" s="315"/>
    </row>
    <row r="260" spans="1:28" ht="15">
      <c r="A260" s="312" t="s">
        <v>971</v>
      </c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134">
        <f t="shared" si="3"/>
        <v>251</v>
      </c>
      <c r="P260" s="315" t="s">
        <v>633</v>
      </c>
      <c r="Q260" s="315"/>
      <c r="R260" s="315"/>
      <c r="S260" s="315"/>
      <c r="T260" s="314" t="s">
        <v>633</v>
      </c>
      <c r="U260" s="314"/>
      <c r="V260" s="314"/>
      <c r="W260" s="336"/>
      <c r="X260" s="313" t="s">
        <v>633</v>
      </c>
      <c r="Y260" s="314"/>
      <c r="Z260" s="314"/>
      <c r="AA260" s="314"/>
      <c r="AB260" s="315"/>
    </row>
    <row r="261" spans="1:28" ht="15">
      <c r="A261" s="312" t="s">
        <v>972</v>
      </c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134">
        <f t="shared" si="3"/>
        <v>252</v>
      </c>
      <c r="P261" s="315" t="s">
        <v>633</v>
      </c>
      <c r="Q261" s="315"/>
      <c r="R261" s="315"/>
      <c r="S261" s="315"/>
      <c r="T261" s="314" t="s">
        <v>633</v>
      </c>
      <c r="U261" s="314"/>
      <c r="V261" s="314"/>
      <c r="W261" s="336"/>
      <c r="X261" s="313" t="s">
        <v>633</v>
      </c>
      <c r="Y261" s="314"/>
      <c r="Z261" s="314"/>
      <c r="AA261" s="314"/>
      <c r="AB261" s="315"/>
    </row>
    <row r="262" spans="1:28" ht="15">
      <c r="A262" s="319" t="s">
        <v>973</v>
      </c>
      <c r="B262" s="319"/>
      <c r="C262" s="319"/>
      <c r="D262" s="319"/>
      <c r="E262" s="319"/>
      <c r="F262" s="319"/>
      <c r="G262" s="319"/>
      <c r="H262" s="319"/>
      <c r="I262" s="319"/>
      <c r="J262" s="319"/>
      <c r="K262" s="319"/>
      <c r="L262" s="319"/>
      <c r="M262" s="319"/>
      <c r="N262" s="319"/>
      <c r="O262" s="135">
        <f t="shared" si="3"/>
        <v>253</v>
      </c>
      <c r="P262" s="325" t="s">
        <v>633</v>
      </c>
      <c r="Q262" s="325"/>
      <c r="R262" s="325"/>
      <c r="S262" s="325"/>
      <c r="T262" s="324" t="s">
        <v>633</v>
      </c>
      <c r="U262" s="324"/>
      <c r="V262" s="324"/>
      <c r="W262" s="339"/>
      <c r="X262" s="323" t="s">
        <v>633</v>
      </c>
      <c r="Y262" s="324"/>
      <c r="Z262" s="324"/>
      <c r="AA262" s="324"/>
      <c r="AB262" s="325"/>
    </row>
    <row r="263" spans="1:28" ht="15">
      <c r="A263" s="312" t="s">
        <v>974</v>
      </c>
      <c r="B263" s="312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134">
        <f t="shared" si="3"/>
        <v>254</v>
      </c>
      <c r="P263" s="315" t="s">
        <v>633</v>
      </c>
      <c r="Q263" s="315"/>
      <c r="R263" s="315"/>
      <c r="S263" s="315"/>
      <c r="T263" s="314" t="s">
        <v>633</v>
      </c>
      <c r="U263" s="314"/>
      <c r="V263" s="314"/>
      <c r="W263" s="336"/>
      <c r="X263" s="313" t="s">
        <v>633</v>
      </c>
      <c r="Y263" s="314"/>
      <c r="Z263" s="314"/>
      <c r="AA263" s="314"/>
      <c r="AB263" s="315"/>
    </row>
    <row r="264" spans="1:28" ht="15">
      <c r="A264" s="312" t="s">
        <v>975</v>
      </c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134">
        <f t="shared" si="3"/>
        <v>255</v>
      </c>
      <c r="P264" s="315" t="s">
        <v>633</v>
      </c>
      <c r="Q264" s="315"/>
      <c r="R264" s="315"/>
      <c r="S264" s="315"/>
      <c r="T264" s="314" t="s">
        <v>633</v>
      </c>
      <c r="U264" s="314"/>
      <c r="V264" s="314"/>
      <c r="W264" s="336"/>
      <c r="X264" s="313" t="s">
        <v>633</v>
      </c>
      <c r="Y264" s="314"/>
      <c r="Z264" s="314"/>
      <c r="AA264" s="314"/>
      <c r="AB264" s="315"/>
    </row>
    <row r="265" spans="1:28" ht="15">
      <c r="A265" s="312" t="s">
        <v>976</v>
      </c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134">
        <f t="shared" si="3"/>
        <v>256</v>
      </c>
      <c r="P265" s="315" t="s">
        <v>633</v>
      </c>
      <c r="Q265" s="315"/>
      <c r="R265" s="315"/>
      <c r="S265" s="315"/>
      <c r="T265" s="314" t="s">
        <v>633</v>
      </c>
      <c r="U265" s="314"/>
      <c r="V265" s="314"/>
      <c r="W265" s="336"/>
      <c r="X265" s="313" t="s">
        <v>633</v>
      </c>
      <c r="Y265" s="314"/>
      <c r="Z265" s="314"/>
      <c r="AA265" s="314"/>
      <c r="AB265" s="315"/>
    </row>
    <row r="266" spans="1:28" ht="15">
      <c r="A266" s="312" t="s">
        <v>977</v>
      </c>
      <c r="B266" s="312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134">
        <f t="shared" si="3"/>
        <v>257</v>
      </c>
      <c r="P266" s="315" t="s">
        <v>633</v>
      </c>
      <c r="Q266" s="315"/>
      <c r="R266" s="315"/>
      <c r="S266" s="315"/>
      <c r="T266" s="314" t="s">
        <v>633</v>
      </c>
      <c r="U266" s="314"/>
      <c r="V266" s="314"/>
      <c r="W266" s="336"/>
      <c r="X266" s="313" t="s">
        <v>633</v>
      </c>
      <c r="Y266" s="314"/>
      <c r="Z266" s="314"/>
      <c r="AA266" s="314"/>
      <c r="AB266" s="315"/>
    </row>
    <row r="267" spans="1:28" ht="15">
      <c r="A267" s="312" t="s">
        <v>978</v>
      </c>
      <c r="B267" s="312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134">
        <f aca="true" t="shared" si="4" ref="O267:O315">O266+1</f>
        <v>258</v>
      </c>
      <c r="P267" s="315" t="s">
        <v>633</v>
      </c>
      <c r="Q267" s="315"/>
      <c r="R267" s="315"/>
      <c r="S267" s="315"/>
      <c r="T267" s="314" t="s">
        <v>633</v>
      </c>
      <c r="U267" s="314"/>
      <c r="V267" s="314"/>
      <c r="W267" s="336"/>
      <c r="X267" s="313" t="s">
        <v>633</v>
      </c>
      <c r="Y267" s="314"/>
      <c r="Z267" s="314"/>
      <c r="AA267" s="314"/>
      <c r="AB267" s="315"/>
    </row>
    <row r="268" spans="1:28" ht="15">
      <c r="A268" s="312" t="s">
        <v>979</v>
      </c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134">
        <f t="shared" si="4"/>
        <v>259</v>
      </c>
      <c r="P268" s="315" t="s">
        <v>633</v>
      </c>
      <c r="Q268" s="315"/>
      <c r="R268" s="315"/>
      <c r="S268" s="315"/>
      <c r="T268" s="314" t="s">
        <v>633</v>
      </c>
      <c r="U268" s="314"/>
      <c r="V268" s="314"/>
      <c r="W268" s="336"/>
      <c r="X268" s="313" t="s">
        <v>633</v>
      </c>
      <c r="Y268" s="314"/>
      <c r="Z268" s="314"/>
      <c r="AA268" s="314"/>
      <c r="AB268" s="315"/>
    </row>
    <row r="269" spans="1:28" ht="15">
      <c r="A269" s="312" t="s">
        <v>980</v>
      </c>
      <c r="B269" s="312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134">
        <f t="shared" si="4"/>
        <v>260</v>
      </c>
      <c r="P269" s="315" t="s">
        <v>633</v>
      </c>
      <c r="Q269" s="315"/>
      <c r="R269" s="315"/>
      <c r="S269" s="315"/>
      <c r="T269" s="314" t="s">
        <v>633</v>
      </c>
      <c r="U269" s="314"/>
      <c r="V269" s="314"/>
      <c r="W269" s="336"/>
      <c r="X269" s="313" t="s">
        <v>633</v>
      </c>
      <c r="Y269" s="314"/>
      <c r="Z269" s="314"/>
      <c r="AA269" s="314"/>
      <c r="AB269" s="315"/>
    </row>
    <row r="270" spans="1:28" ht="15">
      <c r="A270" s="312" t="s">
        <v>981</v>
      </c>
      <c r="B270" s="312"/>
      <c r="C270" s="312"/>
      <c r="D270" s="312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134">
        <f t="shared" si="4"/>
        <v>261</v>
      </c>
      <c r="P270" s="315" t="s">
        <v>633</v>
      </c>
      <c r="Q270" s="315"/>
      <c r="R270" s="315"/>
      <c r="S270" s="315"/>
      <c r="T270" s="314" t="s">
        <v>633</v>
      </c>
      <c r="U270" s="314"/>
      <c r="V270" s="314"/>
      <c r="W270" s="336"/>
      <c r="X270" s="313" t="s">
        <v>633</v>
      </c>
      <c r="Y270" s="314"/>
      <c r="Z270" s="314"/>
      <c r="AA270" s="314"/>
      <c r="AB270" s="315"/>
    </row>
    <row r="271" spans="1:28" ht="15">
      <c r="A271" s="312" t="s">
        <v>982</v>
      </c>
      <c r="B271" s="312"/>
      <c r="C271" s="312"/>
      <c r="D271" s="312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134">
        <f t="shared" si="4"/>
        <v>262</v>
      </c>
      <c r="P271" s="315" t="s">
        <v>633</v>
      </c>
      <c r="Q271" s="315"/>
      <c r="R271" s="315"/>
      <c r="S271" s="315"/>
      <c r="T271" s="314" t="s">
        <v>633</v>
      </c>
      <c r="U271" s="314"/>
      <c r="V271" s="314"/>
      <c r="W271" s="336"/>
      <c r="X271" s="313" t="s">
        <v>633</v>
      </c>
      <c r="Y271" s="314"/>
      <c r="Z271" s="314"/>
      <c r="AA271" s="314"/>
      <c r="AB271" s="315"/>
    </row>
    <row r="272" spans="1:28" ht="15">
      <c r="A272" s="312" t="s">
        <v>983</v>
      </c>
      <c r="B272" s="312"/>
      <c r="C272" s="312"/>
      <c r="D272" s="312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134">
        <f t="shared" si="4"/>
        <v>263</v>
      </c>
      <c r="P272" s="315" t="s">
        <v>633</v>
      </c>
      <c r="Q272" s="315"/>
      <c r="R272" s="315"/>
      <c r="S272" s="315"/>
      <c r="T272" s="314" t="s">
        <v>633</v>
      </c>
      <c r="U272" s="314"/>
      <c r="V272" s="314"/>
      <c r="W272" s="336"/>
      <c r="X272" s="313" t="s">
        <v>633</v>
      </c>
      <c r="Y272" s="314"/>
      <c r="Z272" s="314"/>
      <c r="AA272" s="314"/>
      <c r="AB272" s="315"/>
    </row>
    <row r="273" spans="1:28" ht="15">
      <c r="A273" s="319" t="s">
        <v>984</v>
      </c>
      <c r="B273" s="319"/>
      <c r="C273" s="319"/>
      <c r="D273" s="319"/>
      <c r="E273" s="319"/>
      <c r="F273" s="319"/>
      <c r="G273" s="319"/>
      <c r="H273" s="319"/>
      <c r="I273" s="319"/>
      <c r="J273" s="319"/>
      <c r="K273" s="319"/>
      <c r="L273" s="319"/>
      <c r="M273" s="319"/>
      <c r="N273" s="319"/>
      <c r="O273" s="135">
        <f t="shared" si="4"/>
        <v>264</v>
      </c>
      <c r="P273" s="325" t="s">
        <v>633</v>
      </c>
      <c r="Q273" s="325"/>
      <c r="R273" s="325"/>
      <c r="S273" s="325"/>
      <c r="T273" s="324" t="s">
        <v>633</v>
      </c>
      <c r="U273" s="324"/>
      <c r="V273" s="324"/>
      <c r="W273" s="339"/>
      <c r="X273" s="323" t="s">
        <v>633</v>
      </c>
      <c r="Y273" s="324"/>
      <c r="Z273" s="324"/>
      <c r="AA273" s="324"/>
      <c r="AB273" s="325"/>
    </row>
    <row r="274" spans="1:28" ht="15">
      <c r="A274" s="319" t="s">
        <v>985</v>
      </c>
      <c r="B274" s="319"/>
      <c r="C274" s="319"/>
      <c r="D274" s="319"/>
      <c r="E274" s="319"/>
      <c r="F274" s="319"/>
      <c r="G274" s="319"/>
      <c r="H274" s="319"/>
      <c r="I274" s="319"/>
      <c r="J274" s="319"/>
      <c r="K274" s="319"/>
      <c r="L274" s="319"/>
      <c r="M274" s="319"/>
      <c r="N274" s="319"/>
      <c r="O274" s="135">
        <f t="shared" si="4"/>
        <v>265</v>
      </c>
      <c r="P274" s="325" t="s">
        <v>769</v>
      </c>
      <c r="Q274" s="325"/>
      <c r="R274" s="325"/>
      <c r="S274" s="325"/>
      <c r="T274" s="324" t="s">
        <v>1069</v>
      </c>
      <c r="U274" s="324"/>
      <c r="V274" s="324"/>
      <c r="W274" s="339"/>
      <c r="X274" s="323" t="s">
        <v>1085</v>
      </c>
      <c r="Y274" s="324"/>
      <c r="Z274" s="324"/>
      <c r="AA274" s="324"/>
      <c r="AB274" s="325"/>
    </row>
    <row r="275" spans="1:28" ht="15">
      <c r="A275" s="312" t="s">
        <v>992</v>
      </c>
      <c r="B275" s="312"/>
      <c r="C275" s="312"/>
      <c r="D275" s="312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134">
        <f t="shared" si="4"/>
        <v>266</v>
      </c>
      <c r="P275" s="315" t="s">
        <v>633</v>
      </c>
      <c r="Q275" s="315"/>
      <c r="R275" s="315"/>
      <c r="S275" s="315"/>
      <c r="T275" s="314" t="s">
        <v>633</v>
      </c>
      <c r="U275" s="314"/>
      <c r="V275" s="314"/>
      <c r="W275" s="336"/>
      <c r="X275" s="313" t="s">
        <v>633</v>
      </c>
      <c r="Y275" s="314"/>
      <c r="Z275" s="314"/>
      <c r="AA275" s="314"/>
      <c r="AB275" s="315"/>
    </row>
    <row r="276" spans="1:28" ht="15">
      <c r="A276" s="312" t="s">
        <v>993</v>
      </c>
      <c r="B276" s="312"/>
      <c r="C276" s="312"/>
      <c r="D276" s="312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134">
        <f t="shared" si="4"/>
        <v>267</v>
      </c>
      <c r="P276" s="315" t="s">
        <v>633</v>
      </c>
      <c r="Q276" s="315"/>
      <c r="R276" s="315"/>
      <c r="S276" s="315"/>
      <c r="T276" s="314" t="s">
        <v>633</v>
      </c>
      <c r="U276" s="314"/>
      <c r="V276" s="314"/>
      <c r="W276" s="336"/>
      <c r="X276" s="313" t="s">
        <v>633</v>
      </c>
      <c r="Y276" s="314"/>
      <c r="Z276" s="314"/>
      <c r="AA276" s="314"/>
      <c r="AB276" s="315"/>
    </row>
    <row r="277" spans="1:28" ht="15">
      <c r="A277" s="312" t="s">
        <v>994</v>
      </c>
      <c r="B277" s="312"/>
      <c r="C277" s="312"/>
      <c r="D277" s="312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134">
        <f t="shared" si="4"/>
        <v>268</v>
      </c>
      <c r="P277" s="315" t="s">
        <v>633</v>
      </c>
      <c r="Q277" s="315"/>
      <c r="R277" s="315"/>
      <c r="S277" s="315"/>
      <c r="T277" s="314" t="s">
        <v>633</v>
      </c>
      <c r="U277" s="314"/>
      <c r="V277" s="314"/>
      <c r="W277" s="336"/>
      <c r="X277" s="313" t="s">
        <v>633</v>
      </c>
      <c r="Y277" s="314"/>
      <c r="Z277" s="314"/>
      <c r="AA277" s="314"/>
      <c r="AB277" s="315"/>
    </row>
    <row r="278" spans="1:28" ht="15">
      <c r="A278" s="312" t="s">
        <v>995</v>
      </c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134">
        <f t="shared" si="4"/>
        <v>269</v>
      </c>
      <c r="P278" s="315" t="s">
        <v>633</v>
      </c>
      <c r="Q278" s="315"/>
      <c r="R278" s="315"/>
      <c r="S278" s="315"/>
      <c r="T278" s="314" t="s">
        <v>633</v>
      </c>
      <c r="U278" s="314"/>
      <c r="V278" s="314"/>
      <c r="W278" s="336"/>
      <c r="X278" s="313" t="s">
        <v>633</v>
      </c>
      <c r="Y278" s="314"/>
      <c r="Z278" s="314"/>
      <c r="AA278" s="314"/>
      <c r="AB278" s="315"/>
    </row>
    <row r="279" spans="1:28" ht="15">
      <c r="A279" s="312" t="s">
        <v>996</v>
      </c>
      <c r="B279" s="312"/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134">
        <f t="shared" si="4"/>
        <v>270</v>
      </c>
      <c r="P279" s="315" t="s">
        <v>633</v>
      </c>
      <c r="Q279" s="315"/>
      <c r="R279" s="315"/>
      <c r="S279" s="315"/>
      <c r="T279" s="314" t="s">
        <v>633</v>
      </c>
      <c r="U279" s="314"/>
      <c r="V279" s="314"/>
      <c r="W279" s="336"/>
      <c r="X279" s="313" t="s">
        <v>633</v>
      </c>
      <c r="Y279" s="314"/>
      <c r="Z279" s="314"/>
      <c r="AA279" s="314"/>
      <c r="AB279" s="315"/>
    </row>
    <row r="280" spans="1:28" ht="15">
      <c r="A280" s="319" t="s">
        <v>997</v>
      </c>
      <c r="B280" s="319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135">
        <f t="shared" si="4"/>
        <v>271</v>
      </c>
      <c r="P280" s="325" t="s">
        <v>633</v>
      </c>
      <c r="Q280" s="325"/>
      <c r="R280" s="325"/>
      <c r="S280" s="325"/>
      <c r="T280" s="324" t="s">
        <v>633</v>
      </c>
      <c r="U280" s="324"/>
      <c r="V280" s="324"/>
      <c r="W280" s="339"/>
      <c r="X280" s="323" t="s">
        <v>633</v>
      </c>
      <c r="Y280" s="324"/>
      <c r="Z280" s="324"/>
      <c r="AA280" s="324"/>
      <c r="AB280" s="325"/>
    </row>
    <row r="281" spans="1:28" ht="15">
      <c r="A281" s="312" t="s">
        <v>998</v>
      </c>
      <c r="B281" s="312"/>
      <c r="C281" s="312"/>
      <c r="D281" s="312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134">
        <f t="shared" si="4"/>
        <v>272</v>
      </c>
      <c r="P281" s="315" t="s">
        <v>633</v>
      </c>
      <c r="Q281" s="315"/>
      <c r="R281" s="315"/>
      <c r="S281" s="315"/>
      <c r="T281" s="314" t="s">
        <v>633</v>
      </c>
      <c r="U281" s="314"/>
      <c r="V281" s="314"/>
      <c r="W281" s="336"/>
      <c r="X281" s="313" t="s">
        <v>633</v>
      </c>
      <c r="Y281" s="314"/>
      <c r="Z281" s="314"/>
      <c r="AA281" s="314"/>
      <c r="AB281" s="315"/>
    </row>
    <row r="282" spans="1:28" ht="15">
      <c r="A282" s="312" t="s">
        <v>999</v>
      </c>
      <c r="B282" s="312"/>
      <c r="C282" s="312"/>
      <c r="D282" s="312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134">
        <f t="shared" si="4"/>
        <v>273</v>
      </c>
      <c r="P282" s="315" t="s">
        <v>633</v>
      </c>
      <c r="Q282" s="315"/>
      <c r="R282" s="315"/>
      <c r="S282" s="315"/>
      <c r="T282" s="314" t="s">
        <v>633</v>
      </c>
      <c r="U282" s="314"/>
      <c r="V282" s="314"/>
      <c r="W282" s="336"/>
      <c r="X282" s="313" t="s">
        <v>633</v>
      </c>
      <c r="Y282" s="314"/>
      <c r="Z282" s="314"/>
      <c r="AA282" s="314"/>
      <c r="AB282" s="315"/>
    </row>
    <row r="283" spans="1:28" ht="15">
      <c r="A283" s="312" t="s">
        <v>1000</v>
      </c>
      <c r="B283" s="312"/>
      <c r="C283" s="312"/>
      <c r="D283" s="312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134">
        <f t="shared" si="4"/>
        <v>274</v>
      </c>
      <c r="P283" s="315" t="s">
        <v>633</v>
      </c>
      <c r="Q283" s="315"/>
      <c r="R283" s="315"/>
      <c r="S283" s="315"/>
      <c r="T283" s="314" t="s">
        <v>633</v>
      </c>
      <c r="U283" s="314"/>
      <c r="V283" s="314"/>
      <c r="W283" s="336"/>
      <c r="X283" s="313" t="s">
        <v>633</v>
      </c>
      <c r="Y283" s="314"/>
      <c r="Z283" s="314"/>
      <c r="AA283" s="314"/>
      <c r="AB283" s="315"/>
    </row>
    <row r="284" spans="1:28" ht="15">
      <c r="A284" s="312" t="s">
        <v>1001</v>
      </c>
      <c r="B284" s="312"/>
      <c r="C284" s="312"/>
      <c r="D284" s="312"/>
      <c r="E284" s="312"/>
      <c r="F284" s="312"/>
      <c r="G284" s="312"/>
      <c r="H284" s="312"/>
      <c r="I284" s="312"/>
      <c r="J284" s="312"/>
      <c r="K284" s="312"/>
      <c r="L284" s="312"/>
      <c r="M284" s="312"/>
      <c r="N284" s="312"/>
      <c r="O284" s="134">
        <f t="shared" si="4"/>
        <v>275</v>
      </c>
      <c r="P284" s="315" t="s">
        <v>633</v>
      </c>
      <c r="Q284" s="315"/>
      <c r="R284" s="315"/>
      <c r="S284" s="315"/>
      <c r="T284" s="314" t="s">
        <v>633</v>
      </c>
      <c r="U284" s="314"/>
      <c r="V284" s="314"/>
      <c r="W284" s="336"/>
      <c r="X284" s="313" t="s">
        <v>633</v>
      </c>
      <c r="Y284" s="314"/>
      <c r="Z284" s="314"/>
      <c r="AA284" s="314"/>
      <c r="AB284" s="315"/>
    </row>
    <row r="285" spans="1:28" ht="15">
      <c r="A285" s="312" t="s">
        <v>1002</v>
      </c>
      <c r="B285" s="312"/>
      <c r="C285" s="312"/>
      <c r="D285" s="312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134">
        <f t="shared" si="4"/>
        <v>276</v>
      </c>
      <c r="P285" s="315" t="s">
        <v>633</v>
      </c>
      <c r="Q285" s="315"/>
      <c r="R285" s="315"/>
      <c r="S285" s="315"/>
      <c r="T285" s="314" t="s">
        <v>633</v>
      </c>
      <c r="U285" s="314"/>
      <c r="V285" s="314"/>
      <c r="W285" s="336"/>
      <c r="X285" s="313" t="s">
        <v>633</v>
      </c>
      <c r="Y285" s="314"/>
      <c r="Z285" s="314"/>
      <c r="AA285" s="314"/>
      <c r="AB285" s="315"/>
    </row>
    <row r="286" spans="1:28" ht="15">
      <c r="A286" s="312" t="s">
        <v>1003</v>
      </c>
      <c r="B286" s="312"/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134">
        <f t="shared" si="4"/>
        <v>277</v>
      </c>
      <c r="P286" s="315" t="s">
        <v>633</v>
      </c>
      <c r="Q286" s="315"/>
      <c r="R286" s="315"/>
      <c r="S286" s="315"/>
      <c r="T286" s="314" t="s">
        <v>633</v>
      </c>
      <c r="U286" s="314"/>
      <c r="V286" s="314"/>
      <c r="W286" s="336"/>
      <c r="X286" s="313" t="s">
        <v>633</v>
      </c>
      <c r="Y286" s="314"/>
      <c r="Z286" s="314"/>
      <c r="AA286" s="314"/>
      <c r="AB286" s="315"/>
    </row>
    <row r="287" spans="1:28" ht="15">
      <c r="A287" s="312" t="s">
        <v>1004</v>
      </c>
      <c r="B287" s="312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134">
        <f t="shared" si="4"/>
        <v>278</v>
      </c>
      <c r="P287" s="315" t="s">
        <v>633</v>
      </c>
      <c r="Q287" s="315"/>
      <c r="R287" s="315"/>
      <c r="S287" s="315"/>
      <c r="T287" s="314" t="s">
        <v>633</v>
      </c>
      <c r="U287" s="314"/>
      <c r="V287" s="314"/>
      <c r="W287" s="336"/>
      <c r="X287" s="313" t="s">
        <v>633</v>
      </c>
      <c r="Y287" s="314"/>
      <c r="Z287" s="314"/>
      <c r="AA287" s="314"/>
      <c r="AB287" s="315"/>
    </row>
    <row r="288" spans="1:28" ht="15">
      <c r="A288" s="312" t="s">
        <v>1005</v>
      </c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134">
        <f t="shared" si="4"/>
        <v>279</v>
      </c>
      <c r="P288" s="315" t="s">
        <v>633</v>
      </c>
      <c r="Q288" s="315"/>
      <c r="R288" s="315"/>
      <c r="S288" s="315"/>
      <c r="T288" s="314" t="s">
        <v>633</v>
      </c>
      <c r="U288" s="314"/>
      <c r="V288" s="314"/>
      <c r="W288" s="336"/>
      <c r="X288" s="313" t="s">
        <v>633</v>
      </c>
      <c r="Y288" s="314"/>
      <c r="Z288" s="314"/>
      <c r="AA288" s="314"/>
      <c r="AB288" s="315"/>
    </row>
    <row r="289" spans="1:28" ht="15">
      <c r="A289" s="312" t="s">
        <v>1006</v>
      </c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134">
        <f t="shared" si="4"/>
        <v>280</v>
      </c>
      <c r="P289" s="315" t="s">
        <v>633</v>
      </c>
      <c r="Q289" s="315"/>
      <c r="R289" s="315"/>
      <c r="S289" s="315"/>
      <c r="T289" s="314" t="s">
        <v>633</v>
      </c>
      <c r="U289" s="314"/>
      <c r="V289" s="314"/>
      <c r="W289" s="336"/>
      <c r="X289" s="313" t="s">
        <v>633</v>
      </c>
      <c r="Y289" s="314"/>
      <c r="Z289" s="314"/>
      <c r="AA289" s="314"/>
      <c r="AB289" s="315"/>
    </row>
    <row r="290" spans="1:28" ht="15">
      <c r="A290" s="312" t="s">
        <v>1007</v>
      </c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134">
        <f t="shared" si="4"/>
        <v>281</v>
      </c>
      <c r="P290" s="315" t="s">
        <v>633</v>
      </c>
      <c r="Q290" s="315"/>
      <c r="R290" s="315"/>
      <c r="S290" s="315"/>
      <c r="T290" s="314" t="s">
        <v>633</v>
      </c>
      <c r="U290" s="314"/>
      <c r="V290" s="314"/>
      <c r="W290" s="336"/>
      <c r="X290" s="313" t="s">
        <v>633</v>
      </c>
      <c r="Y290" s="314"/>
      <c r="Z290" s="314"/>
      <c r="AA290" s="314"/>
      <c r="AB290" s="315"/>
    </row>
    <row r="291" spans="1:28" ht="15">
      <c r="A291" s="312" t="s">
        <v>1008</v>
      </c>
      <c r="B291" s="312"/>
      <c r="C291" s="312"/>
      <c r="D291" s="312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134">
        <f t="shared" si="4"/>
        <v>282</v>
      </c>
      <c r="P291" s="315" t="s">
        <v>633</v>
      </c>
      <c r="Q291" s="315"/>
      <c r="R291" s="315"/>
      <c r="S291" s="315"/>
      <c r="T291" s="314" t="s">
        <v>633</v>
      </c>
      <c r="U291" s="314"/>
      <c r="V291" s="314"/>
      <c r="W291" s="336"/>
      <c r="X291" s="313" t="s">
        <v>633</v>
      </c>
      <c r="Y291" s="314"/>
      <c r="Z291" s="314"/>
      <c r="AA291" s="314"/>
      <c r="AB291" s="315"/>
    </row>
    <row r="292" spans="1:28" ht="15">
      <c r="A292" s="312" t="s">
        <v>1009</v>
      </c>
      <c r="B292" s="312"/>
      <c r="C292" s="312"/>
      <c r="D292" s="312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134">
        <f t="shared" si="4"/>
        <v>283</v>
      </c>
      <c r="P292" s="315" t="s">
        <v>633</v>
      </c>
      <c r="Q292" s="315"/>
      <c r="R292" s="315"/>
      <c r="S292" s="315"/>
      <c r="T292" s="314" t="s">
        <v>633</v>
      </c>
      <c r="U292" s="314"/>
      <c r="V292" s="314"/>
      <c r="W292" s="336"/>
      <c r="X292" s="313" t="s">
        <v>633</v>
      </c>
      <c r="Y292" s="314"/>
      <c r="Z292" s="314"/>
      <c r="AA292" s="314"/>
      <c r="AB292" s="315"/>
    </row>
    <row r="293" spans="1:28" ht="15">
      <c r="A293" s="319" t="s">
        <v>1010</v>
      </c>
      <c r="B293" s="319"/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135">
        <f t="shared" si="4"/>
        <v>284</v>
      </c>
      <c r="P293" s="325" t="s">
        <v>633</v>
      </c>
      <c r="Q293" s="325"/>
      <c r="R293" s="325"/>
      <c r="S293" s="325"/>
      <c r="T293" s="324" t="s">
        <v>633</v>
      </c>
      <c r="U293" s="324"/>
      <c r="V293" s="324"/>
      <c r="W293" s="339"/>
      <c r="X293" s="323" t="s">
        <v>633</v>
      </c>
      <c r="Y293" s="324"/>
      <c r="Z293" s="324"/>
      <c r="AA293" s="324"/>
      <c r="AB293" s="325"/>
    </row>
    <row r="294" spans="1:28" ht="15">
      <c r="A294" s="312" t="s">
        <v>1011</v>
      </c>
      <c r="B294" s="312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134">
        <f t="shared" si="4"/>
        <v>285</v>
      </c>
      <c r="P294" s="315" t="s">
        <v>633</v>
      </c>
      <c r="Q294" s="315"/>
      <c r="R294" s="315"/>
      <c r="S294" s="315"/>
      <c r="T294" s="314" t="s">
        <v>633</v>
      </c>
      <c r="U294" s="314"/>
      <c r="V294" s="314"/>
      <c r="W294" s="336"/>
      <c r="X294" s="313" t="s">
        <v>633</v>
      </c>
      <c r="Y294" s="314"/>
      <c r="Z294" s="314"/>
      <c r="AA294" s="314"/>
      <c r="AB294" s="315"/>
    </row>
    <row r="295" spans="1:28" ht="15">
      <c r="A295" s="312" t="s">
        <v>1012</v>
      </c>
      <c r="B295" s="312"/>
      <c r="C295" s="312"/>
      <c r="D295" s="312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134">
        <f t="shared" si="4"/>
        <v>286</v>
      </c>
      <c r="P295" s="315" t="s">
        <v>633</v>
      </c>
      <c r="Q295" s="315"/>
      <c r="R295" s="315"/>
      <c r="S295" s="315"/>
      <c r="T295" s="314" t="s">
        <v>633</v>
      </c>
      <c r="U295" s="314"/>
      <c r="V295" s="314"/>
      <c r="W295" s="336"/>
      <c r="X295" s="313" t="s">
        <v>633</v>
      </c>
      <c r="Y295" s="314"/>
      <c r="Z295" s="314"/>
      <c r="AA295" s="314"/>
      <c r="AB295" s="315"/>
    </row>
    <row r="296" spans="1:28" ht="15">
      <c r="A296" s="312" t="s">
        <v>1014</v>
      </c>
      <c r="B296" s="312"/>
      <c r="C296" s="312"/>
      <c r="D296" s="312"/>
      <c r="E296" s="312"/>
      <c r="F296" s="312"/>
      <c r="G296" s="312"/>
      <c r="H296" s="312"/>
      <c r="I296" s="312"/>
      <c r="J296" s="312"/>
      <c r="K296" s="312"/>
      <c r="L296" s="312"/>
      <c r="M296" s="312"/>
      <c r="N296" s="312"/>
      <c r="O296" s="134">
        <f t="shared" si="4"/>
        <v>287</v>
      </c>
      <c r="P296" s="315" t="s">
        <v>633</v>
      </c>
      <c r="Q296" s="315"/>
      <c r="R296" s="315"/>
      <c r="S296" s="315"/>
      <c r="T296" s="314" t="s">
        <v>633</v>
      </c>
      <c r="U296" s="314"/>
      <c r="V296" s="314"/>
      <c r="W296" s="336"/>
      <c r="X296" s="313" t="s">
        <v>633</v>
      </c>
      <c r="Y296" s="314"/>
      <c r="Z296" s="314"/>
      <c r="AA296" s="314"/>
      <c r="AB296" s="315"/>
    </row>
    <row r="297" spans="1:28" ht="15">
      <c r="A297" s="312" t="s">
        <v>1015</v>
      </c>
      <c r="B297" s="312"/>
      <c r="C297" s="312"/>
      <c r="D297" s="312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134">
        <f t="shared" si="4"/>
        <v>288</v>
      </c>
      <c r="P297" s="315" t="s">
        <v>633</v>
      </c>
      <c r="Q297" s="315"/>
      <c r="R297" s="315"/>
      <c r="S297" s="315"/>
      <c r="T297" s="314" t="s">
        <v>633</v>
      </c>
      <c r="U297" s="314"/>
      <c r="V297" s="314"/>
      <c r="W297" s="336"/>
      <c r="X297" s="313" t="s">
        <v>633</v>
      </c>
      <c r="Y297" s="314"/>
      <c r="Z297" s="314"/>
      <c r="AA297" s="314"/>
      <c r="AB297" s="315"/>
    </row>
    <row r="298" spans="1:28" ht="15">
      <c r="A298" s="312" t="s">
        <v>1016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134">
        <f t="shared" si="4"/>
        <v>289</v>
      </c>
      <c r="P298" s="315" t="s">
        <v>633</v>
      </c>
      <c r="Q298" s="315"/>
      <c r="R298" s="315"/>
      <c r="S298" s="315"/>
      <c r="T298" s="314" t="s">
        <v>633</v>
      </c>
      <c r="U298" s="314"/>
      <c r="V298" s="314"/>
      <c r="W298" s="336"/>
      <c r="X298" s="313" t="s">
        <v>633</v>
      </c>
      <c r="Y298" s="314"/>
      <c r="Z298" s="314"/>
      <c r="AA298" s="314"/>
      <c r="AB298" s="315"/>
    </row>
    <row r="299" spans="1:28" ht="15">
      <c r="A299" s="312" t="s">
        <v>1017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134">
        <f t="shared" si="4"/>
        <v>290</v>
      </c>
      <c r="P299" s="315" t="s">
        <v>633</v>
      </c>
      <c r="Q299" s="315"/>
      <c r="R299" s="315"/>
      <c r="S299" s="315"/>
      <c r="T299" s="314" t="s">
        <v>633</v>
      </c>
      <c r="U299" s="314"/>
      <c r="V299" s="314"/>
      <c r="W299" s="336"/>
      <c r="X299" s="313" t="s">
        <v>633</v>
      </c>
      <c r="Y299" s="314"/>
      <c r="Z299" s="314"/>
      <c r="AA299" s="314"/>
      <c r="AB299" s="315"/>
    </row>
    <row r="300" spans="1:28" ht="15">
      <c r="A300" s="312" t="s">
        <v>1018</v>
      </c>
      <c r="B300" s="312"/>
      <c r="C300" s="312"/>
      <c r="D300" s="312"/>
      <c r="E300" s="312"/>
      <c r="F300" s="312"/>
      <c r="G300" s="312"/>
      <c r="H300" s="312"/>
      <c r="I300" s="312"/>
      <c r="J300" s="312"/>
      <c r="K300" s="312"/>
      <c r="L300" s="312"/>
      <c r="M300" s="312"/>
      <c r="N300" s="312"/>
      <c r="O300" s="134">
        <f t="shared" si="4"/>
        <v>291</v>
      </c>
      <c r="P300" s="315" t="s">
        <v>633</v>
      </c>
      <c r="Q300" s="315"/>
      <c r="R300" s="315"/>
      <c r="S300" s="315"/>
      <c r="T300" s="314" t="s">
        <v>633</v>
      </c>
      <c r="U300" s="314"/>
      <c r="V300" s="314"/>
      <c r="W300" s="336"/>
      <c r="X300" s="313" t="s">
        <v>633</v>
      </c>
      <c r="Y300" s="314"/>
      <c r="Z300" s="314"/>
      <c r="AA300" s="314"/>
      <c r="AB300" s="315"/>
    </row>
    <row r="301" spans="1:28" ht="15">
      <c r="A301" s="312" t="s">
        <v>1019</v>
      </c>
      <c r="B301" s="312"/>
      <c r="C301" s="312"/>
      <c r="D301" s="312"/>
      <c r="E301" s="312"/>
      <c r="F301" s="312"/>
      <c r="G301" s="312"/>
      <c r="H301" s="312"/>
      <c r="I301" s="312"/>
      <c r="J301" s="312"/>
      <c r="K301" s="312"/>
      <c r="L301" s="312"/>
      <c r="M301" s="312"/>
      <c r="N301" s="312"/>
      <c r="O301" s="134">
        <f t="shared" si="4"/>
        <v>292</v>
      </c>
      <c r="P301" s="315" t="s">
        <v>633</v>
      </c>
      <c r="Q301" s="315"/>
      <c r="R301" s="315"/>
      <c r="S301" s="315"/>
      <c r="T301" s="314" t="s">
        <v>633</v>
      </c>
      <c r="U301" s="314"/>
      <c r="V301" s="314"/>
      <c r="W301" s="336"/>
      <c r="X301" s="313" t="s">
        <v>633</v>
      </c>
      <c r="Y301" s="314"/>
      <c r="Z301" s="314"/>
      <c r="AA301" s="314"/>
      <c r="AB301" s="315"/>
    </row>
    <row r="302" spans="1:28" ht="15">
      <c r="A302" s="312" t="s">
        <v>1020</v>
      </c>
      <c r="B302" s="312"/>
      <c r="C302" s="312"/>
      <c r="D302" s="312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  <c r="O302" s="134">
        <f t="shared" si="4"/>
        <v>293</v>
      </c>
      <c r="P302" s="315" t="s">
        <v>633</v>
      </c>
      <c r="Q302" s="315"/>
      <c r="R302" s="315"/>
      <c r="S302" s="315"/>
      <c r="T302" s="314" t="s">
        <v>633</v>
      </c>
      <c r="U302" s="314"/>
      <c r="V302" s="314"/>
      <c r="W302" s="336"/>
      <c r="X302" s="313" t="s">
        <v>633</v>
      </c>
      <c r="Y302" s="314"/>
      <c r="Z302" s="314"/>
      <c r="AA302" s="314"/>
      <c r="AB302" s="315"/>
    </row>
    <row r="303" spans="1:28" ht="15">
      <c r="A303" s="319" t="s">
        <v>1021</v>
      </c>
      <c r="B303" s="319"/>
      <c r="C303" s="319"/>
      <c r="D303" s="319"/>
      <c r="E303" s="319"/>
      <c r="F303" s="319"/>
      <c r="G303" s="319"/>
      <c r="H303" s="319"/>
      <c r="I303" s="319"/>
      <c r="J303" s="319"/>
      <c r="K303" s="319"/>
      <c r="L303" s="319"/>
      <c r="M303" s="319"/>
      <c r="N303" s="319"/>
      <c r="O303" s="135">
        <f t="shared" si="4"/>
        <v>294</v>
      </c>
      <c r="P303" s="325" t="s">
        <v>633</v>
      </c>
      <c r="Q303" s="325"/>
      <c r="R303" s="325"/>
      <c r="S303" s="325"/>
      <c r="T303" s="324" t="s">
        <v>633</v>
      </c>
      <c r="U303" s="324"/>
      <c r="V303" s="324"/>
      <c r="W303" s="339"/>
      <c r="X303" s="323" t="s">
        <v>633</v>
      </c>
      <c r="Y303" s="324"/>
      <c r="Z303" s="324"/>
      <c r="AA303" s="324"/>
      <c r="AB303" s="325"/>
    </row>
    <row r="304" spans="1:28" ht="15">
      <c r="A304" s="312" t="s">
        <v>1022</v>
      </c>
      <c r="B304" s="312"/>
      <c r="C304" s="312"/>
      <c r="D304" s="312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134">
        <f t="shared" si="4"/>
        <v>295</v>
      </c>
      <c r="P304" s="315" t="s">
        <v>633</v>
      </c>
      <c r="Q304" s="315"/>
      <c r="R304" s="315"/>
      <c r="S304" s="315"/>
      <c r="T304" s="314" t="s">
        <v>633</v>
      </c>
      <c r="U304" s="314"/>
      <c r="V304" s="314"/>
      <c r="W304" s="336"/>
      <c r="X304" s="313" t="s">
        <v>633</v>
      </c>
      <c r="Y304" s="314"/>
      <c r="Z304" s="314"/>
      <c r="AA304" s="314"/>
      <c r="AB304" s="315"/>
    </row>
    <row r="305" spans="1:28" ht="15">
      <c r="A305" s="312" t="s">
        <v>1023</v>
      </c>
      <c r="B305" s="312"/>
      <c r="C305" s="312"/>
      <c r="D305" s="312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134">
        <f t="shared" si="4"/>
        <v>296</v>
      </c>
      <c r="P305" s="315" t="s">
        <v>633</v>
      </c>
      <c r="Q305" s="315"/>
      <c r="R305" s="315"/>
      <c r="S305" s="315"/>
      <c r="T305" s="314" t="s">
        <v>633</v>
      </c>
      <c r="U305" s="314"/>
      <c r="V305" s="314"/>
      <c r="W305" s="336"/>
      <c r="X305" s="313" t="s">
        <v>633</v>
      </c>
      <c r="Y305" s="314"/>
      <c r="Z305" s="314"/>
      <c r="AA305" s="314"/>
      <c r="AB305" s="315"/>
    </row>
    <row r="306" spans="1:28" ht="15">
      <c r="A306" s="312" t="s">
        <v>1024</v>
      </c>
      <c r="B306" s="312"/>
      <c r="C306" s="312"/>
      <c r="D306" s="312"/>
      <c r="E306" s="312"/>
      <c r="F306" s="312"/>
      <c r="G306" s="312"/>
      <c r="H306" s="312"/>
      <c r="I306" s="312"/>
      <c r="J306" s="312"/>
      <c r="K306" s="312"/>
      <c r="L306" s="312"/>
      <c r="M306" s="312"/>
      <c r="N306" s="312"/>
      <c r="O306" s="134">
        <f t="shared" si="4"/>
        <v>297</v>
      </c>
      <c r="P306" s="315" t="s">
        <v>633</v>
      </c>
      <c r="Q306" s="315"/>
      <c r="R306" s="315"/>
      <c r="S306" s="315"/>
      <c r="T306" s="314" t="s">
        <v>633</v>
      </c>
      <c r="U306" s="314"/>
      <c r="V306" s="314"/>
      <c r="W306" s="336"/>
      <c r="X306" s="313" t="s">
        <v>633</v>
      </c>
      <c r="Y306" s="314"/>
      <c r="Z306" s="314"/>
      <c r="AA306" s="314"/>
      <c r="AB306" s="315"/>
    </row>
    <row r="307" spans="1:28" ht="15">
      <c r="A307" s="312" t="s">
        <v>1025</v>
      </c>
      <c r="B307" s="312"/>
      <c r="C307" s="312"/>
      <c r="D307" s="312"/>
      <c r="E307" s="312"/>
      <c r="F307" s="312"/>
      <c r="G307" s="312"/>
      <c r="H307" s="312"/>
      <c r="I307" s="312"/>
      <c r="J307" s="312"/>
      <c r="K307" s="312"/>
      <c r="L307" s="312"/>
      <c r="M307" s="312"/>
      <c r="N307" s="312"/>
      <c r="O307" s="134">
        <f t="shared" si="4"/>
        <v>298</v>
      </c>
      <c r="P307" s="315" t="s">
        <v>633</v>
      </c>
      <c r="Q307" s="315"/>
      <c r="R307" s="315"/>
      <c r="S307" s="315"/>
      <c r="T307" s="314" t="s">
        <v>633</v>
      </c>
      <c r="U307" s="314"/>
      <c r="V307" s="314"/>
      <c r="W307" s="336"/>
      <c r="X307" s="313" t="s">
        <v>633</v>
      </c>
      <c r="Y307" s="314"/>
      <c r="Z307" s="314"/>
      <c r="AA307" s="314"/>
      <c r="AB307" s="315"/>
    </row>
    <row r="308" spans="1:28" ht="15">
      <c r="A308" s="312" t="s">
        <v>1026</v>
      </c>
      <c r="B308" s="312"/>
      <c r="C308" s="312"/>
      <c r="D308" s="312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  <c r="O308" s="134">
        <f t="shared" si="4"/>
        <v>299</v>
      </c>
      <c r="P308" s="315" t="s">
        <v>633</v>
      </c>
      <c r="Q308" s="315"/>
      <c r="R308" s="315"/>
      <c r="S308" s="315"/>
      <c r="T308" s="314" t="s">
        <v>633</v>
      </c>
      <c r="U308" s="314"/>
      <c r="V308" s="314"/>
      <c r="W308" s="336"/>
      <c r="X308" s="313" t="s">
        <v>633</v>
      </c>
      <c r="Y308" s="314"/>
      <c r="Z308" s="314"/>
      <c r="AA308" s="314"/>
      <c r="AB308" s="315"/>
    </row>
    <row r="309" spans="1:28" ht="15">
      <c r="A309" s="312" t="s">
        <v>1027</v>
      </c>
      <c r="B309" s="312"/>
      <c r="C309" s="312"/>
      <c r="D309" s="312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134">
        <f t="shared" si="4"/>
        <v>300</v>
      </c>
      <c r="P309" s="315" t="s">
        <v>633</v>
      </c>
      <c r="Q309" s="315"/>
      <c r="R309" s="315"/>
      <c r="S309" s="315"/>
      <c r="T309" s="314" t="s">
        <v>633</v>
      </c>
      <c r="U309" s="314"/>
      <c r="V309" s="314"/>
      <c r="W309" s="336"/>
      <c r="X309" s="313" t="s">
        <v>633</v>
      </c>
      <c r="Y309" s="314"/>
      <c r="Z309" s="314"/>
      <c r="AA309" s="314"/>
      <c r="AB309" s="315"/>
    </row>
    <row r="310" spans="1:28" ht="15">
      <c r="A310" s="312" t="s">
        <v>1028</v>
      </c>
      <c r="B310" s="312"/>
      <c r="C310" s="312"/>
      <c r="D310" s="312"/>
      <c r="E310" s="312"/>
      <c r="F310" s="312"/>
      <c r="G310" s="312"/>
      <c r="H310" s="312"/>
      <c r="I310" s="312"/>
      <c r="J310" s="312"/>
      <c r="K310" s="312"/>
      <c r="L310" s="312"/>
      <c r="M310" s="312"/>
      <c r="N310" s="312"/>
      <c r="O310" s="134">
        <f t="shared" si="4"/>
        <v>301</v>
      </c>
      <c r="P310" s="315" t="s">
        <v>633</v>
      </c>
      <c r="Q310" s="315"/>
      <c r="R310" s="315"/>
      <c r="S310" s="315"/>
      <c r="T310" s="314" t="s">
        <v>633</v>
      </c>
      <c r="U310" s="314"/>
      <c r="V310" s="314"/>
      <c r="W310" s="336"/>
      <c r="X310" s="313" t="s">
        <v>633</v>
      </c>
      <c r="Y310" s="314"/>
      <c r="Z310" s="314"/>
      <c r="AA310" s="314"/>
      <c r="AB310" s="315"/>
    </row>
    <row r="311" spans="1:28" ht="15">
      <c r="A311" s="319" t="s">
        <v>1029</v>
      </c>
      <c r="B311" s="319"/>
      <c r="C311" s="319"/>
      <c r="D311" s="319"/>
      <c r="E311" s="319"/>
      <c r="F311" s="319"/>
      <c r="G311" s="319"/>
      <c r="H311" s="319"/>
      <c r="I311" s="319"/>
      <c r="J311" s="319"/>
      <c r="K311" s="319"/>
      <c r="L311" s="319"/>
      <c r="M311" s="319"/>
      <c r="N311" s="319"/>
      <c r="O311" s="135">
        <f t="shared" si="4"/>
        <v>302</v>
      </c>
      <c r="P311" s="325" t="s">
        <v>633</v>
      </c>
      <c r="Q311" s="325"/>
      <c r="R311" s="325"/>
      <c r="S311" s="325"/>
      <c r="T311" s="324" t="s">
        <v>633</v>
      </c>
      <c r="U311" s="324"/>
      <c r="V311" s="324"/>
      <c r="W311" s="339"/>
      <c r="X311" s="323" t="s">
        <v>633</v>
      </c>
      <c r="Y311" s="324"/>
      <c r="Z311" s="324"/>
      <c r="AA311" s="324"/>
      <c r="AB311" s="325"/>
    </row>
    <row r="312" spans="1:28" ht="15">
      <c r="A312" s="312" t="s">
        <v>1030</v>
      </c>
      <c r="B312" s="312"/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134">
        <f t="shared" si="4"/>
        <v>303</v>
      </c>
      <c r="P312" s="315" t="s">
        <v>633</v>
      </c>
      <c r="Q312" s="315"/>
      <c r="R312" s="315"/>
      <c r="S312" s="315"/>
      <c r="T312" s="314" t="s">
        <v>633</v>
      </c>
      <c r="U312" s="314"/>
      <c r="V312" s="314"/>
      <c r="W312" s="336"/>
      <c r="X312" s="313" t="s">
        <v>633</v>
      </c>
      <c r="Y312" s="314"/>
      <c r="Z312" s="314"/>
      <c r="AA312" s="314"/>
      <c r="AB312" s="315"/>
    </row>
    <row r="313" spans="1:28" ht="15">
      <c r="A313" s="312" t="s">
        <v>1031</v>
      </c>
      <c r="B313" s="312"/>
      <c r="C313" s="312"/>
      <c r="D313" s="312"/>
      <c r="E313" s="312"/>
      <c r="F313" s="312"/>
      <c r="G313" s="312"/>
      <c r="H313" s="312"/>
      <c r="I313" s="312"/>
      <c r="J313" s="312"/>
      <c r="K313" s="312"/>
      <c r="L313" s="312"/>
      <c r="M313" s="312"/>
      <c r="N313" s="312"/>
      <c r="O313" s="134">
        <f t="shared" si="4"/>
        <v>304</v>
      </c>
      <c r="P313" s="315" t="s">
        <v>633</v>
      </c>
      <c r="Q313" s="315"/>
      <c r="R313" s="315"/>
      <c r="S313" s="315"/>
      <c r="T313" s="314" t="s">
        <v>633</v>
      </c>
      <c r="U313" s="314"/>
      <c r="V313" s="314"/>
      <c r="W313" s="336"/>
      <c r="X313" s="313" t="s">
        <v>633</v>
      </c>
      <c r="Y313" s="314"/>
      <c r="Z313" s="314"/>
      <c r="AA313" s="314"/>
      <c r="AB313" s="315"/>
    </row>
    <row r="314" spans="1:28" ht="15">
      <c r="A314" s="319" t="s">
        <v>1032</v>
      </c>
      <c r="B314" s="319"/>
      <c r="C314" s="319"/>
      <c r="D314" s="319"/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135">
        <f t="shared" si="4"/>
        <v>305</v>
      </c>
      <c r="P314" s="325" t="s">
        <v>633</v>
      </c>
      <c r="Q314" s="325"/>
      <c r="R314" s="325"/>
      <c r="S314" s="325"/>
      <c r="T314" s="324" t="s">
        <v>633</v>
      </c>
      <c r="U314" s="324"/>
      <c r="V314" s="324"/>
      <c r="W314" s="339"/>
      <c r="X314" s="323" t="s">
        <v>633</v>
      </c>
      <c r="Y314" s="324"/>
      <c r="Z314" s="324"/>
      <c r="AA314" s="324"/>
      <c r="AB314" s="325"/>
    </row>
    <row r="315" spans="1:28" ht="15">
      <c r="A315" s="319" t="s">
        <v>1033</v>
      </c>
      <c r="B315" s="319"/>
      <c r="C315" s="319"/>
      <c r="D315" s="319"/>
      <c r="E315" s="319"/>
      <c r="F315" s="319"/>
      <c r="G315" s="319"/>
      <c r="H315" s="319"/>
      <c r="I315" s="319"/>
      <c r="J315" s="319"/>
      <c r="K315" s="319"/>
      <c r="L315" s="319"/>
      <c r="M315" s="319"/>
      <c r="N315" s="319"/>
      <c r="O315" s="135">
        <f t="shared" si="4"/>
        <v>306</v>
      </c>
      <c r="P315" s="325" t="s">
        <v>769</v>
      </c>
      <c r="Q315" s="325"/>
      <c r="R315" s="325"/>
      <c r="S315" s="325"/>
      <c r="T315" s="324" t="s">
        <v>1069</v>
      </c>
      <c r="U315" s="324"/>
      <c r="V315" s="324"/>
      <c r="W315" s="339"/>
      <c r="X315" s="323" t="s">
        <v>1085</v>
      </c>
      <c r="Y315" s="324"/>
      <c r="Z315" s="324"/>
      <c r="AA315" s="324"/>
      <c r="AB315" s="325"/>
    </row>
    <row r="316" spans="1:28" ht="15.75" thickBot="1">
      <c r="A316" s="326" t="s">
        <v>1035</v>
      </c>
      <c r="B316" s="326"/>
      <c r="C316" s="326"/>
      <c r="D316" s="326"/>
      <c r="E316" s="326"/>
      <c r="F316" s="326"/>
      <c r="G316" s="326"/>
      <c r="H316" s="326"/>
      <c r="I316" s="326"/>
      <c r="J316" s="326"/>
      <c r="K316" s="326"/>
      <c r="L316" s="326"/>
      <c r="M316" s="326"/>
      <c r="N316" s="326"/>
      <c r="O316" s="136" t="s">
        <v>1036</v>
      </c>
      <c r="P316" s="329" t="s">
        <v>633</v>
      </c>
      <c r="Q316" s="329"/>
      <c r="R316" s="329"/>
      <c r="S316" s="329"/>
      <c r="T316" s="328" t="s">
        <v>633</v>
      </c>
      <c r="U316" s="328"/>
      <c r="V316" s="328"/>
      <c r="W316" s="340"/>
      <c r="X316" s="327" t="s">
        <v>633</v>
      </c>
      <c r="Y316" s="328"/>
      <c r="Z316" s="328"/>
      <c r="AA316" s="328"/>
      <c r="AB316" s="329"/>
    </row>
    <row r="317" ht="15.75" thickTop="1"/>
  </sheetData>
  <sheetProtection/>
  <mergeCells count="1238">
    <mergeCell ref="T310:W310"/>
    <mergeCell ref="T309:W309"/>
    <mergeCell ref="T316:W316"/>
    <mergeCell ref="X316:AB316"/>
    <mergeCell ref="A4:AB4"/>
    <mergeCell ref="T313:W313"/>
    <mergeCell ref="X313:AB313"/>
    <mergeCell ref="T314:W314"/>
    <mergeCell ref="X314:AB314"/>
    <mergeCell ref="T315:W315"/>
    <mergeCell ref="X315:AB315"/>
    <mergeCell ref="X306:AB306"/>
    <mergeCell ref="X310:AB310"/>
    <mergeCell ref="T311:W311"/>
    <mergeCell ref="X311:AB311"/>
    <mergeCell ref="T312:W312"/>
    <mergeCell ref="X312:AB312"/>
    <mergeCell ref="T307:W307"/>
    <mergeCell ref="X307:AB307"/>
    <mergeCell ref="T308:W308"/>
    <mergeCell ref="X308:AB308"/>
    <mergeCell ref="T302:W302"/>
    <mergeCell ref="X302:AB302"/>
    <mergeCell ref="T303:W303"/>
    <mergeCell ref="X303:AB303"/>
    <mergeCell ref="X309:AB309"/>
    <mergeCell ref="T304:W304"/>
    <mergeCell ref="X304:AB304"/>
    <mergeCell ref="T305:W305"/>
    <mergeCell ref="X305:AB305"/>
    <mergeCell ref="T306:W306"/>
    <mergeCell ref="T299:W299"/>
    <mergeCell ref="X299:AB299"/>
    <mergeCell ref="T300:W300"/>
    <mergeCell ref="X300:AB300"/>
    <mergeCell ref="T301:W301"/>
    <mergeCell ref="X301:AB301"/>
    <mergeCell ref="T296:W296"/>
    <mergeCell ref="X296:AB296"/>
    <mergeCell ref="T297:W297"/>
    <mergeCell ref="X297:AB297"/>
    <mergeCell ref="T298:W298"/>
    <mergeCell ref="X298:AB298"/>
    <mergeCell ref="T293:W293"/>
    <mergeCell ref="X293:AB293"/>
    <mergeCell ref="T294:W294"/>
    <mergeCell ref="X294:AB294"/>
    <mergeCell ref="T295:W295"/>
    <mergeCell ref="X295:AB295"/>
    <mergeCell ref="T290:W290"/>
    <mergeCell ref="X290:AB290"/>
    <mergeCell ref="T291:W291"/>
    <mergeCell ref="X291:AB291"/>
    <mergeCell ref="T292:W292"/>
    <mergeCell ref="X292:AB292"/>
    <mergeCell ref="T287:W287"/>
    <mergeCell ref="X287:AB287"/>
    <mergeCell ref="T288:W288"/>
    <mergeCell ref="X288:AB288"/>
    <mergeCell ref="T289:W289"/>
    <mergeCell ref="X289:AB289"/>
    <mergeCell ref="T284:W284"/>
    <mergeCell ref="X284:AB284"/>
    <mergeCell ref="T285:W285"/>
    <mergeCell ref="X285:AB285"/>
    <mergeCell ref="T286:W286"/>
    <mergeCell ref="X286:AB286"/>
    <mergeCell ref="T281:W281"/>
    <mergeCell ref="X281:AB281"/>
    <mergeCell ref="T282:W282"/>
    <mergeCell ref="X282:AB282"/>
    <mergeCell ref="T283:W283"/>
    <mergeCell ref="X283:AB283"/>
    <mergeCell ref="T278:W278"/>
    <mergeCell ref="X278:AB278"/>
    <mergeCell ref="T279:W279"/>
    <mergeCell ref="X279:AB279"/>
    <mergeCell ref="T280:W280"/>
    <mergeCell ref="X280:AB280"/>
    <mergeCell ref="T275:W275"/>
    <mergeCell ref="X275:AB275"/>
    <mergeCell ref="T276:W276"/>
    <mergeCell ref="X276:AB276"/>
    <mergeCell ref="T277:W277"/>
    <mergeCell ref="X277:AB277"/>
    <mergeCell ref="T272:W272"/>
    <mergeCell ref="X272:AB272"/>
    <mergeCell ref="T273:W273"/>
    <mergeCell ref="X273:AB273"/>
    <mergeCell ref="T274:W274"/>
    <mergeCell ref="X274:AB274"/>
    <mergeCell ref="T269:W269"/>
    <mergeCell ref="X269:AB269"/>
    <mergeCell ref="T270:W270"/>
    <mergeCell ref="X270:AB270"/>
    <mergeCell ref="T271:W271"/>
    <mergeCell ref="X271:AB271"/>
    <mergeCell ref="T266:W266"/>
    <mergeCell ref="X266:AB266"/>
    <mergeCell ref="T267:W267"/>
    <mergeCell ref="X267:AB267"/>
    <mergeCell ref="T268:W268"/>
    <mergeCell ref="X268:AB268"/>
    <mergeCell ref="T263:W263"/>
    <mergeCell ref="X263:AB263"/>
    <mergeCell ref="T264:W264"/>
    <mergeCell ref="X264:AB264"/>
    <mergeCell ref="T265:W265"/>
    <mergeCell ref="X265:AB265"/>
    <mergeCell ref="T260:W260"/>
    <mergeCell ref="X260:AB260"/>
    <mergeCell ref="T261:W261"/>
    <mergeCell ref="X261:AB261"/>
    <mergeCell ref="T262:W262"/>
    <mergeCell ref="X262:AB262"/>
    <mergeCell ref="T257:W257"/>
    <mergeCell ref="X257:AB257"/>
    <mergeCell ref="T258:W258"/>
    <mergeCell ref="X258:AB258"/>
    <mergeCell ref="T259:W259"/>
    <mergeCell ref="X259:AB259"/>
    <mergeCell ref="T254:W254"/>
    <mergeCell ref="X254:AB254"/>
    <mergeCell ref="T255:W255"/>
    <mergeCell ref="X255:AB255"/>
    <mergeCell ref="T256:W256"/>
    <mergeCell ref="X256:AB256"/>
    <mergeCell ref="T251:W251"/>
    <mergeCell ref="X251:AB251"/>
    <mergeCell ref="T252:W252"/>
    <mergeCell ref="X252:AB252"/>
    <mergeCell ref="T253:W253"/>
    <mergeCell ref="X253:AB253"/>
    <mergeCell ref="T248:W248"/>
    <mergeCell ref="X248:AB248"/>
    <mergeCell ref="T249:W249"/>
    <mergeCell ref="X249:AB249"/>
    <mergeCell ref="T250:W250"/>
    <mergeCell ref="X250:AB250"/>
    <mergeCell ref="T245:W245"/>
    <mergeCell ref="X245:AB245"/>
    <mergeCell ref="T246:W246"/>
    <mergeCell ref="X246:AB246"/>
    <mergeCell ref="T247:W247"/>
    <mergeCell ref="X247:AB247"/>
    <mergeCell ref="T242:W242"/>
    <mergeCell ref="X242:AB242"/>
    <mergeCell ref="T243:W243"/>
    <mergeCell ref="X243:AB243"/>
    <mergeCell ref="T244:W244"/>
    <mergeCell ref="X244:AB244"/>
    <mergeCell ref="T239:W239"/>
    <mergeCell ref="X239:AB239"/>
    <mergeCell ref="T240:W240"/>
    <mergeCell ref="X240:AB240"/>
    <mergeCell ref="T241:W241"/>
    <mergeCell ref="X241:AB241"/>
    <mergeCell ref="T236:W236"/>
    <mergeCell ref="X236:AB236"/>
    <mergeCell ref="T237:W237"/>
    <mergeCell ref="X237:AB237"/>
    <mergeCell ref="T238:W238"/>
    <mergeCell ref="X238:AB238"/>
    <mergeCell ref="T233:W233"/>
    <mergeCell ref="X233:AB233"/>
    <mergeCell ref="T234:W234"/>
    <mergeCell ref="X234:AB234"/>
    <mergeCell ref="T235:W235"/>
    <mergeCell ref="X235:AB235"/>
    <mergeCell ref="T230:W230"/>
    <mergeCell ref="X230:AB230"/>
    <mergeCell ref="T231:W231"/>
    <mergeCell ref="X231:AB231"/>
    <mergeCell ref="T232:W232"/>
    <mergeCell ref="X232:AB232"/>
    <mergeCell ref="T227:W227"/>
    <mergeCell ref="X227:AB227"/>
    <mergeCell ref="T228:W228"/>
    <mergeCell ref="X228:AB228"/>
    <mergeCell ref="T229:W229"/>
    <mergeCell ref="X229:AB229"/>
    <mergeCell ref="T224:W224"/>
    <mergeCell ref="X224:AB224"/>
    <mergeCell ref="T225:W225"/>
    <mergeCell ref="X225:AB225"/>
    <mergeCell ref="T226:W226"/>
    <mergeCell ref="X226:AB226"/>
    <mergeCell ref="T221:W221"/>
    <mergeCell ref="X221:AB221"/>
    <mergeCell ref="T222:W222"/>
    <mergeCell ref="X222:AB222"/>
    <mergeCell ref="T223:W223"/>
    <mergeCell ref="X223:AB223"/>
    <mergeCell ref="T218:W218"/>
    <mergeCell ref="X218:AB218"/>
    <mergeCell ref="T219:W219"/>
    <mergeCell ref="X219:AB219"/>
    <mergeCell ref="T220:W220"/>
    <mergeCell ref="X220:AB220"/>
    <mergeCell ref="T215:W215"/>
    <mergeCell ref="X215:AB215"/>
    <mergeCell ref="T216:W216"/>
    <mergeCell ref="X216:AB216"/>
    <mergeCell ref="T217:W217"/>
    <mergeCell ref="X217:AB217"/>
    <mergeCell ref="T212:W212"/>
    <mergeCell ref="X212:AB212"/>
    <mergeCell ref="T213:W213"/>
    <mergeCell ref="X213:AB213"/>
    <mergeCell ref="T214:W214"/>
    <mergeCell ref="X214:AB214"/>
    <mergeCell ref="T209:W209"/>
    <mergeCell ref="X209:AB209"/>
    <mergeCell ref="T210:W210"/>
    <mergeCell ref="X210:AB210"/>
    <mergeCell ref="T211:W211"/>
    <mergeCell ref="X211:AB211"/>
    <mergeCell ref="T206:W206"/>
    <mergeCell ref="X206:AB206"/>
    <mergeCell ref="T207:W207"/>
    <mergeCell ref="X207:AB207"/>
    <mergeCell ref="T208:W208"/>
    <mergeCell ref="X208:AB208"/>
    <mergeCell ref="T203:W203"/>
    <mergeCell ref="X203:AB203"/>
    <mergeCell ref="T204:W204"/>
    <mergeCell ref="X204:AB204"/>
    <mergeCell ref="T205:W205"/>
    <mergeCell ref="X205:AB205"/>
    <mergeCell ref="T200:W200"/>
    <mergeCell ref="X200:AB200"/>
    <mergeCell ref="T201:W201"/>
    <mergeCell ref="X201:AB201"/>
    <mergeCell ref="T202:W202"/>
    <mergeCell ref="X202:AB202"/>
    <mergeCell ref="T197:W197"/>
    <mergeCell ref="X197:AB197"/>
    <mergeCell ref="T198:W198"/>
    <mergeCell ref="X198:AB198"/>
    <mergeCell ref="T199:W199"/>
    <mergeCell ref="X199:AB199"/>
    <mergeCell ref="T194:W194"/>
    <mergeCell ref="X194:AB194"/>
    <mergeCell ref="T195:W195"/>
    <mergeCell ref="X195:AB195"/>
    <mergeCell ref="T196:W196"/>
    <mergeCell ref="X196:AB196"/>
    <mergeCell ref="T191:W191"/>
    <mergeCell ref="X191:AB191"/>
    <mergeCell ref="T192:W192"/>
    <mergeCell ref="X192:AB192"/>
    <mergeCell ref="T193:W193"/>
    <mergeCell ref="X193:AB193"/>
    <mergeCell ref="T188:W188"/>
    <mergeCell ref="X188:AB188"/>
    <mergeCell ref="T189:W189"/>
    <mergeCell ref="X189:AB189"/>
    <mergeCell ref="T190:W190"/>
    <mergeCell ref="X190:AB190"/>
    <mergeCell ref="T185:W185"/>
    <mergeCell ref="X185:AB185"/>
    <mergeCell ref="T186:W186"/>
    <mergeCell ref="X186:AB186"/>
    <mergeCell ref="T187:W187"/>
    <mergeCell ref="X187:AB187"/>
    <mergeCell ref="T182:W182"/>
    <mergeCell ref="X182:AB182"/>
    <mergeCell ref="T183:W183"/>
    <mergeCell ref="X183:AB183"/>
    <mergeCell ref="T184:W184"/>
    <mergeCell ref="X184:AB184"/>
    <mergeCell ref="T179:W179"/>
    <mergeCell ref="X179:AB179"/>
    <mergeCell ref="T180:W180"/>
    <mergeCell ref="X180:AB180"/>
    <mergeCell ref="T181:W181"/>
    <mergeCell ref="X181:AB181"/>
    <mergeCell ref="T176:W176"/>
    <mergeCell ref="X176:AB176"/>
    <mergeCell ref="T177:W177"/>
    <mergeCell ref="X177:AB177"/>
    <mergeCell ref="T178:W178"/>
    <mergeCell ref="X178:AB178"/>
    <mergeCell ref="T173:W173"/>
    <mergeCell ref="X173:AB173"/>
    <mergeCell ref="T174:W174"/>
    <mergeCell ref="X174:AB174"/>
    <mergeCell ref="T175:W175"/>
    <mergeCell ref="X175:AB175"/>
    <mergeCell ref="T170:W170"/>
    <mergeCell ref="X170:AB170"/>
    <mergeCell ref="T171:W171"/>
    <mergeCell ref="X171:AB171"/>
    <mergeCell ref="T172:W172"/>
    <mergeCell ref="X172:AB172"/>
    <mergeCell ref="T167:W167"/>
    <mergeCell ref="X167:AB167"/>
    <mergeCell ref="T168:W168"/>
    <mergeCell ref="X168:AB168"/>
    <mergeCell ref="T169:W169"/>
    <mergeCell ref="X169:AB169"/>
    <mergeCell ref="T164:W164"/>
    <mergeCell ref="X164:AB164"/>
    <mergeCell ref="T165:W165"/>
    <mergeCell ref="X165:AB165"/>
    <mergeCell ref="T166:W166"/>
    <mergeCell ref="X166:AB166"/>
    <mergeCell ref="T161:W161"/>
    <mergeCell ref="X161:AB161"/>
    <mergeCell ref="T162:W162"/>
    <mergeCell ref="X162:AB162"/>
    <mergeCell ref="T163:W163"/>
    <mergeCell ref="X163:AB163"/>
    <mergeCell ref="T158:W158"/>
    <mergeCell ref="X158:AB158"/>
    <mergeCell ref="T159:W159"/>
    <mergeCell ref="X159:AB159"/>
    <mergeCell ref="T160:W160"/>
    <mergeCell ref="X160:AB160"/>
    <mergeCell ref="T155:W155"/>
    <mergeCell ref="X155:AB155"/>
    <mergeCell ref="T156:W156"/>
    <mergeCell ref="X156:AB156"/>
    <mergeCell ref="T157:W157"/>
    <mergeCell ref="X157:AB157"/>
    <mergeCell ref="T152:W152"/>
    <mergeCell ref="X152:AB152"/>
    <mergeCell ref="T153:W153"/>
    <mergeCell ref="X153:AB153"/>
    <mergeCell ref="T154:W154"/>
    <mergeCell ref="X154:AB154"/>
    <mergeCell ref="T149:W149"/>
    <mergeCell ref="X149:AB149"/>
    <mergeCell ref="T150:W150"/>
    <mergeCell ref="X150:AB150"/>
    <mergeCell ref="T151:W151"/>
    <mergeCell ref="X151:AB151"/>
    <mergeCell ref="T146:W146"/>
    <mergeCell ref="X146:AB146"/>
    <mergeCell ref="T147:W147"/>
    <mergeCell ref="X147:AB147"/>
    <mergeCell ref="T148:W148"/>
    <mergeCell ref="X148:AB148"/>
    <mergeCell ref="T143:W143"/>
    <mergeCell ref="X143:AB143"/>
    <mergeCell ref="T144:W144"/>
    <mergeCell ref="X144:AB144"/>
    <mergeCell ref="T145:W145"/>
    <mergeCell ref="X145:AB145"/>
    <mergeCell ref="T140:W140"/>
    <mergeCell ref="X140:AB140"/>
    <mergeCell ref="T141:W141"/>
    <mergeCell ref="X141:AB141"/>
    <mergeCell ref="T142:W142"/>
    <mergeCell ref="X142:AB142"/>
    <mergeCell ref="T137:W137"/>
    <mergeCell ref="X137:AB137"/>
    <mergeCell ref="T138:W138"/>
    <mergeCell ref="X138:AB138"/>
    <mergeCell ref="T139:W139"/>
    <mergeCell ref="X139:AB139"/>
    <mergeCell ref="T134:W134"/>
    <mergeCell ref="X134:AB134"/>
    <mergeCell ref="T135:W135"/>
    <mergeCell ref="X135:AB135"/>
    <mergeCell ref="T136:W136"/>
    <mergeCell ref="X136:AB136"/>
    <mergeCell ref="T131:W131"/>
    <mergeCell ref="X131:AB131"/>
    <mergeCell ref="T132:W132"/>
    <mergeCell ref="X132:AB132"/>
    <mergeCell ref="T133:W133"/>
    <mergeCell ref="X133:AB133"/>
    <mergeCell ref="T128:W128"/>
    <mergeCell ref="X128:AB128"/>
    <mergeCell ref="T129:W129"/>
    <mergeCell ref="X129:AB129"/>
    <mergeCell ref="T130:W130"/>
    <mergeCell ref="X130:AB130"/>
    <mergeCell ref="T125:W125"/>
    <mergeCell ref="X125:AB125"/>
    <mergeCell ref="T126:W126"/>
    <mergeCell ref="X126:AB126"/>
    <mergeCell ref="T127:W127"/>
    <mergeCell ref="X127:AB127"/>
    <mergeCell ref="T122:W122"/>
    <mergeCell ref="X122:AB122"/>
    <mergeCell ref="T123:W123"/>
    <mergeCell ref="X123:AB123"/>
    <mergeCell ref="T124:W124"/>
    <mergeCell ref="X124:AB124"/>
    <mergeCell ref="T119:W119"/>
    <mergeCell ref="X119:AB119"/>
    <mergeCell ref="T120:W120"/>
    <mergeCell ref="X120:AB120"/>
    <mergeCell ref="T121:W121"/>
    <mergeCell ref="X121:AB121"/>
    <mergeCell ref="T116:W116"/>
    <mergeCell ref="X116:AB116"/>
    <mergeCell ref="T117:W117"/>
    <mergeCell ref="X117:AB117"/>
    <mergeCell ref="T118:W118"/>
    <mergeCell ref="X118:AB118"/>
    <mergeCell ref="T113:W113"/>
    <mergeCell ref="X113:AB113"/>
    <mergeCell ref="T114:W114"/>
    <mergeCell ref="X114:AB114"/>
    <mergeCell ref="T115:W115"/>
    <mergeCell ref="X115:AB115"/>
    <mergeCell ref="T110:W110"/>
    <mergeCell ref="X110:AB110"/>
    <mergeCell ref="T111:W111"/>
    <mergeCell ref="X111:AB111"/>
    <mergeCell ref="T112:W112"/>
    <mergeCell ref="X112:AB112"/>
    <mergeCell ref="T107:W107"/>
    <mergeCell ref="X107:AB107"/>
    <mergeCell ref="T108:W108"/>
    <mergeCell ref="X108:AB108"/>
    <mergeCell ref="T109:W109"/>
    <mergeCell ref="X109:AB109"/>
    <mergeCell ref="T104:W104"/>
    <mergeCell ref="X104:AB104"/>
    <mergeCell ref="T105:W105"/>
    <mergeCell ref="X105:AB105"/>
    <mergeCell ref="T106:W106"/>
    <mergeCell ref="X106:AB106"/>
    <mergeCell ref="T101:W101"/>
    <mergeCell ref="X101:AB101"/>
    <mergeCell ref="T102:W102"/>
    <mergeCell ref="X102:AB102"/>
    <mergeCell ref="T103:W103"/>
    <mergeCell ref="X103:AB103"/>
    <mergeCell ref="T98:W98"/>
    <mergeCell ref="X98:AB98"/>
    <mergeCell ref="T99:W99"/>
    <mergeCell ref="X99:AB99"/>
    <mergeCell ref="T100:W100"/>
    <mergeCell ref="X100:AB100"/>
    <mergeCell ref="T95:W95"/>
    <mergeCell ref="X95:AB95"/>
    <mergeCell ref="T96:W96"/>
    <mergeCell ref="X96:AB96"/>
    <mergeCell ref="T97:W97"/>
    <mergeCell ref="X97:AB97"/>
    <mergeCell ref="T92:W92"/>
    <mergeCell ref="X92:AB92"/>
    <mergeCell ref="T93:W93"/>
    <mergeCell ref="X93:AB93"/>
    <mergeCell ref="T94:W94"/>
    <mergeCell ref="X94:AB94"/>
    <mergeCell ref="T89:W89"/>
    <mergeCell ref="X89:AB89"/>
    <mergeCell ref="T90:W90"/>
    <mergeCell ref="X90:AB90"/>
    <mergeCell ref="T91:W91"/>
    <mergeCell ref="X91:AB91"/>
    <mergeCell ref="T86:W86"/>
    <mergeCell ref="X86:AB86"/>
    <mergeCell ref="T87:W87"/>
    <mergeCell ref="X87:AB87"/>
    <mergeCell ref="T88:W88"/>
    <mergeCell ref="X88:AB88"/>
    <mergeCell ref="T83:W83"/>
    <mergeCell ref="X83:AB83"/>
    <mergeCell ref="T84:W84"/>
    <mergeCell ref="X84:AB84"/>
    <mergeCell ref="T85:W85"/>
    <mergeCell ref="X85:AB85"/>
    <mergeCell ref="T80:W80"/>
    <mergeCell ref="X80:AB80"/>
    <mergeCell ref="T81:W81"/>
    <mergeCell ref="X81:AB81"/>
    <mergeCell ref="T82:W82"/>
    <mergeCell ref="X82:AB82"/>
    <mergeCell ref="T77:W77"/>
    <mergeCell ref="X77:AB77"/>
    <mergeCell ref="T78:W78"/>
    <mergeCell ref="X78:AB78"/>
    <mergeCell ref="T79:W79"/>
    <mergeCell ref="X79:AB79"/>
    <mergeCell ref="T74:W74"/>
    <mergeCell ref="X74:AB74"/>
    <mergeCell ref="T75:W75"/>
    <mergeCell ref="X75:AB75"/>
    <mergeCell ref="T76:W76"/>
    <mergeCell ref="X76:AB76"/>
    <mergeCell ref="T71:W71"/>
    <mergeCell ref="X71:AB71"/>
    <mergeCell ref="T72:W72"/>
    <mergeCell ref="X72:AB72"/>
    <mergeCell ref="T73:W73"/>
    <mergeCell ref="X73:AB73"/>
    <mergeCell ref="T68:W68"/>
    <mergeCell ref="X68:AB68"/>
    <mergeCell ref="T69:W69"/>
    <mergeCell ref="X69:AB69"/>
    <mergeCell ref="T70:W70"/>
    <mergeCell ref="X70:AB70"/>
    <mergeCell ref="T65:W65"/>
    <mergeCell ref="X65:AB65"/>
    <mergeCell ref="T66:W66"/>
    <mergeCell ref="X66:AB66"/>
    <mergeCell ref="T67:W67"/>
    <mergeCell ref="X67:AB67"/>
    <mergeCell ref="T62:W62"/>
    <mergeCell ref="X62:AB62"/>
    <mergeCell ref="T63:W63"/>
    <mergeCell ref="X63:AB63"/>
    <mergeCell ref="T64:W64"/>
    <mergeCell ref="X64:AB64"/>
    <mergeCell ref="T59:W59"/>
    <mergeCell ref="X59:AB59"/>
    <mergeCell ref="T60:W60"/>
    <mergeCell ref="X60:AB60"/>
    <mergeCell ref="T61:W61"/>
    <mergeCell ref="X61:AB61"/>
    <mergeCell ref="T56:W56"/>
    <mergeCell ref="X56:AB56"/>
    <mergeCell ref="T57:W57"/>
    <mergeCell ref="X57:AB57"/>
    <mergeCell ref="T58:W58"/>
    <mergeCell ref="X58:AB58"/>
    <mergeCell ref="T53:W53"/>
    <mergeCell ref="X53:AB53"/>
    <mergeCell ref="T54:W54"/>
    <mergeCell ref="X54:AB54"/>
    <mergeCell ref="T55:W55"/>
    <mergeCell ref="X55:AB55"/>
    <mergeCell ref="T50:W50"/>
    <mergeCell ref="X50:AB50"/>
    <mergeCell ref="T51:W51"/>
    <mergeCell ref="X51:AB51"/>
    <mergeCell ref="T52:W52"/>
    <mergeCell ref="X52:AB52"/>
    <mergeCell ref="T47:W47"/>
    <mergeCell ref="X47:AB47"/>
    <mergeCell ref="T48:W48"/>
    <mergeCell ref="X48:AB48"/>
    <mergeCell ref="T49:W49"/>
    <mergeCell ref="X49:AB49"/>
    <mergeCell ref="T44:W44"/>
    <mergeCell ref="X44:AB44"/>
    <mergeCell ref="T45:W45"/>
    <mergeCell ref="X45:AB45"/>
    <mergeCell ref="T46:W46"/>
    <mergeCell ref="X46:AB46"/>
    <mergeCell ref="T41:W41"/>
    <mergeCell ref="X41:AB41"/>
    <mergeCell ref="T42:W42"/>
    <mergeCell ref="X42:AB42"/>
    <mergeCell ref="T43:W43"/>
    <mergeCell ref="X43:AB43"/>
    <mergeCell ref="T38:W38"/>
    <mergeCell ref="X38:AB38"/>
    <mergeCell ref="T39:W39"/>
    <mergeCell ref="X39:AB39"/>
    <mergeCell ref="T40:W40"/>
    <mergeCell ref="X40:AB40"/>
    <mergeCell ref="T35:W35"/>
    <mergeCell ref="X35:AB35"/>
    <mergeCell ref="T36:W36"/>
    <mergeCell ref="X36:AB36"/>
    <mergeCell ref="T37:W37"/>
    <mergeCell ref="X37:AB37"/>
    <mergeCell ref="T32:W32"/>
    <mergeCell ref="X32:AB32"/>
    <mergeCell ref="T33:W33"/>
    <mergeCell ref="X33:AB33"/>
    <mergeCell ref="T34:W34"/>
    <mergeCell ref="X34:AB34"/>
    <mergeCell ref="T29:W29"/>
    <mergeCell ref="X29:AB29"/>
    <mergeCell ref="T30:W30"/>
    <mergeCell ref="X30:AB30"/>
    <mergeCell ref="T31:W31"/>
    <mergeCell ref="X31:AB31"/>
    <mergeCell ref="T26:W26"/>
    <mergeCell ref="X26:AB26"/>
    <mergeCell ref="T27:W27"/>
    <mergeCell ref="X27:AB27"/>
    <mergeCell ref="T28:W28"/>
    <mergeCell ref="X28:AB28"/>
    <mergeCell ref="T23:W23"/>
    <mergeCell ref="X23:AB23"/>
    <mergeCell ref="T24:W24"/>
    <mergeCell ref="X24:AB24"/>
    <mergeCell ref="T25:W25"/>
    <mergeCell ref="X25:AB25"/>
    <mergeCell ref="T20:W20"/>
    <mergeCell ref="X20:AB20"/>
    <mergeCell ref="T21:W21"/>
    <mergeCell ref="X21:AB21"/>
    <mergeCell ref="T22:W22"/>
    <mergeCell ref="X22:AB22"/>
    <mergeCell ref="T17:W17"/>
    <mergeCell ref="X17:AB17"/>
    <mergeCell ref="T18:W18"/>
    <mergeCell ref="X18:AB18"/>
    <mergeCell ref="T19:W19"/>
    <mergeCell ref="X19:AB19"/>
    <mergeCell ref="T14:W14"/>
    <mergeCell ref="X14:AB14"/>
    <mergeCell ref="T15:W15"/>
    <mergeCell ref="X15:AB15"/>
    <mergeCell ref="T16:W16"/>
    <mergeCell ref="X16:AB16"/>
    <mergeCell ref="X10:AB10"/>
    <mergeCell ref="T11:W11"/>
    <mergeCell ref="X11:AB11"/>
    <mergeCell ref="T12:W12"/>
    <mergeCell ref="X12:AB12"/>
    <mergeCell ref="T13:W13"/>
    <mergeCell ref="X13:AB13"/>
    <mergeCell ref="U8:W8"/>
    <mergeCell ref="Z8:AB8"/>
    <mergeCell ref="T9:W9"/>
    <mergeCell ref="X9:AB9"/>
    <mergeCell ref="P315:S315"/>
    <mergeCell ref="P311:S311"/>
    <mergeCell ref="P310:S310"/>
    <mergeCell ref="P306:S306"/>
    <mergeCell ref="P305:S305"/>
    <mergeCell ref="T10:W10"/>
    <mergeCell ref="A316:N316"/>
    <mergeCell ref="P314:S314"/>
    <mergeCell ref="A315:N315"/>
    <mergeCell ref="P313:S313"/>
    <mergeCell ref="A314:N314"/>
    <mergeCell ref="P312:S312"/>
    <mergeCell ref="A313:N313"/>
    <mergeCell ref="A312:N312"/>
    <mergeCell ref="P316:S316"/>
    <mergeCell ref="A311:N311"/>
    <mergeCell ref="P309:S309"/>
    <mergeCell ref="A310:N310"/>
    <mergeCell ref="P308:S308"/>
    <mergeCell ref="A309:N309"/>
    <mergeCell ref="P307:S307"/>
    <mergeCell ref="A308:N308"/>
    <mergeCell ref="A307:N307"/>
    <mergeCell ref="A306:N306"/>
    <mergeCell ref="P304:S304"/>
    <mergeCell ref="A305:N305"/>
    <mergeCell ref="P303:S303"/>
    <mergeCell ref="A304:N304"/>
    <mergeCell ref="P302:S302"/>
    <mergeCell ref="A303:N303"/>
    <mergeCell ref="P301:S301"/>
    <mergeCell ref="A302:N302"/>
    <mergeCell ref="P300:S300"/>
    <mergeCell ref="A301:N301"/>
    <mergeCell ref="P299:S299"/>
    <mergeCell ref="A300:N300"/>
    <mergeCell ref="P298:S298"/>
    <mergeCell ref="A299:N299"/>
    <mergeCell ref="P297:S297"/>
    <mergeCell ref="A298:N298"/>
    <mergeCell ref="P296:S296"/>
    <mergeCell ref="A297:N297"/>
    <mergeCell ref="P295:S295"/>
    <mergeCell ref="A296:N296"/>
    <mergeCell ref="P294:S294"/>
    <mergeCell ref="A295:N295"/>
    <mergeCell ref="P293:S293"/>
    <mergeCell ref="A294:N294"/>
    <mergeCell ref="P292:S292"/>
    <mergeCell ref="A293:N293"/>
    <mergeCell ref="P291:S291"/>
    <mergeCell ref="A292:N292"/>
    <mergeCell ref="P290:S290"/>
    <mergeCell ref="A291:N291"/>
    <mergeCell ref="P289:S289"/>
    <mergeCell ref="A290:N290"/>
    <mergeCell ref="P288:S288"/>
    <mergeCell ref="A289:N289"/>
    <mergeCell ref="P287:S287"/>
    <mergeCell ref="A288:N288"/>
    <mergeCell ref="P286:S286"/>
    <mergeCell ref="A287:N287"/>
    <mergeCell ref="P285:S285"/>
    <mergeCell ref="A286:N286"/>
    <mergeCell ref="P284:S284"/>
    <mergeCell ref="A285:N285"/>
    <mergeCell ref="P283:S283"/>
    <mergeCell ref="A284:N284"/>
    <mergeCell ref="P282:S282"/>
    <mergeCell ref="A283:N283"/>
    <mergeCell ref="P281:S281"/>
    <mergeCell ref="A282:N282"/>
    <mergeCell ref="P280:S280"/>
    <mergeCell ref="A281:N281"/>
    <mergeCell ref="P279:S279"/>
    <mergeCell ref="A280:N280"/>
    <mergeCell ref="P278:S278"/>
    <mergeCell ref="A279:N279"/>
    <mergeCell ref="P277:S277"/>
    <mergeCell ref="A278:N278"/>
    <mergeCell ref="P276:S276"/>
    <mergeCell ref="A277:N277"/>
    <mergeCell ref="P275:S275"/>
    <mergeCell ref="A276:N276"/>
    <mergeCell ref="P274:S274"/>
    <mergeCell ref="A275:N275"/>
    <mergeCell ref="P273:S273"/>
    <mergeCell ref="A274:N274"/>
    <mergeCell ref="P272:S272"/>
    <mergeCell ref="A273:N273"/>
    <mergeCell ref="P271:S271"/>
    <mergeCell ref="A272:N272"/>
    <mergeCell ref="P270:S270"/>
    <mergeCell ref="A271:N271"/>
    <mergeCell ref="P269:S269"/>
    <mergeCell ref="A270:N270"/>
    <mergeCell ref="P268:S268"/>
    <mergeCell ref="A269:N269"/>
    <mergeCell ref="P267:S267"/>
    <mergeCell ref="A268:N268"/>
    <mergeCell ref="P266:S266"/>
    <mergeCell ref="A267:N267"/>
    <mergeCell ref="P265:S265"/>
    <mergeCell ref="A266:N266"/>
    <mergeCell ref="P264:S264"/>
    <mergeCell ref="A265:N265"/>
    <mergeCell ref="P263:S263"/>
    <mergeCell ref="A264:N264"/>
    <mergeCell ref="P262:S262"/>
    <mergeCell ref="A263:N263"/>
    <mergeCell ref="P261:S261"/>
    <mergeCell ref="A262:N262"/>
    <mergeCell ref="P260:S260"/>
    <mergeCell ref="A261:N261"/>
    <mergeCell ref="P259:S259"/>
    <mergeCell ref="A260:N260"/>
    <mergeCell ref="P258:S258"/>
    <mergeCell ref="A259:N259"/>
    <mergeCell ref="P257:S257"/>
    <mergeCell ref="A258:N258"/>
    <mergeCell ref="P256:S256"/>
    <mergeCell ref="A257:N257"/>
    <mergeCell ref="P255:S255"/>
    <mergeCell ref="A256:N256"/>
    <mergeCell ref="P254:S254"/>
    <mergeCell ref="A255:N255"/>
    <mergeCell ref="P253:S253"/>
    <mergeCell ref="A254:N254"/>
    <mergeCell ref="P252:S252"/>
    <mergeCell ref="A253:N253"/>
    <mergeCell ref="P251:S251"/>
    <mergeCell ref="A252:N252"/>
    <mergeCell ref="P250:S250"/>
    <mergeCell ref="A251:N251"/>
    <mergeCell ref="P249:S249"/>
    <mergeCell ref="A250:N250"/>
    <mergeCell ref="P248:S248"/>
    <mergeCell ref="A249:N249"/>
    <mergeCell ref="P247:S247"/>
    <mergeCell ref="A248:N248"/>
    <mergeCell ref="P246:S246"/>
    <mergeCell ref="A247:N247"/>
    <mergeCell ref="P245:S245"/>
    <mergeCell ref="A246:N246"/>
    <mergeCell ref="P244:S244"/>
    <mergeCell ref="A245:N245"/>
    <mergeCell ref="P243:S243"/>
    <mergeCell ref="A244:N244"/>
    <mergeCell ref="P242:S242"/>
    <mergeCell ref="A243:N243"/>
    <mergeCell ref="P241:S241"/>
    <mergeCell ref="A242:N242"/>
    <mergeCell ref="P240:S240"/>
    <mergeCell ref="A241:N241"/>
    <mergeCell ref="P239:S239"/>
    <mergeCell ref="A240:N240"/>
    <mergeCell ref="P238:S238"/>
    <mergeCell ref="A239:N239"/>
    <mergeCell ref="P237:S237"/>
    <mergeCell ref="A238:N238"/>
    <mergeCell ref="P236:S236"/>
    <mergeCell ref="A237:N237"/>
    <mergeCell ref="P235:S235"/>
    <mergeCell ref="A236:N236"/>
    <mergeCell ref="P234:S234"/>
    <mergeCell ref="A235:N235"/>
    <mergeCell ref="P233:S233"/>
    <mergeCell ref="A234:N234"/>
    <mergeCell ref="P232:S232"/>
    <mergeCell ref="A233:N233"/>
    <mergeCell ref="P231:S231"/>
    <mergeCell ref="A232:N232"/>
    <mergeCell ref="P230:S230"/>
    <mergeCell ref="A231:N231"/>
    <mergeCell ref="P229:S229"/>
    <mergeCell ref="A230:N230"/>
    <mergeCell ref="P228:S228"/>
    <mergeCell ref="A229:N229"/>
    <mergeCell ref="P227:S227"/>
    <mergeCell ref="A228:N228"/>
    <mergeCell ref="P226:S226"/>
    <mergeCell ref="A227:N227"/>
    <mergeCell ref="P225:S225"/>
    <mergeCell ref="A226:N226"/>
    <mergeCell ref="P224:S224"/>
    <mergeCell ref="A225:N225"/>
    <mergeCell ref="P223:S223"/>
    <mergeCell ref="A224:N224"/>
    <mergeCell ref="P222:S222"/>
    <mergeCell ref="A223:N223"/>
    <mergeCell ref="P221:S221"/>
    <mergeCell ref="A222:N222"/>
    <mergeCell ref="P220:S220"/>
    <mergeCell ref="A221:N221"/>
    <mergeCell ref="P219:S219"/>
    <mergeCell ref="A220:N220"/>
    <mergeCell ref="P218:S218"/>
    <mergeCell ref="A219:N219"/>
    <mergeCell ref="P217:S217"/>
    <mergeCell ref="A218:N218"/>
    <mergeCell ref="P216:S216"/>
    <mergeCell ref="A217:N217"/>
    <mergeCell ref="P215:S215"/>
    <mergeCell ref="A216:N216"/>
    <mergeCell ref="P214:S214"/>
    <mergeCell ref="A215:N215"/>
    <mergeCell ref="P213:S213"/>
    <mergeCell ref="A214:N214"/>
    <mergeCell ref="P212:S212"/>
    <mergeCell ref="A213:N213"/>
    <mergeCell ref="P211:S211"/>
    <mergeCell ref="A212:N212"/>
    <mergeCell ref="P210:S210"/>
    <mergeCell ref="A211:N211"/>
    <mergeCell ref="P209:S209"/>
    <mergeCell ref="A210:N210"/>
    <mergeCell ref="P208:S208"/>
    <mergeCell ref="A209:N209"/>
    <mergeCell ref="P207:S207"/>
    <mergeCell ref="A208:N208"/>
    <mergeCell ref="P206:S206"/>
    <mergeCell ref="A207:N207"/>
    <mergeCell ref="P205:S205"/>
    <mergeCell ref="A206:N206"/>
    <mergeCell ref="P204:S204"/>
    <mergeCell ref="A205:N205"/>
    <mergeCell ref="P203:S203"/>
    <mergeCell ref="A204:N204"/>
    <mergeCell ref="P202:S202"/>
    <mergeCell ref="A203:N203"/>
    <mergeCell ref="P201:S201"/>
    <mergeCell ref="A202:N202"/>
    <mergeCell ref="P200:S200"/>
    <mergeCell ref="A201:N201"/>
    <mergeCell ref="P199:S199"/>
    <mergeCell ref="A200:N200"/>
    <mergeCell ref="P198:S198"/>
    <mergeCell ref="A199:N199"/>
    <mergeCell ref="P197:S197"/>
    <mergeCell ref="A198:N198"/>
    <mergeCell ref="P196:S196"/>
    <mergeCell ref="A197:N197"/>
    <mergeCell ref="P195:S195"/>
    <mergeCell ref="A196:N196"/>
    <mergeCell ref="P194:S194"/>
    <mergeCell ref="A195:N195"/>
    <mergeCell ref="P193:S193"/>
    <mergeCell ref="A194:N194"/>
    <mergeCell ref="P192:S192"/>
    <mergeCell ref="A193:N193"/>
    <mergeCell ref="P191:S191"/>
    <mergeCell ref="A192:N192"/>
    <mergeCell ref="P190:S190"/>
    <mergeCell ref="A191:N191"/>
    <mergeCell ref="P189:S189"/>
    <mergeCell ref="A190:N190"/>
    <mergeCell ref="P188:S188"/>
    <mergeCell ref="A189:N189"/>
    <mergeCell ref="P187:S187"/>
    <mergeCell ref="A188:N188"/>
    <mergeCell ref="P186:S186"/>
    <mergeCell ref="A187:N187"/>
    <mergeCell ref="P185:S185"/>
    <mergeCell ref="A186:N186"/>
    <mergeCell ref="P184:S184"/>
    <mergeCell ref="A185:N185"/>
    <mergeCell ref="P183:S183"/>
    <mergeCell ref="A184:N184"/>
    <mergeCell ref="P182:S182"/>
    <mergeCell ref="A183:N183"/>
    <mergeCell ref="P181:S181"/>
    <mergeCell ref="A182:N182"/>
    <mergeCell ref="P180:S180"/>
    <mergeCell ref="A181:N181"/>
    <mergeCell ref="P179:S179"/>
    <mergeCell ref="A180:N180"/>
    <mergeCell ref="P178:S178"/>
    <mergeCell ref="A179:N179"/>
    <mergeCell ref="P177:S177"/>
    <mergeCell ref="A178:N178"/>
    <mergeCell ref="P176:S176"/>
    <mergeCell ref="A177:N177"/>
    <mergeCell ref="P175:S175"/>
    <mergeCell ref="A176:N176"/>
    <mergeCell ref="P174:S174"/>
    <mergeCell ref="A175:N175"/>
    <mergeCell ref="P173:S173"/>
    <mergeCell ref="A174:N174"/>
    <mergeCell ref="P172:S172"/>
    <mergeCell ref="A173:N173"/>
    <mergeCell ref="P171:S171"/>
    <mergeCell ref="A172:N172"/>
    <mergeCell ref="P170:S170"/>
    <mergeCell ref="A171:N171"/>
    <mergeCell ref="P169:S169"/>
    <mergeCell ref="A170:N170"/>
    <mergeCell ref="P168:S168"/>
    <mergeCell ref="A169:N169"/>
    <mergeCell ref="P167:S167"/>
    <mergeCell ref="A168:N168"/>
    <mergeCell ref="P166:S166"/>
    <mergeCell ref="A167:N167"/>
    <mergeCell ref="P165:S165"/>
    <mergeCell ref="A166:N166"/>
    <mergeCell ref="P164:S164"/>
    <mergeCell ref="A165:N165"/>
    <mergeCell ref="P163:S163"/>
    <mergeCell ref="A164:N164"/>
    <mergeCell ref="P162:S162"/>
    <mergeCell ref="A163:N163"/>
    <mergeCell ref="P161:S161"/>
    <mergeCell ref="A162:N162"/>
    <mergeCell ref="P160:S160"/>
    <mergeCell ref="A161:N161"/>
    <mergeCell ref="P159:S159"/>
    <mergeCell ref="A160:N160"/>
    <mergeCell ref="P158:S158"/>
    <mergeCell ref="A159:N159"/>
    <mergeCell ref="P157:S157"/>
    <mergeCell ref="A158:N158"/>
    <mergeCell ref="P156:S156"/>
    <mergeCell ref="A157:N157"/>
    <mergeCell ref="P155:S155"/>
    <mergeCell ref="A156:N156"/>
    <mergeCell ref="P154:S154"/>
    <mergeCell ref="A155:N155"/>
    <mergeCell ref="P153:S153"/>
    <mergeCell ref="A154:N154"/>
    <mergeCell ref="P152:S152"/>
    <mergeCell ref="A153:N153"/>
    <mergeCell ref="P151:S151"/>
    <mergeCell ref="A152:N152"/>
    <mergeCell ref="P150:S150"/>
    <mergeCell ref="A151:N151"/>
    <mergeCell ref="P149:S149"/>
    <mergeCell ref="A150:N150"/>
    <mergeCell ref="P148:S148"/>
    <mergeCell ref="A149:N149"/>
    <mergeCell ref="P147:S147"/>
    <mergeCell ref="A148:N148"/>
    <mergeCell ref="P146:S146"/>
    <mergeCell ref="A147:N147"/>
    <mergeCell ref="P145:S145"/>
    <mergeCell ref="A146:N146"/>
    <mergeCell ref="P144:S144"/>
    <mergeCell ref="A145:N145"/>
    <mergeCell ref="P143:S143"/>
    <mergeCell ref="A144:N144"/>
    <mergeCell ref="P142:S142"/>
    <mergeCell ref="A143:N143"/>
    <mergeCell ref="P141:S141"/>
    <mergeCell ref="A142:N142"/>
    <mergeCell ref="P140:S140"/>
    <mergeCell ref="A141:N141"/>
    <mergeCell ref="P139:S139"/>
    <mergeCell ref="A140:N140"/>
    <mergeCell ref="P138:S138"/>
    <mergeCell ref="A139:N139"/>
    <mergeCell ref="P137:S137"/>
    <mergeCell ref="A138:N138"/>
    <mergeCell ref="P136:S136"/>
    <mergeCell ref="A137:N137"/>
    <mergeCell ref="P135:S135"/>
    <mergeCell ref="A136:N136"/>
    <mergeCell ref="P134:S134"/>
    <mergeCell ref="A135:N135"/>
    <mergeCell ref="P133:S133"/>
    <mergeCell ref="A134:N134"/>
    <mergeCell ref="P132:S132"/>
    <mergeCell ref="A133:N133"/>
    <mergeCell ref="P131:S131"/>
    <mergeCell ref="A132:N132"/>
    <mergeCell ref="P130:S130"/>
    <mergeCell ref="A131:N131"/>
    <mergeCell ref="P129:S129"/>
    <mergeCell ref="A130:N130"/>
    <mergeCell ref="P128:S128"/>
    <mergeCell ref="A129:N129"/>
    <mergeCell ref="P127:S127"/>
    <mergeCell ref="A128:N128"/>
    <mergeCell ref="P126:S126"/>
    <mergeCell ref="A127:N127"/>
    <mergeCell ref="P125:S125"/>
    <mergeCell ref="A126:N126"/>
    <mergeCell ref="P124:S124"/>
    <mergeCell ref="A125:N125"/>
    <mergeCell ref="P123:S123"/>
    <mergeCell ref="A124:N124"/>
    <mergeCell ref="P122:S122"/>
    <mergeCell ref="A123:N123"/>
    <mergeCell ref="P121:S121"/>
    <mergeCell ref="A122:N122"/>
    <mergeCell ref="P120:S120"/>
    <mergeCell ref="A121:N121"/>
    <mergeCell ref="P119:S119"/>
    <mergeCell ref="A120:N120"/>
    <mergeCell ref="P118:S118"/>
    <mergeCell ref="A119:N119"/>
    <mergeCell ref="P117:S117"/>
    <mergeCell ref="A118:N118"/>
    <mergeCell ref="P116:S116"/>
    <mergeCell ref="A117:N117"/>
    <mergeCell ref="P115:S115"/>
    <mergeCell ref="A116:N116"/>
    <mergeCell ref="P114:S114"/>
    <mergeCell ref="A115:N115"/>
    <mergeCell ref="P113:S113"/>
    <mergeCell ref="A114:N114"/>
    <mergeCell ref="P112:S112"/>
    <mergeCell ref="A113:N113"/>
    <mergeCell ref="P111:S111"/>
    <mergeCell ref="A112:N112"/>
    <mergeCell ref="P110:S110"/>
    <mergeCell ref="A111:N111"/>
    <mergeCell ref="P109:S109"/>
    <mergeCell ref="A110:N110"/>
    <mergeCell ref="P108:S108"/>
    <mergeCell ref="A109:N109"/>
    <mergeCell ref="P107:S107"/>
    <mergeCell ref="A108:N108"/>
    <mergeCell ref="P106:S106"/>
    <mergeCell ref="A107:N107"/>
    <mergeCell ref="P105:S105"/>
    <mergeCell ref="A106:N106"/>
    <mergeCell ref="P104:S104"/>
    <mergeCell ref="A105:N105"/>
    <mergeCell ref="P103:S103"/>
    <mergeCell ref="A104:N104"/>
    <mergeCell ref="P102:S102"/>
    <mergeCell ref="A103:N103"/>
    <mergeCell ref="P101:S101"/>
    <mergeCell ref="A102:N102"/>
    <mergeCell ref="P100:S100"/>
    <mergeCell ref="A101:N101"/>
    <mergeCell ref="P99:S99"/>
    <mergeCell ref="A100:N100"/>
    <mergeCell ref="P98:S98"/>
    <mergeCell ref="A99:N99"/>
    <mergeCell ref="P97:S97"/>
    <mergeCell ref="A98:N98"/>
    <mergeCell ref="P96:S96"/>
    <mergeCell ref="A97:N97"/>
    <mergeCell ref="P95:S95"/>
    <mergeCell ref="A96:N96"/>
    <mergeCell ref="P94:S94"/>
    <mergeCell ref="A95:N95"/>
    <mergeCell ref="P93:S93"/>
    <mergeCell ref="A94:N94"/>
    <mergeCell ref="P92:S92"/>
    <mergeCell ref="A93:N93"/>
    <mergeCell ref="P91:S91"/>
    <mergeCell ref="A92:N92"/>
    <mergeCell ref="P90:S90"/>
    <mergeCell ref="A91:N91"/>
    <mergeCell ref="P89:S89"/>
    <mergeCell ref="A90:N90"/>
    <mergeCell ref="P88:S88"/>
    <mergeCell ref="A89:N89"/>
    <mergeCell ref="P87:S87"/>
    <mergeCell ref="A88:N88"/>
    <mergeCell ref="P86:S86"/>
    <mergeCell ref="A87:N87"/>
    <mergeCell ref="P85:S85"/>
    <mergeCell ref="A86:N86"/>
    <mergeCell ref="P84:S84"/>
    <mergeCell ref="A85:N85"/>
    <mergeCell ref="P83:S83"/>
    <mergeCell ref="A84:N84"/>
    <mergeCell ref="P82:S82"/>
    <mergeCell ref="A83:N83"/>
    <mergeCell ref="P81:S81"/>
    <mergeCell ref="A82:N82"/>
    <mergeCell ref="P80:S80"/>
    <mergeCell ref="A81:N81"/>
    <mergeCell ref="P79:S79"/>
    <mergeCell ref="A80:N80"/>
    <mergeCell ref="P78:S78"/>
    <mergeCell ref="A79:N79"/>
    <mergeCell ref="P77:S77"/>
    <mergeCell ref="A78:N78"/>
    <mergeCell ref="P76:S76"/>
    <mergeCell ref="A77:N77"/>
    <mergeCell ref="P75:S75"/>
    <mergeCell ref="A76:N76"/>
    <mergeCell ref="P74:S74"/>
    <mergeCell ref="A75:N75"/>
    <mergeCell ref="P73:S73"/>
    <mergeCell ref="A74:N74"/>
    <mergeCell ref="P72:S72"/>
    <mergeCell ref="A73:N73"/>
    <mergeCell ref="P71:S71"/>
    <mergeCell ref="A72:N72"/>
    <mergeCell ref="P70:S70"/>
    <mergeCell ref="A71:N71"/>
    <mergeCell ref="P69:S69"/>
    <mergeCell ref="A70:N70"/>
    <mergeCell ref="P68:S68"/>
    <mergeCell ref="A69:N69"/>
    <mergeCell ref="P67:S67"/>
    <mergeCell ref="A68:N68"/>
    <mergeCell ref="P66:S66"/>
    <mergeCell ref="A67:N67"/>
    <mergeCell ref="P65:S65"/>
    <mergeCell ref="A66:N66"/>
    <mergeCell ref="P64:S64"/>
    <mergeCell ref="A65:N65"/>
    <mergeCell ref="P63:S63"/>
    <mergeCell ref="A64:N64"/>
    <mergeCell ref="P62:S62"/>
    <mergeCell ref="A63:N63"/>
    <mergeCell ref="P61:S61"/>
    <mergeCell ref="A62:N62"/>
    <mergeCell ref="P60:S60"/>
    <mergeCell ref="A61:N61"/>
    <mergeCell ref="P59:S59"/>
    <mergeCell ref="A60:N60"/>
    <mergeCell ref="P58:S58"/>
    <mergeCell ref="A59:N59"/>
    <mergeCell ref="P57:S57"/>
    <mergeCell ref="A58:N58"/>
    <mergeCell ref="P56:S56"/>
    <mergeCell ref="A57:N57"/>
    <mergeCell ref="P55:S55"/>
    <mergeCell ref="A56:N56"/>
    <mergeCell ref="P54:S54"/>
    <mergeCell ref="A55:N55"/>
    <mergeCell ref="P53:S53"/>
    <mergeCell ref="A54:N54"/>
    <mergeCell ref="P52:S52"/>
    <mergeCell ref="A53:N53"/>
    <mergeCell ref="P51:S51"/>
    <mergeCell ref="A52:N52"/>
    <mergeCell ref="P50:S50"/>
    <mergeCell ref="A51:N51"/>
    <mergeCell ref="P49:S49"/>
    <mergeCell ref="A50:N50"/>
    <mergeCell ref="P48:S48"/>
    <mergeCell ref="A49:N49"/>
    <mergeCell ref="P47:S47"/>
    <mergeCell ref="A48:N48"/>
    <mergeCell ref="P46:S46"/>
    <mergeCell ref="A47:N47"/>
    <mergeCell ref="P45:S45"/>
    <mergeCell ref="A46:N46"/>
    <mergeCell ref="P44:S44"/>
    <mergeCell ref="A45:N45"/>
    <mergeCell ref="P43:S43"/>
    <mergeCell ref="A44:N44"/>
    <mergeCell ref="P42:S42"/>
    <mergeCell ref="A43:N43"/>
    <mergeCell ref="P41:S41"/>
    <mergeCell ref="A42:N42"/>
    <mergeCell ref="P40:S40"/>
    <mergeCell ref="A41:N41"/>
    <mergeCell ref="P39:S39"/>
    <mergeCell ref="A40:N40"/>
    <mergeCell ref="P38:S38"/>
    <mergeCell ref="A39:N39"/>
    <mergeCell ref="P37:S37"/>
    <mergeCell ref="A38:N38"/>
    <mergeCell ref="P36:S36"/>
    <mergeCell ref="A37:N37"/>
    <mergeCell ref="P35:S35"/>
    <mergeCell ref="A36:N36"/>
    <mergeCell ref="P34:S34"/>
    <mergeCell ref="A35:N35"/>
    <mergeCell ref="P33:S33"/>
    <mergeCell ref="A34:N34"/>
    <mergeCell ref="P32:S32"/>
    <mergeCell ref="A33:N33"/>
    <mergeCell ref="P31:S31"/>
    <mergeCell ref="A32:N32"/>
    <mergeCell ref="P30:S30"/>
    <mergeCell ref="A31:N31"/>
    <mergeCell ref="P29:S29"/>
    <mergeCell ref="A30:N30"/>
    <mergeCell ref="P28:S28"/>
    <mergeCell ref="A29:N29"/>
    <mergeCell ref="P27:S27"/>
    <mergeCell ref="A28:N28"/>
    <mergeCell ref="P26:S26"/>
    <mergeCell ref="A27:N27"/>
    <mergeCell ref="P25:S25"/>
    <mergeCell ref="A26:N26"/>
    <mergeCell ref="P24:S24"/>
    <mergeCell ref="A25:N25"/>
    <mergeCell ref="P23:S23"/>
    <mergeCell ref="A24:N24"/>
    <mergeCell ref="P22:S22"/>
    <mergeCell ref="A23:N23"/>
    <mergeCell ref="P21:S21"/>
    <mergeCell ref="A22:N22"/>
    <mergeCell ref="P20:S20"/>
    <mergeCell ref="A21:N21"/>
    <mergeCell ref="P19:S19"/>
    <mergeCell ref="A20:N20"/>
    <mergeCell ref="P18:S18"/>
    <mergeCell ref="A19:N19"/>
    <mergeCell ref="P17:S17"/>
    <mergeCell ref="A18:N18"/>
    <mergeCell ref="P16:S16"/>
    <mergeCell ref="A17:N17"/>
    <mergeCell ref="P15:S15"/>
    <mergeCell ref="A16:N16"/>
    <mergeCell ref="P14:S14"/>
    <mergeCell ref="A15:N15"/>
    <mergeCell ref="P13:S13"/>
    <mergeCell ref="A14:N14"/>
    <mergeCell ref="P12:S12"/>
    <mergeCell ref="A13:N13"/>
    <mergeCell ref="P11:S11"/>
    <mergeCell ref="A12:N12"/>
    <mergeCell ref="P10:S10"/>
    <mergeCell ref="A11:N11"/>
    <mergeCell ref="P9:S9"/>
    <mergeCell ref="A10:N10"/>
    <mergeCell ref="A9:N9"/>
    <mergeCell ref="Q8:S8"/>
    <mergeCell ref="A7:N8"/>
    <mergeCell ref="O7:O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15"/>
  <sheetViews>
    <sheetView zoomScalePageLayoutView="0" workbookViewId="0" topLeftCell="A1">
      <selection activeCell="A6" sqref="A6:S8"/>
    </sheetView>
  </sheetViews>
  <sheetFormatPr defaultColWidth="9.140625" defaultRowHeight="15"/>
  <cols>
    <col min="4" max="7" width="9.140625" style="0" customWidth="1"/>
    <col min="8" max="8" width="2.7109375" style="0" customWidth="1"/>
    <col min="9" max="14" width="9.140625" style="0" hidden="1" customWidth="1"/>
    <col min="15" max="15" width="6.140625" style="0" customWidth="1"/>
  </cols>
  <sheetData>
    <row r="2" ht="20.25">
      <c r="A2" s="130" t="s">
        <v>615</v>
      </c>
    </row>
    <row r="4" spans="1:19" ht="20.25">
      <c r="A4" s="341" t="s">
        <v>1092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237"/>
      <c r="Q4" s="237"/>
      <c r="R4" s="237"/>
      <c r="S4" s="237"/>
    </row>
    <row r="5" ht="15.75" thickBot="1"/>
    <row r="6" spans="1:19" ht="16.5" thickBot="1" thickTop="1">
      <c r="A6" s="307" t="s">
        <v>454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8" t="s">
        <v>618</v>
      </c>
      <c r="P6" s="179"/>
      <c r="Q6" s="180"/>
      <c r="R6" s="180"/>
      <c r="S6" s="181"/>
    </row>
    <row r="7" spans="1:19" ht="43.5" customHeight="1" thickTop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8"/>
      <c r="P7" s="182"/>
      <c r="Q7" s="342" t="s">
        <v>439</v>
      </c>
      <c r="R7" s="342"/>
      <c r="S7" s="343"/>
    </row>
    <row r="8" spans="1:19" ht="15.75" thickBot="1">
      <c r="A8" s="303" t="s">
        <v>621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178" t="s">
        <v>622</v>
      </c>
      <c r="P8" s="347" t="s">
        <v>630</v>
      </c>
      <c r="Q8" s="348"/>
      <c r="R8" s="348"/>
      <c r="S8" s="349"/>
    </row>
    <row r="9" spans="1:19" ht="16.5" thickBot="1" thickTop="1">
      <c r="A9" s="299" t="s">
        <v>632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129">
        <f>2-1</f>
        <v>1</v>
      </c>
      <c r="P9" s="344" t="s">
        <v>637</v>
      </c>
      <c r="Q9" s="345"/>
      <c r="R9" s="345"/>
      <c r="S9" s="346"/>
    </row>
    <row r="10" spans="1:19" ht="16.5" thickBot="1" thickTop="1">
      <c r="A10" s="312" t="s">
        <v>638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137">
        <f aca="true" t="shared" si="0" ref="O10:O73">O9+1</f>
        <v>2</v>
      </c>
      <c r="P10" s="344" t="s">
        <v>633</v>
      </c>
      <c r="Q10" s="345"/>
      <c r="R10" s="345"/>
      <c r="S10" s="346"/>
    </row>
    <row r="11" spans="1:19" ht="16.5" thickBot="1" thickTop="1">
      <c r="A11" s="312" t="s">
        <v>639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137">
        <f t="shared" si="0"/>
        <v>3</v>
      </c>
      <c r="P11" s="344" t="s">
        <v>633</v>
      </c>
      <c r="Q11" s="345"/>
      <c r="R11" s="345"/>
      <c r="S11" s="346"/>
    </row>
    <row r="12" spans="1:19" ht="16.5" thickBot="1" thickTop="1">
      <c r="A12" s="312" t="s">
        <v>640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137">
        <f t="shared" si="0"/>
        <v>4</v>
      </c>
      <c r="P12" s="344" t="s">
        <v>633</v>
      </c>
      <c r="Q12" s="345"/>
      <c r="R12" s="345"/>
      <c r="S12" s="346"/>
    </row>
    <row r="13" spans="1:19" ht="16.5" thickBot="1" thickTop="1">
      <c r="A13" s="312" t="s">
        <v>641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137">
        <f t="shared" si="0"/>
        <v>5</v>
      </c>
      <c r="P13" s="344" t="s">
        <v>633</v>
      </c>
      <c r="Q13" s="345"/>
      <c r="R13" s="345"/>
      <c r="S13" s="346"/>
    </row>
    <row r="14" spans="1:19" ht="16.5" thickBot="1" thickTop="1">
      <c r="A14" s="312" t="s">
        <v>642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137">
        <f t="shared" si="0"/>
        <v>6</v>
      </c>
      <c r="P14" s="344" t="s">
        <v>633</v>
      </c>
      <c r="Q14" s="345"/>
      <c r="R14" s="345"/>
      <c r="S14" s="346"/>
    </row>
    <row r="15" spans="1:19" ht="16.5" thickBot="1" thickTop="1">
      <c r="A15" s="312" t="s">
        <v>643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137">
        <f t="shared" si="0"/>
        <v>7</v>
      </c>
      <c r="P15" s="344" t="s">
        <v>633</v>
      </c>
      <c r="Q15" s="345"/>
      <c r="R15" s="345"/>
      <c r="S15" s="346"/>
    </row>
    <row r="16" spans="1:19" ht="16.5" thickBot="1" thickTop="1">
      <c r="A16" s="312" t="s">
        <v>644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137">
        <f t="shared" si="0"/>
        <v>8</v>
      </c>
      <c r="P16" s="344" t="s">
        <v>633</v>
      </c>
      <c r="Q16" s="345"/>
      <c r="R16" s="345"/>
      <c r="S16" s="346"/>
    </row>
    <row r="17" spans="1:19" ht="16.5" thickBot="1" thickTop="1">
      <c r="A17" s="312" t="s">
        <v>645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137">
        <f t="shared" si="0"/>
        <v>9</v>
      </c>
      <c r="P17" s="344" t="s">
        <v>633</v>
      </c>
      <c r="Q17" s="345"/>
      <c r="R17" s="345"/>
      <c r="S17" s="346"/>
    </row>
    <row r="18" spans="1:19" ht="16.5" thickBot="1" thickTop="1">
      <c r="A18" s="312" t="s">
        <v>646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137">
        <f t="shared" si="0"/>
        <v>10</v>
      </c>
      <c r="P18" s="350" t="s">
        <v>633</v>
      </c>
      <c r="Q18" s="351"/>
      <c r="R18" s="351"/>
      <c r="S18" s="352"/>
    </row>
    <row r="19" spans="1:19" ht="16.5" thickBot="1" thickTop="1">
      <c r="A19" s="312" t="s">
        <v>647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137">
        <f t="shared" si="0"/>
        <v>11</v>
      </c>
      <c r="P19" s="350" t="s">
        <v>633</v>
      </c>
      <c r="Q19" s="351"/>
      <c r="R19" s="351"/>
      <c r="S19" s="352"/>
    </row>
    <row r="20" spans="1:19" ht="16.5" thickBot="1" thickTop="1">
      <c r="A20" s="312" t="s">
        <v>648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137">
        <f t="shared" si="0"/>
        <v>12</v>
      </c>
      <c r="P20" s="350" t="s">
        <v>633</v>
      </c>
      <c r="Q20" s="351"/>
      <c r="R20" s="351"/>
      <c r="S20" s="352"/>
    </row>
    <row r="21" spans="1:19" ht="16.5" thickBot="1" thickTop="1">
      <c r="A21" s="312" t="s">
        <v>649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137">
        <f t="shared" si="0"/>
        <v>13</v>
      </c>
      <c r="P21" s="350" t="s">
        <v>633</v>
      </c>
      <c r="Q21" s="351"/>
      <c r="R21" s="351"/>
      <c r="S21" s="352"/>
    </row>
    <row r="22" spans="1:19" ht="16.5" thickBot="1" thickTop="1">
      <c r="A22" s="312" t="s">
        <v>651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137">
        <f t="shared" si="0"/>
        <v>14</v>
      </c>
      <c r="P22" s="350" t="s">
        <v>633</v>
      </c>
      <c r="Q22" s="351"/>
      <c r="R22" s="351"/>
      <c r="S22" s="352"/>
    </row>
    <row r="23" spans="1:19" ht="16.5" thickBot="1" thickTop="1">
      <c r="A23" s="319" t="s">
        <v>652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138">
        <f t="shared" si="0"/>
        <v>15</v>
      </c>
      <c r="P23" s="353" t="s">
        <v>637</v>
      </c>
      <c r="Q23" s="354"/>
      <c r="R23" s="354"/>
      <c r="S23" s="355"/>
    </row>
    <row r="24" spans="1:19" ht="16.5" thickBot="1" thickTop="1">
      <c r="A24" s="312" t="s">
        <v>654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137">
        <f t="shared" si="0"/>
        <v>16</v>
      </c>
      <c r="P24" s="350" t="s">
        <v>633</v>
      </c>
      <c r="Q24" s="351"/>
      <c r="R24" s="351"/>
      <c r="S24" s="352"/>
    </row>
    <row r="25" spans="1:19" ht="16.5" thickBot="1" thickTop="1">
      <c r="A25" s="312" t="s">
        <v>656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137">
        <f t="shared" si="0"/>
        <v>17</v>
      </c>
      <c r="P25" s="350" t="s">
        <v>633</v>
      </c>
      <c r="Q25" s="351"/>
      <c r="R25" s="351"/>
      <c r="S25" s="352"/>
    </row>
    <row r="26" spans="1:19" ht="16.5" thickBot="1" thickTop="1">
      <c r="A26" s="312" t="s">
        <v>657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137">
        <f t="shared" si="0"/>
        <v>18</v>
      </c>
      <c r="P26" s="350" t="s">
        <v>658</v>
      </c>
      <c r="Q26" s="351"/>
      <c r="R26" s="351"/>
      <c r="S26" s="352"/>
    </row>
    <row r="27" spans="1:19" ht="16.5" thickBot="1" thickTop="1">
      <c r="A27" s="319" t="s">
        <v>659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138">
        <f t="shared" si="0"/>
        <v>19</v>
      </c>
      <c r="P27" s="356" t="s">
        <v>658</v>
      </c>
      <c r="Q27" s="357"/>
      <c r="R27" s="357"/>
      <c r="S27" s="358"/>
    </row>
    <row r="28" spans="1:19" ht="16.5" thickBot="1" thickTop="1">
      <c r="A28" s="319" t="s">
        <v>661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138">
        <f t="shared" si="0"/>
        <v>20</v>
      </c>
      <c r="P28" s="356" t="s">
        <v>662</v>
      </c>
      <c r="Q28" s="357"/>
      <c r="R28" s="357"/>
      <c r="S28" s="358"/>
    </row>
    <row r="29" spans="1:19" ht="16.5" thickBot="1" thickTop="1">
      <c r="A29" s="319" t="s">
        <v>663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138">
        <f t="shared" si="0"/>
        <v>21</v>
      </c>
      <c r="P29" s="356" t="s">
        <v>668</v>
      </c>
      <c r="Q29" s="357"/>
      <c r="R29" s="357"/>
      <c r="S29" s="358"/>
    </row>
    <row r="30" spans="1:19" ht="16.5" thickBot="1" thickTop="1">
      <c r="A30" s="312" t="s">
        <v>669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137">
        <f t="shared" si="0"/>
        <v>22</v>
      </c>
      <c r="P30" s="344" t="s">
        <v>672</v>
      </c>
      <c r="Q30" s="345"/>
      <c r="R30" s="345"/>
      <c r="S30" s="346"/>
    </row>
    <row r="31" spans="1:19" ht="16.5" thickBot="1" thickTop="1">
      <c r="A31" s="312" t="s">
        <v>673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137">
        <f t="shared" si="0"/>
        <v>23</v>
      </c>
      <c r="P31" s="344" t="s">
        <v>633</v>
      </c>
      <c r="Q31" s="345"/>
      <c r="R31" s="345"/>
      <c r="S31" s="346"/>
    </row>
    <row r="32" spans="1:19" ht="16.5" thickBot="1" thickTop="1">
      <c r="A32" s="312" t="s">
        <v>674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137">
        <f t="shared" si="0"/>
        <v>24</v>
      </c>
      <c r="P32" s="344" t="s">
        <v>676</v>
      </c>
      <c r="Q32" s="345"/>
      <c r="R32" s="345"/>
      <c r="S32" s="346"/>
    </row>
    <row r="33" spans="1:19" ht="16.5" thickBot="1" thickTop="1">
      <c r="A33" s="312" t="s">
        <v>677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137">
        <f t="shared" si="0"/>
        <v>25</v>
      </c>
      <c r="P33" s="344" t="s">
        <v>633</v>
      </c>
      <c r="Q33" s="345"/>
      <c r="R33" s="345"/>
      <c r="S33" s="346"/>
    </row>
    <row r="34" spans="1:19" ht="16.5" thickBot="1" thickTop="1">
      <c r="A34" s="312" t="s">
        <v>679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137">
        <f t="shared" si="0"/>
        <v>26</v>
      </c>
      <c r="P34" s="344" t="s">
        <v>633</v>
      </c>
      <c r="Q34" s="345"/>
      <c r="R34" s="345"/>
      <c r="S34" s="346"/>
    </row>
    <row r="35" spans="1:19" ht="16.5" thickBot="1" thickTop="1">
      <c r="A35" s="312" t="s">
        <v>680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137">
        <f t="shared" si="0"/>
        <v>27</v>
      </c>
      <c r="P35" s="344" t="s">
        <v>682</v>
      </c>
      <c r="Q35" s="345"/>
      <c r="R35" s="345"/>
      <c r="S35" s="346"/>
    </row>
    <row r="36" spans="1:19" ht="16.5" thickBot="1" thickTop="1">
      <c r="A36" s="312" t="s">
        <v>683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137">
        <f t="shared" si="0"/>
        <v>28</v>
      </c>
      <c r="P36" s="344" t="s">
        <v>633</v>
      </c>
      <c r="Q36" s="345"/>
      <c r="R36" s="345"/>
      <c r="S36" s="346"/>
    </row>
    <row r="37" spans="1:19" ht="16.5" thickBot="1" thickTop="1">
      <c r="A37" s="312" t="s">
        <v>685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137">
        <f t="shared" si="0"/>
        <v>29</v>
      </c>
      <c r="P37" s="344" t="s">
        <v>690</v>
      </c>
      <c r="Q37" s="345"/>
      <c r="R37" s="345"/>
      <c r="S37" s="346"/>
    </row>
    <row r="38" spans="1:19" ht="16.5" thickBot="1" thickTop="1">
      <c r="A38" s="312" t="s">
        <v>692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137">
        <f t="shared" si="0"/>
        <v>30</v>
      </c>
      <c r="P38" s="344" t="s">
        <v>633</v>
      </c>
      <c r="Q38" s="345"/>
      <c r="R38" s="345"/>
      <c r="S38" s="346"/>
    </row>
    <row r="39" spans="1:19" ht="16.5" thickBot="1" thickTop="1">
      <c r="A39" s="319" t="s">
        <v>693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138">
        <f t="shared" si="0"/>
        <v>31</v>
      </c>
      <c r="P39" s="356" t="s">
        <v>690</v>
      </c>
      <c r="Q39" s="357"/>
      <c r="R39" s="357"/>
      <c r="S39" s="358"/>
    </row>
    <row r="40" spans="1:19" ht="16.5" thickBot="1" thickTop="1">
      <c r="A40" s="312" t="s">
        <v>695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138">
        <f t="shared" si="0"/>
        <v>32</v>
      </c>
      <c r="P40" s="356" t="s">
        <v>633</v>
      </c>
      <c r="Q40" s="357"/>
      <c r="R40" s="357"/>
      <c r="S40" s="358"/>
    </row>
    <row r="41" spans="1:19" ht="16.5" thickBot="1" thickTop="1">
      <c r="A41" s="312" t="s">
        <v>697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137">
        <f t="shared" si="0"/>
        <v>33</v>
      </c>
      <c r="P41" s="344" t="s">
        <v>633</v>
      </c>
      <c r="Q41" s="345"/>
      <c r="R41" s="345"/>
      <c r="S41" s="346"/>
    </row>
    <row r="42" spans="1:19" ht="16.5" thickBot="1" thickTop="1">
      <c r="A42" s="319" t="s">
        <v>699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138">
        <f t="shared" si="0"/>
        <v>34</v>
      </c>
      <c r="P42" s="356" t="s">
        <v>633</v>
      </c>
      <c r="Q42" s="357"/>
      <c r="R42" s="357"/>
      <c r="S42" s="358"/>
    </row>
    <row r="43" spans="1:19" ht="16.5" thickBot="1" thickTop="1">
      <c r="A43" s="312" t="s">
        <v>701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137">
        <f t="shared" si="0"/>
        <v>35</v>
      </c>
      <c r="P43" s="344" t="s">
        <v>706</v>
      </c>
      <c r="Q43" s="345"/>
      <c r="R43" s="345"/>
      <c r="S43" s="346"/>
    </row>
    <row r="44" spans="1:19" ht="16.5" thickBot="1" thickTop="1">
      <c r="A44" s="312" t="s">
        <v>708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137">
        <f t="shared" si="0"/>
        <v>36</v>
      </c>
      <c r="P44" s="344" t="s">
        <v>633</v>
      </c>
      <c r="Q44" s="345"/>
      <c r="R44" s="345"/>
      <c r="S44" s="346"/>
    </row>
    <row r="45" spans="1:19" ht="16.5" thickBot="1" thickTop="1">
      <c r="A45" s="312" t="s">
        <v>709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137">
        <f t="shared" si="0"/>
        <v>37</v>
      </c>
      <c r="P45" s="344" t="s">
        <v>633</v>
      </c>
      <c r="Q45" s="345"/>
      <c r="R45" s="345"/>
      <c r="S45" s="346"/>
    </row>
    <row r="46" spans="1:19" ht="16.5" thickBot="1" thickTop="1">
      <c r="A46" s="312" t="s">
        <v>710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137">
        <f t="shared" si="0"/>
        <v>38</v>
      </c>
      <c r="P46" s="344" t="s">
        <v>633</v>
      </c>
      <c r="Q46" s="345"/>
      <c r="R46" s="345"/>
      <c r="S46" s="346"/>
    </row>
    <row r="47" spans="1:19" ht="16.5" thickBot="1" thickTop="1">
      <c r="A47" s="312" t="s">
        <v>711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137">
        <f t="shared" si="0"/>
        <v>39</v>
      </c>
      <c r="P47" s="344" t="s">
        <v>715</v>
      </c>
      <c r="Q47" s="345"/>
      <c r="R47" s="345"/>
      <c r="S47" s="346"/>
    </row>
    <row r="48" spans="1:19" ht="16.5" thickBot="1" thickTop="1">
      <c r="A48" s="312" t="s">
        <v>717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137">
        <f t="shared" si="0"/>
        <v>40</v>
      </c>
      <c r="P48" s="344" t="s">
        <v>719</v>
      </c>
      <c r="Q48" s="345"/>
      <c r="R48" s="345"/>
      <c r="S48" s="346"/>
    </row>
    <row r="49" spans="1:19" ht="16.5" thickBot="1" thickTop="1">
      <c r="A49" s="312" t="s">
        <v>720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137">
        <f t="shared" si="0"/>
        <v>41</v>
      </c>
      <c r="P49" s="344" t="s">
        <v>633</v>
      </c>
      <c r="Q49" s="345"/>
      <c r="R49" s="345"/>
      <c r="S49" s="346"/>
    </row>
    <row r="50" spans="1:19" ht="16.5" thickBot="1" thickTop="1">
      <c r="A50" s="312" t="s">
        <v>721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137">
        <f t="shared" si="0"/>
        <v>42</v>
      </c>
      <c r="P50" s="344" t="s">
        <v>633</v>
      </c>
      <c r="Q50" s="345"/>
      <c r="R50" s="345"/>
      <c r="S50" s="346"/>
    </row>
    <row r="51" spans="1:19" ht="16.5" thickBot="1" thickTop="1">
      <c r="A51" s="312" t="s">
        <v>722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137">
        <f t="shared" si="0"/>
        <v>43</v>
      </c>
      <c r="P51" s="344" t="s">
        <v>724</v>
      </c>
      <c r="Q51" s="345"/>
      <c r="R51" s="345"/>
      <c r="S51" s="346"/>
    </row>
    <row r="52" spans="1:19" ht="16.5" thickBot="1" thickTop="1">
      <c r="A52" s="312" t="s">
        <v>726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137">
        <f t="shared" si="0"/>
        <v>44</v>
      </c>
      <c r="P52" s="344" t="s">
        <v>728</v>
      </c>
      <c r="Q52" s="345"/>
      <c r="R52" s="345"/>
      <c r="S52" s="346"/>
    </row>
    <row r="53" spans="1:19" ht="16.5" thickBot="1" thickTop="1">
      <c r="A53" s="319" t="s">
        <v>729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138">
        <f t="shared" si="0"/>
        <v>45</v>
      </c>
      <c r="P53" s="356" t="s">
        <v>733</v>
      </c>
      <c r="Q53" s="357"/>
      <c r="R53" s="357"/>
      <c r="S53" s="358"/>
    </row>
    <row r="54" spans="1:19" ht="16.5" thickBot="1" thickTop="1">
      <c r="A54" s="312" t="s">
        <v>735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137">
        <f t="shared" si="0"/>
        <v>46</v>
      </c>
      <c r="P54" s="344" t="s">
        <v>633</v>
      </c>
      <c r="Q54" s="345"/>
      <c r="R54" s="345"/>
      <c r="S54" s="346"/>
    </row>
    <row r="55" spans="1:19" ht="16.5" thickBot="1" thickTop="1">
      <c r="A55" s="312" t="s">
        <v>737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137">
        <f t="shared" si="0"/>
        <v>47</v>
      </c>
      <c r="P55" s="344" t="s">
        <v>633</v>
      </c>
      <c r="Q55" s="345"/>
      <c r="R55" s="345"/>
      <c r="S55" s="346"/>
    </row>
    <row r="56" spans="1:19" ht="16.5" thickBot="1" thickTop="1">
      <c r="A56" s="319" t="s">
        <v>738</v>
      </c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138">
        <f t="shared" si="0"/>
        <v>48</v>
      </c>
      <c r="P56" s="356" t="s">
        <v>633</v>
      </c>
      <c r="Q56" s="357"/>
      <c r="R56" s="357"/>
      <c r="S56" s="358"/>
    </row>
    <row r="57" spans="1:19" ht="16.5" thickBot="1" thickTop="1">
      <c r="A57" s="312" t="s">
        <v>739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137">
        <f t="shared" si="0"/>
        <v>49</v>
      </c>
      <c r="P57" s="344" t="s">
        <v>745</v>
      </c>
      <c r="Q57" s="345"/>
      <c r="R57" s="345"/>
      <c r="S57" s="346"/>
    </row>
    <row r="58" spans="1:19" ht="16.5" thickBot="1" thickTop="1">
      <c r="A58" s="312" t="s">
        <v>747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137">
        <f t="shared" si="0"/>
        <v>50</v>
      </c>
      <c r="P58" s="344" t="s">
        <v>633</v>
      </c>
      <c r="Q58" s="345"/>
      <c r="R58" s="345"/>
      <c r="S58" s="346"/>
    </row>
    <row r="59" spans="1:19" ht="16.5" thickBot="1" thickTop="1">
      <c r="A59" s="312" t="s">
        <v>748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137">
        <f t="shared" si="0"/>
        <v>51</v>
      </c>
      <c r="P59" s="344" t="s">
        <v>633</v>
      </c>
      <c r="Q59" s="345"/>
      <c r="R59" s="345"/>
      <c r="S59" s="346"/>
    </row>
    <row r="60" spans="1:19" ht="16.5" thickBot="1" thickTop="1">
      <c r="A60" s="312" t="s">
        <v>749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137">
        <f t="shared" si="0"/>
        <v>52</v>
      </c>
      <c r="P60" s="344" t="s">
        <v>633</v>
      </c>
      <c r="Q60" s="345"/>
      <c r="R60" s="345"/>
      <c r="S60" s="346"/>
    </row>
    <row r="61" spans="1:19" ht="16.5" thickBot="1" thickTop="1">
      <c r="A61" s="312" t="s">
        <v>750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137">
        <f t="shared" si="0"/>
        <v>53</v>
      </c>
      <c r="P61" s="344" t="s">
        <v>633</v>
      </c>
      <c r="Q61" s="345"/>
      <c r="R61" s="345"/>
      <c r="S61" s="346"/>
    </row>
    <row r="62" spans="1:19" ht="16.5" thickBot="1" thickTop="1">
      <c r="A62" s="319" t="s">
        <v>751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138">
        <f t="shared" si="0"/>
        <v>54</v>
      </c>
      <c r="P62" s="356" t="s">
        <v>633</v>
      </c>
      <c r="Q62" s="357"/>
      <c r="R62" s="357"/>
      <c r="S62" s="358"/>
    </row>
    <row r="63" spans="1:19" ht="16.5" thickBot="1" thickTop="1">
      <c r="A63" s="312" t="s">
        <v>752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137">
        <f t="shared" si="0"/>
        <v>55</v>
      </c>
      <c r="P63" s="344" t="s">
        <v>633</v>
      </c>
      <c r="Q63" s="345"/>
      <c r="R63" s="345"/>
      <c r="S63" s="346"/>
    </row>
    <row r="64" spans="1:19" ht="16.5" thickBot="1" thickTop="1">
      <c r="A64" s="312" t="s">
        <v>753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137">
        <f t="shared" si="0"/>
        <v>56</v>
      </c>
      <c r="P64" s="344" t="s">
        <v>633</v>
      </c>
      <c r="Q64" s="345"/>
      <c r="R64" s="345"/>
      <c r="S64" s="346"/>
    </row>
    <row r="65" spans="1:19" ht="16.5" thickBot="1" thickTop="1">
      <c r="A65" s="312" t="s">
        <v>754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137">
        <f t="shared" si="0"/>
        <v>57</v>
      </c>
      <c r="P65" s="344" t="s">
        <v>633</v>
      </c>
      <c r="Q65" s="345"/>
      <c r="R65" s="345"/>
      <c r="S65" s="346"/>
    </row>
    <row r="66" spans="1:19" ht="16.5" thickBot="1" thickTop="1">
      <c r="A66" s="312" t="s">
        <v>755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137">
        <f t="shared" si="0"/>
        <v>58</v>
      </c>
      <c r="P66" s="344" t="s">
        <v>757</v>
      </c>
      <c r="Q66" s="345"/>
      <c r="R66" s="345"/>
      <c r="S66" s="346"/>
    </row>
    <row r="67" spans="1:19" ht="16.5" thickBot="1" thickTop="1">
      <c r="A67" s="319" t="s">
        <v>758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138">
        <f t="shared" si="0"/>
        <v>59</v>
      </c>
      <c r="P67" s="356" t="s">
        <v>761</v>
      </c>
      <c r="Q67" s="357"/>
      <c r="R67" s="357"/>
      <c r="S67" s="358"/>
    </row>
    <row r="68" spans="1:19" ht="16.5" thickBot="1" thickTop="1">
      <c r="A68" s="319" t="s">
        <v>762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138">
        <f t="shared" si="0"/>
        <v>60</v>
      </c>
      <c r="P68" s="356" t="s">
        <v>768</v>
      </c>
      <c r="Q68" s="357"/>
      <c r="R68" s="357"/>
      <c r="S68" s="358"/>
    </row>
    <row r="69" spans="1:19" ht="16.5" thickBot="1" thickTop="1">
      <c r="A69" s="312" t="s">
        <v>770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137">
        <f t="shared" si="0"/>
        <v>61</v>
      </c>
      <c r="P69" s="344" t="s">
        <v>633</v>
      </c>
      <c r="Q69" s="345"/>
      <c r="R69" s="345"/>
      <c r="S69" s="346"/>
    </row>
    <row r="70" spans="1:19" ht="16.5" thickBot="1" thickTop="1">
      <c r="A70" s="319" t="s">
        <v>771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138">
        <f t="shared" si="0"/>
        <v>62</v>
      </c>
      <c r="P70" s="356" t="s">
        <v>633</v>
      </c>
      <c r="Q70" s="357"/>
      <c r="R70" s="357"/>
      <c r="S70" s="358"/>
    </row>
    <row r="71" spans="1:19" ht="16.5" thickBot="1" thickTop="1">
      <c r="A71" s="312" t="s">
        <v>772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137">
        <f t="shared" si="0"/>
        <v>63</v>
      </c>
      <c r="P71" s="344" t="s">
        <v>633</v>
      </c>
      <c r="Q71" s="345"/>
      <c r="R71" s="345"/>
      <c r="S71" s="346"/>
    </row>
    <row r="72" spans="1:19" ht="16.5" thickBot="1" thickTop="1">
      <c r="A72" s="312" t="s">
        <v>773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137">
        <f t="shared" si="0"/>
        <v>64</v>
      </c>
      <c r="P72" s="344" t="s">
        <v>633</v>
      </c>
      <c r="Q72" s="345"/>
      <c r="R72" s="345"/>
      <c r="S72" s="346"/>
    </row>
    <row r="73" spans="1:19" ht="16.5" thickBot="1" thickTop="1">
      <c r="A73" s="312" t="s">
        <v>774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137">
        <f t="shared" si="0"/>
        <v>65</v>
      </c>
      <c r="P73" s="344" t="s">
        <v>633</v>
      </c>
      <c r="Q73" s="345"/>
      <c r="R73" s="345"/>
      <c r="S73" s="346"/>
    </row>
    <row r="74" spans="1:19" ht="16.5" thickBot="1" thickTop="1">
      <c r="A74" s="312" t="s">
        <v>775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137">
        <f aca="true" t="shared" si="1" ref="O74:O137">O73+1</f>
        <v>66</v>
      </c>
      <c r="P74" s="344" t="s">
        <v>633</v>
      </c>
      <c r="Q74" s="345"/>
      <c r="R74" s="345"/>
      <c r="S74" s="346"/>
    </row>
    <row r="75" spans="1:19" ht="16.5" thickBot="1" thickTop="1">
      <c r="A75" s="312" t="s">
        <v>776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137">
        <f t="shared" si="1"/>
        <v>67</v>
      </c>
      <c r="P75" s="344" t="s">
        <v>633</v>
      </c>
      <c r="Q75" s="345"/>
      <c r="R75" s="345"/>
      <c r="S75" s="346"/>
    </row>
    <row r="76" spans="1:19" ht="16.5" thickBot="1" thickTop="1">
      <c r="A76" s="312" t="s">
        <v>777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137">
        <f t="shared" si="1"/>
        <v>68</v>
      </c>
      <c r="P76" s="344" t="s">
        <v>633</v>
      </c>
      <c r="Q76" s="345"/>
      <c r="R76" s="345"/>
      <c r="S76" s="346"/>
    </row>
    <row r="77" spans="1:19" ht="16.5" thickBot="1" thickTop="1">
      <c r="A77" s="312" t="s">
        <v>778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137">
        <f t="shared" si="1"/>
        <v>69</v>
      </c>
      <c r="P77" s="344" t="s">
        <v>633</v>
      </c>
      <c r="Q77" s="345"/>
      <c r="R77" s="345"/>
      <c r="S77" s="346"/>
    </row>
    <row r="78" spans="1:19" ht="16.5" thickBot="1" thickTop="1">
      <c r="A78" s="312" t="s">
        <v>779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137">
        <f t="shared" si="1"/>
        <v>70</v>
      </c>
      <c r="P78" s="344" t="s">
        <v>633</v>
      </c>
      <c r="Q78" s="345"/>
      <c r="R78" s="345"/>
      <c r="S78" s="346"/>
    </row>
    <row r="79" spans="1:19" ht="16.5" thickBot="1" thickTop="1">
      <c r="A79" s="312" t="s">
        <v>780</v>
      </c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137">
        <f t="shared" si="1"/>
        <v>71</v>
      </c>
      <c r="P79" s="344" t="s">
        <v>633</v>
      </c>
      <c r="Q79" s="345"/>
      <c r="R79" s="345"/>
      <c r="S79" s="346"/>
    </row>
    <row r="80" spans="1:19" ht="16.5" thickBot="1" thickTop="1">
      <c r="A80" s="312" t="s">
        <v>781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137">
        <f t="shared" si="1"/>
        <v>72</v>
      </c>
      <c r="P80" s="344" t="s">
        <v>633</v>
      </c>
      <c r="Q80" s="345"/>
      <c r="R80" s="345"/>
      <c r="S80" s="346"/>
    </row>
    <row r="81" spans="1:19" ht="16.5" thickBot="1" thickTop="1">
      <c r="A81" s="312" t="s">
        <v>782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137">
        <f t="shared" si="1"/>
        <v>73</v>
      </c>
      <c r="P81" s="344" t="s">
        <v>633</v>
      </c>
      <c r="Q81" s="345"/>
      <c r="R81" s="345"/>
      <c r="S81" s="346"/>
    </row>
    <row r="82" spans="1:19" ht="16.5" thickBot="1" thickTop="1">
      <c r="A82" s="319" t="s">
        <v>783</v>
      </c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138">
        <f t="shared" si="1"/>
        <v>74</v>
      </c>
      <c r="P82" s="356" t="s">
        <v>633</v>
      </c>
      <c r="Q82" s="357"/>
      <c r="R82" s="357"/>
      <c r="S82" s="358"/>
    </row>
    <row r="83" spans="1:19" ht="16.5" thickBot="1" thickTop="1">
      <c r="A83" s="312" t="s">
        <v>784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137">
        <f t="shared" si="1"/>
        <v>75</v>
      </c>
      <c r="P83" s="344" t="s">
        <v>633</v>
      </c>
      <c r="Q83" s="345"/>
      <c r="R83" s="345"/>
      <c r="S83" s="346"/>
    </row>
    <row r="84" spans="1:19" ht="16.5" thickBot="1" thickTop="1">
      <c r="A84" s="312" t="s">
        <v>785</v>
      </c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137">
        <f t="shared" si="1"/>
        <v>76</v>
      </c>
      <c r="P84" s="344" t="s">
        <v>633</v>
      </c>
      <c r="Q84" s="345"/>
      <c r="R84" s="345"/>
      <c r="S84" s="346"/>
    </row>
    <row r="85" spans="1:19" ht="16.5" thickBot="1" thickTop="1">
      <c r="A85" s="312" t="s">
        <v>786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137">
        <f t="shared" si="1"/>
        <v>77</v>
      </c>
      <c r="P85" s="344" t="s">
        <v>633</v>
      </c>
      <c r="Q85" s="345"/>
      <c r="R85" s="345"/>
      <c r="S85" s="346"/>
    </row>
    <row r="86" spans="1:19" ht="16.5" thickBot="1" thickTop="1">
      <c r="A86" s="312" t="s">
        <v>787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137">
        <f t="shared" si="1"/>
        <v>78</v>
      </c>
      <c r="P86" s="344" t="s">
        <v>633</v>
      </c>
      <c r="Q86" s="345"/>
      <c r="R86" s="345"/>
      <c r="S86" s="346"/>
    </row>
    <row r="87" spans="1:19" ht="16.5" thickBot="1" thickTop="1">
      <c r="A87" s="312" t="s">
        <v>788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137">
        <f t="shared" si="1"/>
        <v>79</v>
      </c>
      <c r="P87" s="344" t="s">
        <v>633</v>
      </c>
      <c r="Q87" s="345"/>
      <c r="R87" s="345"/>
      <c r="S87" s="346"/>
    </row>
    <row r="88" spans="1:19" ht="16.5" thickBot="1" thickTop="1">
      <c r="A88" s="312" t="s">
        <v>789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137">
        <f t="shared" si="1"/>
        <v>80</v>
      </c>
      <c r="P88" s="344" t="s">
        <v>633</v>
      </c>
      <c r="Q88" s="345"/>
      <c r="R88" s="345"/>
      <c r="S88" s="346"/>
    </row>
    <row r="89" spans="1:19" ht="16.5" thickBot="1" thickTop="1">
      <c r="A89" s="312" t="s">
        <v>790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137">
        <f t="shared" si="1"/>
        <v>81</v>
      </c>
      <c r="P89" s="344" t="s">
        <v>633</v>
      </c>
      <c r="Q89" s="345"/>
      <c r="R89" s="345"/>
      <c r="S89" s="346"/>
    </row>
    <row r="90" spans="1:19" ht="16.5" thickBot="1" thickTop="1">
      <c r="A90" s="312" t="s">
        <v>791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137">
        <f t="shared" si="1"/>
        <v>82</v>
      </c>
      <c r="P90" s="344" t="s">
        <v>633</v>
      </c>
      <c r="Q90" s="345"/>
      <c r="R90" s="345"/>
      <c r="S90" s="346"/>
    </row>
    <row r="91" spans="1:19" ht="16.5" thickBot="1" thickTop="1">
      <c r="A91" s="319" t="s">
        <v>792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138">
        <f t="shared" si="1"/>
        <v>83</v>
      </c>
      <c r="P91" s="356" t="s">
        <v>633</v>
      </c>
      <c r="Q91" s="357"/>
      <c r="R91" s="357"/>
      <c r="S91" s="358"/>
    </row>
    <row r="92" spans="1:19" ht="16.5" thickBot="1" thickTop="1">
      <c r="A92" s="312" t="s">
        <v>793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137">
        <f t="shared" si="1"/>
        <v>84</v>
      </c>
      <c r="P92" s="344" t="s">
        <v>633</v>
      </c>
      <c r="Q92" s="345"/>
      <c r="R92" s="345"/>
      <c r="S92" s="346"/>
    </row>
    <row r="93" spans="1:19" ht="16.5" thickBot="1" thickTop="1">
      <c r="A93" s="312" t="s">
        <v>794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137">
        <f t="shared" si="1"/>
        <v>85</v>
      </c>
      <c r="P93" s="344" t="s">
        <v>633</v>
      </c>
      <c r="Q93" s="345"/>
      <c r="R93" s="345"/>
      <c r="S93" s="346"/>
    </row>
    <row r="94" spans="1:19" ht="16.5" thickBot="1" thickTop="1">
      <c r="A94" s="312" t="s">
        <v>795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137">
        <f t="shared" si="1"/>
        <v>86</v>
      </c>
      <c r="P94" s="344" t="s">
        <v>633</v>
      </c>
      <c r="Q94" s="345"/>
      <c r="R94" s="345"/>
      <c r="S94" s="346"/>
    </row>
    <row r="95" spans="1:19" ht="16.5" thickBot="1" thickTop="1">
      <c r="A95" s="312" t="s">
        <v>796</v>
      </c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137">
        <f t="shared" si="1"/>
        <v>87</v>
      </c>
      <c r="P95" s="344" t="s">
        <v>633</v>
      </c>
      <c r="Q95" s="345"/>
      <c r="R95" s="345"/>
      <c r="S95" s="346"/>
    </row>
    <row r="96" spans="1:19" ht="16.5" thickBot="1" thickTop="1">
      <c r="A96" s="312" t="s">
        <v>797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137">
        <f t="shared" si="1"/>
        <v>88</v>
      </c>
      <c r="P96" s="344" t="s">
        <v>633</v>
      </c>
      <c r="Q96" s="345"/>
      <c r="R96" s="345"/>
      <c r="S96" s="346"/>
    </row>
    <row r="97" spans="1:19" ht="16.5" thickBot="1" thickTop="1">
      <c r="A97" s="312" t="s">
        <v>798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137">
        <f t="shared" si="1"/>
        <v>89</v>
      </c>
      <c r="P97" s="344" t="s">
        <v>633</v>
      </c>
      <c r="Q97" s="345"/>
      <c r="R97" s="345"/>
      <c r="S97" s="346"/>
    </row>
    <row r="98" spans="1:19" ht="16.5" thickBot="1" thickTop="1">
      <c r="A98" s="312" t="s">
        <v>799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137">
        <f t="shared" si="1"/>
        <v>90</v>
      </c>
      <c r="P98" s="344" t="s">
        <v>633</v>
      </c>
      <c r="Q98" s="345"/>
      <c r="R98" s="345"/>
      <c r="S98" s="346"/>
    </row>
    <row r="99" spans="1:19" ht="16.5" thickBot="1" thickTop="1">
      <c r="A99" s="312" t="s">
        <v>800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137">
        <f t="shared" si="1"/>
        <v>91</v>
      </c>
      <c r="P99" s="344" t="s">
        <v>633</v>
      </c>
      <c r="Q99" s="345"/>
      <c r="R99" s="345"/>
      <c r="S99" s="346"/>
    </row>
    <row r="100" spans="1:19" ht="16.5" thickBot="1" thickTop="1">
      <c r="A100" s="319" t="s">
        <v>801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138">
        <f t="shared" si="1"/>
        <v>92</v>
      </c>
      <c r="P100" s="356" t="s">
        <v>633</v>
      </c>
      <c r="Q100" s="357"/>
      <c r="R100" s="357"/>
      <c r="S100" s="358"/>
    </row>
    <row r="101" spans="1:19" ht="16.5" thickBot="1" thickTop="1">
      <c r="A101" s="312" t="s">
        <v>802</v>
      </c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137">
        <f t="shared" si="1"/>
        <v>93</v>
      </c>
      <c r="P101" s="344" t="s">
        <v>633</v>
      </c>
      <c r="Q101" s="345"/>
      <c r="R101" s="345"/>
      <c r="S101" s="346"/>
    </row>
    <row r="102" spans="1:19" ht="16.5" thickBot="1" thickTop="1">
      <c r="A102" s="312" t="s">
        <v>803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137">
        <f t="shared" si="1"/>
        <v>94</v>
      </c>
      <c r="P102" s="344" t="s">
        <v>633</v>
      </c>
      <c r="Q102" s="345"/>
      <c r="R102" s="345"/>
      <c r="S102" s="346"/>
    </row>
    <row r="103" spans="1:19" ht="16.5" thickBot="1" thickTop="1">
      <c r="A103" s="312" t="s">
        <v>804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137">
        <f t="shared" si="1"/>
        <v>95</v>
      </c>
      <c r="P103" s="344" t="s">
        <v>633</v>
      </c>
      <c r="Q103" s="345"/>
      <c r="R103" s="345"/>
      <c r="S103" s="346"/>
    </row>
    <row r="104" spans="1:19" ht="16.5" thickBot="1" thickTop="1">
      <c r="A104" s="312" t="s">
        <v>805</v>
      </c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137">
        <f t="shared" si="1"/>
        <v>96</v>
      </c>
      <c r="P104" s="344" t="s">
        <v>633</v>
      </c>
      <c r="Q104" s="345"/>
      <c r="R104" s="345"/>
      <c r="S104" s="346"/>
    </row>
    <row r="105" spans="1:19" ht="16.5" thickBot="1" thickTop="1">
      <c r="A105" s="312" t="s">
        <v>806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137">
        <f t="shared" si="1"/>
        <v>97</v>
      </c>
      <c r="P105" s="344" t="s">
        <v>633</v>
      </c>
      <c r="Q105" s="345"/>
      <c r="R105" s="345"/>
      <c r="S105" s="346"/>
    </row>
    <row r="106" spans="1:19" ht="16.5" thickBot="1" thickTop="1">
      <c r="A106" s="312" t="s">
        <v>807</v>
      </c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137">
        <f t="shared" si="1"/>
        <v>98</v>
      </c>
      <c r="P106" s="344" t="s">
        <v>633</v>
      </c>
      <c r="Q106" s="345"/>
      <c r="R106" s="345"/>
      <c r="S106" s="346"/>
    </row>
    <row r="107" spans="1:19" ht="16.5" thickBot="1" thickTop="1">
      <c r="A107" s="312" t="s">
        <v>808</v>
      </c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137">
        <f t="shared" si="1"/>
        <v>99</v>
      </c>
      <c r="P107" s="344" t="s">
        <v>633</v>
      </c>
      <c r="Q107" s="345"/>
      <c r="R107" s="345"/>
      <c r="S107" s="346"/>
    </row>
    <row r="108" spans="1:19" ht="16.5" thickBot="1" thickTop="1">
      <c r="A108" s="312" t="s">
        <v>809</v>
      </c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137">
        <f t="shared" si="1"/>
        <v>100</v>
      </c>
      <c r="P108" s="344" t="s">
        <v>633</v>
      </c>
      <c r="Q108" s="345"/>
      <c r="R108" s="345"/>
      <c r="S108" s="346"/>
    </row>
    <row r="109" spans="1:19" ht="16.5" thickBot="1" thickTop="1">
      <c r="A109" s="312" t="s">
        <v>810</v>
      </c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137">
        <f t="shared" si="1"/>
        <v>101</v>
      </c>
      <c r="P109" s="344" t="s">
        <v>633</v>
      </c>
      <c r="Q109" s="345"/>
      <c r="R109" s="345"/>
      <c r="S109" s="346"/>
    </row>
    <row r="110" spans="1:19" ht="16.5" thickBot="1" thickTop="1">
      <c r="A110" s="312" t="s">
        <v>811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137">
        <f t="shared" si="1"/>
        <v>102</v>
      </c>
      <c r="P110" s="344" t="s">
        <v>633</v>
      </c>
      <c r="Q110" s="345"/>
      <c r="R110" s="345"/>
      <c r="S110" s="346"/>
    </row>
    <row r="111" spans="1:19" ht="16.5" thickBot="1" thickTop="1">
      <c r="A111" s="312" t="s">
        <v>812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137">
        <f t="shared" si="1"/>
        <v>103</v>
      </c>
      <c r="P111" s="344" t="s">
        <v>633</v>
      </c>
      <c r="Q111" s="345"/>
      <c r="R111" s="345"/>
      <c r="S111" s="346"/>
    </row>
    <row r="112" spans="1:19" ht="16.5" thickBot="1" thickTop="1">
      <c r="A112" s="312" t="s">
        <v>813</v>
      </c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137">
        <f t="shared" si="1"/>
        <v>104</v>
      </c>
      <c r="P112" s="344" t="s">
        <v>633</v>
      </c>
      <c r="Q112" s="345"/>
      <c r="R112" s="345"/>
      <c r="S112" s="346"/>
    </row>
    <row r="113" spans="1:19" ht="16.5" thickBot="1" thickTop="1">
      <c r="A113" s="312" t="s">
        <v>814</v>
      </c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137">
        <f t="shared" si="1"/>
        <v>105</v>
      </c>
      <c r="P113" s="344" t="s">
        <v>633</v>
      </c>
      <c r="Q113" s="345"/>
      <c r="R113" s="345"/>
      <c r="S113" s="346"/>
    </row>
    <row r="114" spans="1:19" ht="16.5" thickBot="1" thickTop="1">
      <c r="A114" s="312" t="s">
        <v>815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137">
        <f t="shared" si="1"/>
        <v>106</v>
      </c>
      <c r="P114" s="344" t="s">
        <v>633</v>
      </c>
      <c r="Q114" s="345"/>
      <c r="R114" s="345"/>
      <c r="S114" s="346"/>
    </row>
    <row r="115" spans="1:19" ht="16.5" thickBot="1" thickTop="1">
      <c r="A115" s="312" t="s">
        <v>816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137">
        <f t="shared" si="1"/>
        <v>107</v>
      </c>
      <c r="P115" s="344" t="s">
        <v>633</v>
      </c>
      <c r="Q115" s="345"/>
      <c r="R115" s="345"/>
      <c r="S115" s="346"/>
    </row>
    <row r="116" spans="1:19" ht="16.5" thickBot="1" thickTop="1">
      <c r="A116" s="312" t="s">
        <v>817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137">
        <f t="shared" si="1"/>
        <v>108</v>
      </c>
      <c r="P116" s="344" t="s">
        <v>633</v>
      </c>
      <c r="Q116" s="345"/>
      <c r="R116" s="345"/>
      <c r="S116" s="346"/>
    </row>
    <row r="117" spans="1:19" ht="16.5" thickBot="1" thickTop="1">
      <c r="A117" s="312" t="s">
        <v>818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137">
        <f t="shared" si="1"/>
        <v>109</v>
      </c>
      <c r="P117" s="344" t="s">
        <v>633</v>
      </c>
      <c r="Q117" s="345"/>
      <c r="R117" s="345"/>
      <c r="S117" s="346"/>
    </row>
    <row r="118" spans="1:19" ht="16.5" thickBot="1" thickTop="1">
      <c r="A118" s="312" t="s">
        <v>819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137">
        <f t="shared" si="1"/>
        <v>110</v>
      </c>
      <c r="P118" s="344" t="s">
        <v>633</v>
      </c>
      <c r="Q118" s="345"/>
      <c r="R118" s="345"/>
      <c r="S118" s="346"/>
    </row>
    <row r="119" spans="1:19" ht="16.5" thickBot="1" thickTop="1">
      <c r="A119" s="312" t="s">
        <v>820</v>
      </c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137">
        <f t="shared" si="1"/>
        <v>111</v>
      </c>
      <c r="P119" s="344" t="s">
        <v>633</v>
      </c>
      <c r="Q119" s="345"/>
      <c r="R119" s="345"/>
      <c r="S119" s="346"/>
    </row>
    <row r="120" spans="1:19" ht="16.5" thickBot="1" thickTop="1">
      <c r="A120" s="312" t="s">
        <v>821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137">
        <f t="shared" si="1"/>
        <v>112</v>
      </c>
      <c r="P120" s="344" t="s">
        <v>633</v>
      </c>
      <c r="Q120" s="345"/>
      <c r="R120" s="345"/>
      <c r="S120" s="346"/>
    </row>
    <row r="121" spans="1:19" ht="16.5" thickBot="1" thickTop="1">
      <c r="A121" s="312" t="s">
        <v>822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137">
        <f t="shared" si="1"/>
        <v>113</v>
      </c>
      <c r="P121" s="344" t="s">
        <v>633</v>
      </c>
      <c r="Q121" s="345"/>
      <c r="R121" s="345"/>
      <c r="S121" s="346"/>
    </row>
    <row r="122" spans="1:19" ht="16.5" thickBot="1" thickTop="1">
      <c r="A122" s="312" t="s">
        <v>823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137">
        <f t="shared" si="1"/>
        <v>114</v>
      </c>
      <c r="P122" s="344" t="s">
        <v>633</v>
      </c>
      <c r="Q122" s="345"/>
      <c r="R122" s="345"/>
      <c r="S122" s="346"/>
    </row>
    <row r="123" spans="1:19" ht="16.5" thickBot="1" thickTop="1">
      <c r="A123" s="312" t="s">
        <v>824</v>
      </c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137">
        <f t="shared" si="1"/>
        <v>115</v>
      </c>
      <c r="P123" s="344" t="s">
        <v>633</v>
      </c>
      <c r="Q123" s="345"/>
      <c r="R123" s="345"/>
      <c r="S123" s="346"/>
    </row>
    <row r="124" spans="1:19" ht="16.5" thickBot="1" thickTop="1">
      <c r="A124" s="312" t="s">
        <v>825</v>
      </c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137">
        <f t="shared" si="1"/>
        <v>116</v>
      </c>
      <c r="P124" s="344" t="s">
        <v>633</v>
      </c>
      <c r="Q124" s="345"/>
      <c r="R124" s="345"/>
      <c r="S124" s="346"/>
    </row>
    <row r="125" spans="1:19" ht="16.5" thickBot="1" thickTop="1">
      <c r="A125" s="312" t="s">
        <v>826</v>
      </c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137">
        <f t="shared" si="1"/>
        <v>117</v>
      </c>
      <c r="P125" s="344" t="s">
        <v>633</v>
      </c>
      <c r="Q125" s="345"/>
      <c r="R125" s="345"/>
      <c r="S125" s="346"/>
    </row>
    <row r="126" spans="1:19" ht="16.5" thickBot="1" thickTop="1">
      <c r="A126" s="319" t="s">
        <v>827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138">
        <f t="shared" si="1"/>
        <v>118</v>
      </c>
      <c r="P126" s="356" t="s">
        <v>633</v>
      </c>
      <c r="Q126" s="357"/>
      <c r="R126" s="357"/>
      <c r="S126" s="358"/>
    </row>
    <row r="127" spans="1:19" ht="16.5" thickBot="1" thickTop="1">
      <c r="A127" s="312" t="s">
        <v>828</v>
      </c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137">
        <f t="shared" si="1"/>
        <v>119</v>
      </c>
      <c r="P127" s="344" t="s">
        <v>633</v>
      </c>
      <c r="Q127" s="345"/>
      <c r="R127" s="345"/>
      <c r="S127" s="346"/>
    </row>
    <row r="128" spans="1:19" ht="16.5" thickBot="1" thickTop="1">
      <c r="A128" s="312" t="s">
        <v>829</v>
      </c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137">
        <f t="shared" si="1"/>
        <v>120</v>
      </c>
      <c r="P128" s="344" t="s">
        <v>633</v>
      </c>
      <c r="Q128" s="345"/>
      <c r="R128" s="345"/>
      <c r="S128" s="346"/>
    </row>
    <row r="129" spans="1:19" ht="16.5" thickBot="1" thickTop="1">
      <c r="A129" s="312" t="s">
        <v>830</v>
      </c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137">
        <f t="shared" si="1"/>
        <v>121</v>
      </c>
      <c r="P129" s="356" t="s">
        <v>633</v>
      </c>
      <c r="Q129" s="357"/>
      <c r="R129" s="357"/>
      <c r="S129" s="358"/>
    </row>
    <row r="130" spans="1:19" ht="16.5" thickBot="1" thickTop="1">
      <c r="A130" s="312" t="s">
        <v>832</v>
      </c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137">
        <f t="shared" si="1"/>
        <v>122</v>
      </c>
      <c r="P130" s="344" t="s">
        <v>633</v>
      </c>
      <c r="Q130" s="345"/>
      <c r="R130" s="345"/>
      <c r="S130" s="346"/>
    </row>
    <row r="131" spans="1:19" ht="16.5" thickBot="1" thickTop="1">
      <c r="A131" s="312" t="s">
        <v>833</v>
      </c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137">
        <f t="shared" si="1"/>
        <v>123</v>
      </c>
      <c r="P131" s="344" t="s">
        <v>633</v>
      </c>
      <c r="Q131" s="345"/>
      <c r="R131" s="345"/>
      <c r="S131" s="346"/>
    </row>
    <row r="132" spans="1:19" ht="16.5" thickBot="1" thickTop="1">
      <c r="A132" s="319" t="s">
        <v>834</v>
      </c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138">
        <f t="shared" si="1"/>
        <v>124</v>
      </c>
      <c r="P132" s="356" t="s">
        <v>633</v>
      </c>
      <c r="Q132" s="357"/>
      <c r="R132" s="357"/>
      <c r="S132" s="358"/>
    </row>
    <row r="133" spans="1:19" ht="16.5" thickBot="1" thickTop="1">
      <c r="A133" s="312" t="s">
        <v>835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137">
        <f t="shared" si="1"/>
        <v>125</v>
      </c>
      <c r="P133" s="344" t="s">
        <v>633</v>
      </c>
      <c r="Q133" s="345"/>
      <c r="R133" s="345"/>
      <c r="S133" s="346"/>
    </row>
    <row r="134" spans="1:19" ht="16.5" thickBot="1" thickTop="1">
      <c r="A134" s="319" t="s">
        <v>836</v>
      </c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138">
        <f t="shared" si="1"/>
        <v>126</v>
      </c>
      <c r="P134" s="356" t="s">
        <v>633</v>
      </c>
      <c r="Q134" s="357"/>
      <c r="R134" s="357"/>
      <c r="S134" s="358"/>
    </row>
    <row r="135" spans="1:19" ht="16.5" thickBot="1" thickTop="1">
      <c r="A135" s="312" t="s">
        <v>837</v>
      </c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137">
        <f t="shared" si="1"/>
        <v>127</v>
      </c>
      <c r="P135" s="344" t="s">
        <v>633</v>
      </c>
      <c r="Q135" s="345"/>
      <c r="R135" s="345"/>
      <c r="S135" s="346"/>
    </row>
    <row r="136" spans="1:19" ht="16.5" thickBot="1" thickTop="1">
      <c r="A136" s="312" t="s">
        <v>838</v>
      </c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137">
        <f t="shared" si="1"/>
        <v>128</v>
      </c>
      <c r="P136" s="344" t="s">
        <v>633</v>
      </c>
      <c r="Q136" s="345"/>
      <c r="R136" s="345"/>
      <c r="S136" s="346"/>
    </row>
    <row r="137" spans="1:19" ht="16.5" thickBot="1" thickTop="1">
      <c r="A137" s="312" t="s">
        <v>839</v>
      </c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137">
        <f t="shared" si="1"/>
        <v>129</v>
      </c>
      <c r="P137" s="344" t="s">
        <v>633</v>
      </c>
      <c r="Q137" s="345"/>
      <c r="R137" s="345"/>
      <c r="S137" s="346"/>
    </row>
    <row r="138" spans="1:19" ht="16.5" thickBot="1" thickTop="1">
      <c r="A138" s="312" t="s">
        <v>840</v>
      </c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137">
        <f aca="true" t="shared" si="2" ref="O138:O201">O137+1</f>
        <v>130</v>
      </c>
      <c r="P138" s="344" t="s">
        <v>633</v>
      </c>
      <c r="Q138" s="345"/>
      <c r="R138" s="345"/>
      <c r="S138" s="346"/>
    </row>
    <row r="139" spans="1:19" ht="16.5" thickBot="1" thickTop="1">
      <c r="A139" s="312" t="s">
        <v>841</v>
      </c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137">
        <f t="shared" si="2"/>
        <v>131</v>
      </c>
      <c r="P139" s="344" t="s">
        <v>633</v>
      </c>
      <c r="Q139" s="345"/>
      <c r="R139" s="345"/>
      <c r="S139" s="346"/>
    </row>
    <row r="140" spans="1:19" ht="16.5" thickBot="1" thickTop="1">
      <c r="A140" s="312" t="s">
        <v>842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137">
        <f t="shared" si="2"/>
        <v>132</v>
      </c>
      <c r="P140" s="344" t="s">
        <v>633</v>
      </c>
      <c r="Q140" s="345"/>
      <c r="R140" s="345"/>
      <c r="S140" s="346"/>
    </row>
    <row r="141" spans="1:19" ht="16.5" thickBot="1" thickTop="1">
      <c r="A141" s="312" t="s">
        <v>843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137">
        <f t="shared" si="2"/>
        <v>133</v>
      </c>
      <c r="P141" s="344" t="s">
        <v>633</v>
      </c>
      <c r="Q141" s="345"/>
      <c r="R141" s="345"/>
      <c r="S141" s="346"/>
    </row>
    <row r="142" spans="1:19" ht="16.5" thickBot="1" thickTop="1">
      <c r="A142" s="312" t="s">
        <v>844</v>
      </c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137">
        <f t="shared" si="2"/>
        <v>134</v>
      </c>
      <c r="P142" s="344" t="s">
        <v>633</v>
      </c>
      <c r="Q142" s="345"/>
      <c r="R142" s="345"/>
      <c r="S142" s="346"/>
    </row>
    <row r="143" spans="1:19" ht="16.5" thickBot="1" thickTop="1">
      <c r="A143" s="312" t="s">
        <v>845</v>
      </c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137">
        <f t="shared" si="2"/>
        <v>135</v>
      </c>
      <c r="P143" s="344" t="s">
        <v>633</v>
      </c>
      <c r="Q143" s="345"/>
      <c r="R143" s="345"/>
      <c r="S143" s="346"/>
    </row>
    <row r="144" spans="1:19" ht="16.5" thickBot="1" thickTop="1">
      <c r="A144" s="312" t="s">
        <v>846</v>
      </c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137">
        <f t="shared" si="2"/>
        <v>136</v>
      </c>
      <c r="P144" s="344" t="s">
        <v>633</v>
      </c>
      <c r="Q144" s="345"/>
      <c r="R144" s="345"/>
      <c r="S144" s="346"/>
    </row>
    <row r="145" spans="1:19" ht="16.5" thickBot="1" thickTop="1">
      <c r="A145" s="319" t="s">
        <v>847</v>
      </c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138">
        <f t="shared" si="2"/>
        <v>137</v>
      </c>
      <c r="P145" s="356" t="s">
        <v>633</v>
      </c>
      <c r="Q145" s="357"/>
      <c r="R145" s="357"/>
      <c r="S145" s="358"/>
    </row>
    <row r="146" spans="1:19" ht="16.5" thickBot="1" thickTop="1">
      <c r="A146" s="312" t="s">
        <v>848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137">
        <f t="shared" si="2"/>
        <v>138</v>
      </c>
      <c r="P146" s="344" t="s">
        <v>633</v>
      </c>
      <c r="Q146" s="345"/>
      <c r="R146" s="345"/>
      <c r="S146" s="346"/>
    </row>
    <row r="147" spans="1:19" ht="16.5" thickBot="1" thickTop="1">
      <c r="A147" s="312" t="s">
        <v>849</v>
      </c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137">
        <f t="shared" si="2"/>
        <v>139</v>
      </c>
      <c r="P147" s="344" t="s">
        <v>633</v>
      </c>
      <c r="Q147" s="345"/>
      <c r="R147" s="345"/>
      <c r="S147" s="346"/>
    </row>
    <row r="148" spans="1:19" ht="16.5" thickBot="1" thickTop="1">
      <c r="A148" s="312" t="s">
        <v>850</v>
      </c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137">
        <f t="shared" si="2"/>
        <v>140</v>
      </c>
      <c r="P148" s="344" t="s">
        <v>633</v>
      </c>
      <c r="Q148" s="345"/>
      <c r="R148" s="345"/>
      <c r="S148" s="346"/>
    </row>
    <row r="149" spans="1:19" ht="16.5" thickBot="1" thickTop="1">
      <c r="A149" s="312" t="s">
        <v>851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137">
        <f t="shared" si="2"/>
        <v>141</v>
      </c>
      <c r="P149" s="344" t="s">
        <v>633</v>
      </c>
      <c r="Q149" s="345"/>
      <c r="R149" s="345"/>
      <c r="S149" s="346"/>
    </row>
    <row r="150" spans="1:19" ht="16.5" thickBot="1" thickTop="1">
      <c r="A150" s="312" t="s">
        <v>852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137">
        <f t="shared" si="2"/>
        <v>142</v>
      </c>
      <c r="P150" s="344" t="s">
        <v>633</v>
      </c>
      <c r="Q150" s="345"/>
      <c r="R150" s="345"/>
      <c r="S150" s="346"/>
    </row>
    <row r="151" spans="1:19" ht="16.5" thickBot="1" thickTop="1">
      <c r="A151" s="312" t="s">
        <v>853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137">
        <f t="shared" si="2"/>
        <v>143</v>
      </c>
      <c r="P151" s="344" t="s">
        <v>633</v>
      </c>
      <c r="Q151" s="345"/>
      <c r="R151" s="345"/>
      <c r="S151" s="346"/>
    </row>
    <row r="152" spans="1:19" ht="16.5" thickBot="1" thickTop="1">
      <c r="A152" s="312" t="s">
        <v>854</v>
      </c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137">
        <f t="shared" si="2"/>
        <v>144</v>
      </c>
      <c r="P152" s="344" t="s">
        <v>633</v>
      </c>
      <c r="Q152" s="345"/>
      <c r="R152" s="345"/>
      <c r="S152" s="346"/>
    </row>
    <row r="153" spans="1:19" ht="16.5" thickBot="1" thickTop="1">
      <c r="A153" s="312" t="s">
        <v>855</v>
      </c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137">
        <f t="shared" si="2"/>
        <v>145</v>
      </c>
      <c r="P153" s="344" t="s">
        <v>633</v>
      </c>
      <c r="Q153" s="345"/>
      <c r="R153" s="345"/>
      <c r="S153" s="346"/>
    </row>
    <row r="154" spans="1:19" ht="16.5" thickBot="1" thickTop="1">
      <c r="A154" s="312" t="s">
        <v>856</v>
      </c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137">
        <f t="shared" si="2"/>
        <v>146</v>
      </c>
      <c r="P154" s="344" t="s">
        <v>633</v>
      </c>
      <c r="Q154" s="345"/>
      <c r="R154" s="345"/>
      <c r="S154" s="346"/>
    </row>
    <row r="155" spans="1:19" ht="16.5" thickBot="1" thickTop="1">
      <c r="A155" s="312" t="s">
        <v>857</v>
      </c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137">
        <f t="shared" si="2"/>
        <v>147</v>
      </c>
      <c r="P155" s="344" t="s">
        <v>633</v>
      </c>
      <c r="Q155" s="345"/>
      <c r="R155" s="345"/>
      <c r="S155" s="346"/>
    </row>
    <row r="156" spans="1:19" ht="16.5" thickBot="1" thickTop="1">
      <c r="A156" s="319" t="s">
        <v>858</v>
      </c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138">
        <f t="shared" si="2"/>
        <v>148</v>
      </c>
      <c r="P156" s="356" t="s">
        <v>860</v>
      </c>
      <c r="Q156" s="357"/>
      <c r="R156" s="357"/>
      <c r="S156" s="358"/>
    </row>
    <row r="157" spans="1:19" ht="16.5" thickBot="1" thickTop="1">
      <c r="A157" s="312" t="s">
        <v>861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137">
        <f t="shared" si="2"/>
        <v>149</v>
      </c>
      <c r="P157" s="344" t="s">
        <v>633</v>
      </c>
      <c r="Q157" s="345"/>
      <c r="R157" s="345"/>
      <c r="S157" s="346"/>
    </row>
    <row r="158" spans="1:19" ht="16.5" thickBot="1" thickTop="1">
      <c r="A158" s="312" t="s">
        <v>862</v>
      </c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137">
        <f t="shared" si="2"/>
        <v>150</v>
      </c>
      <c r="P158" s="344" t="s">
        <v>633</v>
      </c>
      <c r="Q158" s="345"/>
      <c r="R158" s="345"/>
      <c r="S158" s="346"/>
    </row>
    <row r="159" spans="1:19" ht="16.5" thickBot="1" thickTop="1">
      <c r="A159" s="312" t="s">
        <v>863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138">
        <f t="shared" si="2"/>
        <v>151</v>
      </c>
      <c r="P159" s="356" t="s">
        <v>633</v>
      </c>
      <c r="Q159" s="357"/>
      <c r="R159" s="357"/>
      <c r="S159" s="358"/>
    </row>
    <row r="160" spans="1:19" ht="16.5" thickBot="1" thickTop="1">
      <c r="A160" s="312" t="s">
        <v>864</v>
      </c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137">
        <f t="shared" si="2"/>
        <v>152</v>
      </c>
      <c r="P160" s="344" t="s">
        <v>633</v>
      </c>
      <c r="Q160" s="345"/>
      <c r="R160" s="345"/>
      <c r="S160" s="346"/>
    </row>
    <row r="161" spans="1:19" ht="16.5" thickBot="1" thickTop="1">
      <c r="A161" s="312" t="s">
        <v>865</v>
      </c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137">
        <f t="shared" si="2"/>
        <v>153</v>
      </c>
      <c r="P161" s="344" t="s">
        <v>633</v>
      </c>
      <c r="Q161" s="345"/>
      <c r="R161" s="345"/>
      <c r="S161" s="346"/>
    </row>
    <row r="162" spans="1:19" ht="16.5" thickBot="1" thickTop="1">
      <c r="A162" s="312" t="s">
        <v>866</v>
      </c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137">
        <f t="shared" si="2"/>
        <v>154</v>
      </c>
      <c r="P162" s="344" t="s">
        <v>633</v>
      </c>
      <c r="Q162" s="345"/>
      <c r="R162" s="345"/>
      <c r="S162" s="346"/>
    </row>
    <row r="163" spans="1:19" ht="16.5" thickBot="1" thickTop="1">
      <c r="A163" s="312" t="s">
        <v>867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137">
        <f t="shared" si="2"/>
        <v>155</v>
      </c>
      <c r="P163" s="344" t="s">
        <v>633</v>
      </c>
      <c r="Q163" s="345"/>
      <c r="R163" s="345"/>
      <c r="S163" s="346"/>
    </row>
    <row r="164" spans="1:19" ht="16.5" thickBot="1" thickTop="1">
      <c r="A164" s="312" t="s">
        <v>868</v>
      </c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137">
        <f t="shared" si="2"/>
        <v>156</v>
      </c>
      <c r="P164" s="344" t="s">
        <v>860</v>
      </c>
      <c r="Q164" s="345"/>
      <c r="R164" s="345"/>
      <c r="S164" s="346"/>
    </row>
    <row r="165" spans="1:19" ht="16.5" thickBot="1" thickTop="1">
      <c r="A165" s="312" t="s">
        <v>869</v>
      </c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137">
        <f t="shared" si="2"/>
        <v>157</v>
      </c>
      <c r="P165" s="344" t="s">
        <v>633</v>
      </c>
      <c r="Q165" s="345"/>
      <c r="R165" s="345"/>
      <c r="S165" s="346"/>
    </row>
    <row r="166" spans="1:19" ht="16.5" thickBot="1" thickTop="1">
      <c r="A166" s="312" t="s">
        <v>870</v>
      </c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137">
        <f t="shared" si="2"/>
        <v>158</v>
      </c>
      <c r="P166" s="344" t="s">
        <v>633</v>
      </c>
      <c r="Q166" s="345"/>
      <c r="R166" s="345"/>
      <c r="S166" s="346"/>
    </row>
    <row r="167" spans="1:19" ht="16.5" thickBot="1" thickTop="1">
      <c r="A167" s="312" t="s">
        <v>871</v>
      </c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137">
        <f t="shared" si="2"/>
        <v>159</v>
      </c>
      <c r="P167" s="344" t="s">
        <v>633</v>
      </c>
      <c r="Q167" s="345"/>
      <c r="R167" s="345"/>
      <c r="S167" s="346"/>
    </row>
    <row r="168" spans="1:19" ht="16.5" thickBot="1" thickTop="1">
      <c r="A168" s="312" t="s">
        <v>872</v>
      </c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137">
        <f t="shared" si="2"/>
        <v>160</v>
      </c>
      <c r="P168" s="344" t="s">
        <v>633</v>
      </c>
      <c r="Q168" s="345"/>
      <c r="R168" s="345"/>
      <c r="S168" s="346"/>
    </row>
    <row r="169" spans="1:19" ht="16.5" thickBot="1" thickTop="1">
      <c r="A169" s="319" t="s">
        <v>873</v>
      </c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138">
        <f t="shared" si="2"/>
        <v>161</v>
      </c>
      <c r="P169" s="356" t="s">
        <v>633</v>
      </c>
      <c r="Q169" s="357"/>
      <c r="R169" s="357"/>
      <c r="S169" s="358"/>
    </row>
    <row r="170" spans="1:19" ht="16.5" thickBot="1" thickTop="1">
      <c r="A170" s="312" t="s">
        <v>874</v>
      </c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137">
        <f t="shared" si="2"/>
        <v>162</v>
      </c>
      <c r="P170" s="344" t="s">
        <v>633</v>
      </c>
      <c r="Q170" s="345"/>
      <c r="R170" s="345"/>
      <c r="S170" s="346"/>
    </row>
    <row r="171" spans="1:19" ht="16.5" thickBot="1" thickTop="1">
      <c r="A171" s="312" t="s">
        <v>875</v>
      </c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137">
        <f t="shared" si="2"/>
        <v>163</v>
      </c>
      <c r="P171" s="344" t="s">
        <v>633</v>
      </c>
      <c r="Q171" s="345"/>
      <c r="R171" s="345"/>
      <c r="S171" s="346"/>
    </row>
    <row r="172" spans="1:19" ht="16.5" thickBot="1" thickTop="1">
      <c r="A172" s="312" t="s">
        <v>876</v>
      </c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137">
        <f t="shared" si="2"/>
        <v>164</v>
      </c>
      <c r="P172" s="344" t="s">
        <v>633</v>
      </c>
      <c r="Q172" s="345"/>
      <c r="R172" s="345"/>
      <c r="S172" s="346"/>
    </row>
    <row r="173" spans="1:19" ht="16.5" thickBot="1" thickTop="1">
      <c r="A173" s="312" t="s">
        <v>877</v>
      </c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137">
        <f t="shared" si="2"/>
        <v>165</v>
      </c>
      <c r="P173" s="344" t="s">
        <v>633</v>
      </c>
      <c r="Q173" s="345"/>
      <c r="R173" s="345"/>
      <c r="S173" s="346"/>
    </row>
    <row r="174" spans="1:19" ht="16.5" thickBot="1" thickTop="1">
      <c r="A174" s="312" t="s">
        <v>878</v>
      </c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137">
        <f t="shared" si="2"/>
        <v>166</v>
      </c>
      <c r="P174" s="344" t="s">
        <v>633</v>
      </c>
      <c r="Q174" s="345"/>
      <c r="R174" s="345"/>
      <c r="S174" s="346"/>
    </row>
    <row r="175" spans="1:19" ht="16.5" thickBot="1" thickTop="1">
      <c r="A175" s="312" t="s">
        <v>879</v>
      </c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137">
        <f t="shared" si="2"/>
        <v>167</v>
      </c>
      <c r="P175" s="344" t="s">
        <v>633</v>
      </c>
      <c r="Q175" s="345"/>
      <c r="R175" s="345"/>
      <c r="S175" s="346"/>
    </row>
    <row r="176" spans="1:19" ht="16.5" thickBot="1" thickTop="1">
      <c r="A176" s="312" t="s">
        <v>880</v>
      </c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137">
        <f t="shared" si="2"/>
        <v>168</v>
      </c>
      <c r="P176" s="344" t="s">
        <v>633</v>
      </c>
      <c r="Q176" s="345"/>
      <c r="R176" s="345"/>
      <c r="S176" s="346"/>
    </row>
    <row r="177" spans="1:19" ht="16.5" thickBot="1" thickTop="1">
      <c r="A177" s="312" t="s">
        <v>881</v>
      </c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137">
        <f t="shared" si="2"/>
        <v>169</v>
      </c>
      <c r="P177" s="344" t="s">
        <v>633</v>
      </c>
      <c r="Q177" s="345"/>
      <c r="R177" s="345"/>
      <c r="S177" s="346"/>
    </row>
    <row r="178" spans="1:19" ht="16.5" thickBot="1" thickTop="1">
      <c r="A178" s="312" t="s">
        <v>882</v>
      </c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137">
        <f t="shared" si="2"/>
        <v>170</v>
      </c>
      <c r="P178" s="344" t="s">
        <v>633</v>
      </c>
      <c r="Q178" s="345"/>
      <c r="R178" s="345"/>
      <c r="S178" s="346"/>
    </row>
    <row r="179" spans="1:19" ht="16.5" thickBot="1" thickTop="1">
      <c r="A179" s="312" t="s">
        <v>883</v>
      </c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137">
        <f t="shared" si="2"/>
        <v>171</v>
      </c>
      <c r="P179" s="344" t="s">
        <v>633</v>
      </c>
      <c r="Q179" s="345"/>
      <c r="R179" s="345"/>
      <c r="S179" s="346"/>
    </row>
    <row r="180" spans="1:19" ht="16.5" thickBot="1" thickTop="1">
      <c r="A180" s="312" t="s">
        <v>884</v>
      </c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137">
        <f t="shared" si="2"/>
        <v>172</v>
      </c>
      <c r="P180" s="344" t="s">
        <v>633</v>
      </c>
      <c r="Q180" s="345"/>
      <c r="R180" s="345"/>
      <c r="S180" s="346"/>
    </row>
    <row r="181" spans="1:19" ht="16.5" thickBot="1" thickTop="1">
      <c r="A181" s="312" t="s">
        <v>885</v>
      </c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137">
        <f t="shared" si="2"/>
        <v>173</v>
      </c>
      <c r="P181" s="344" t="s">
        <v>633</v>
      </c>
      <c r="Q181" s="345"/>
      <c r="R181" s="345"/>
      <c r="S181" s="346"/>
    </row>
    <row r="182" spans="1:19" ht="16.5" thickBot="1" thickTop="1">
      <c r="A182" s="312" t="s">
        <v>886</v>
      </c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137">
        <f t="shared" si="2"/>
        <v>174</v>
      </c>
      <c r="P182" s="344" t="s">
        <v>633</v>
      </c>
      <c r="Q182" s="345"/>
      <c r="R182" s="345"/>
      <c r="S182" s="346"/>
    </row>
    <row r="183" spans="1:19" ht="16.5" thickBot="1" thickTop="1">
      <c r="A183" s="312" t="s">
        <v>887</v>
      </c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137">
        <f t="shared" si="2"/>
        <v>175</v>
      </c>
      <c r="P183" s="344" t="s">
        <v>633</v>
      </c>
      <c r="Q183" s="345"/>
      <c r="R183" s="345"/>
      <c r="S183" s="346"/>
    </row>
    <row r="184" spans="1:19" ht="16.5" thickBot="1" thickTop="1">
      <c r="A184" s="319" t="s">
        <v>888</v>
      </c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 s="138">
        <f t="shared" si="2"/>
        <v>176</v>
      </c>
      <c r="P184" s="356" t="s">
        <v>633</v>
      </c>
      <c r="Q184" s="357"/>
      <c r="R184" s="357"/>
      <c r="S184" s="358"/>
    </row>
    <row r="185" spans="1:19" ht="16.5" thickBot="1" thickTop="1">
      <c r="A185" s="312" t="s">
        <v>890</v>
      </c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137">
        <f t="shared" si="2"/>
        <v>177</v>
      </c>
      <c r="P185" s="344" t="s">
        <v>633</v>
      </c>
      <c r="Q185" s="345"/>
      <c r="R185" s="345"/>
      <c r="S185" s="346"/>
    </row>
    <row r="186" spans="1:19" ht="16.5" thickBot="1" thickTop="1">
      <c r="A186" s="312" t="s">
        <v>891</v>
      </c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137">
        <f t="shared" si="2"/>
        <v>178</v>
      </c>
      <c r="P186" s="344" t="s">
        <v>633</v>
      </c>
      <c r="Q186" s="345"/>
      <c r="R186" s="345"/>
      <c r="S186" s="346"/>
    </row>
    <row r="187" spans="1:19" ht="16.5" thickBot="1" thickTop="1">
      <c r="A187" s="312" t="s">
        <v>892</v>
      </c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137">
        <f t="shared" si="2"/>
        <v>179</v>
      </c>
      <c r="P187" s="344" t="s">
        <v>633</v>
      </c>
      <c r="Q187" s="345"/>
      <c r="R187" s="345"/>
      <c r="S187" s="346"/>
    </row>
    <row r="188" spans="1:19" ht="16.5" thickBot="1" thickTop="1">
      <c r="A188" s="312" t="s">
        <v>893</v>
      </c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137">
        <f t="shared" si="2"/>
        <v>180</v>
      </c>
      <c r="P188" s="344" t="s">
        <v>633</v>
      </c>
      <c r="Q188" s="345"/>
      <c r="R188" s="345"/>
      <c r="S188" s="346"/>
    </row>
    <row r="189" spans="1:19" ht="16.5" thickBot="1" thickTop="1">
      <c r="A189" s="312" t="s">
        <v>894</v>
      </c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137">
        <f t="shared" si="2"/>
        <v>181</v>
      </c>
      <c r="P189" s="344" t="s">
        <v>633</v>
      </c>
      <c r="Q189" s="345"/>
      <c r="R189" s="345"/>
      <c r="S189" s="346"/>
    </row>
    <row r="190" spans="1:19" ht="16.5" thickBot="1" thickTop="1">
      <c r="A190" s="312" t="s">
        <v>895</v>
      </c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137">
        <f t="shared" si="2"/>
        <v>182</v>
      </c>
      <c r="P190" s="344" t="s">
        <v>633</v>
      </c>
      <c r="Q190" s="345"/>
      <c r="R190" s="345"/>
      <c r="S190" s="346"/>
    </row>
    <row r="191" spans="1:19" ht="16.5" thickBot="1" thickTop="1">
      <c r="A191" s="312" t="s">
        <v>896</v>
      </c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137">
        <f t="shared" si="2"/>
        <v>183</v>
      </c>
      <c r="P191" s="344" t="s">
        <v>633</v>
      </c>
      <c r="Q191" s="345"/>
      <c r="R191" s="345"/>
      <c r="S191" s="346"/>
    </row>
    <row r="192" spans="1:19" ht="16.5" thickBot="1" thickTop="1">
      <c r="A192" s="312" t="s">
        <v>897</v>
      </c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137">
        <f t="shared" si="2"/>
        <v>184</v>
      </c>
      <c r="P192" s="344" t="s">
        <v>633</v>
      </c>
      <c r="Q192" s="345"/>
      <c r="R192" s="345"/>
      <c r="S192" s="346"/>
    </row>
    <row r="193" spans="1:19" ht="16.5" thickBot="1" thickTop="1">
      <c r="A193" s="312" t="s">
        <v>898</v>
      </c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137">
        <f t="shared" si="2"/>
        <v>185</v>
      </c>
      <c r="P193" s="344" t="s">
        <v>633</v>
      </c>
      <c r="Q193" s="345"/>
      <c r="R193" s="345"/>
      <c r="S193" s="346"/>
    </row>
    <row r="194" spans="1:19" ht="16.5" thickBot="1" thickTop="1">
      <c r="A194" s="312" t="s">
        <v>899</v>
      </c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137">
        <f t="shared" si="2"/>
        <v>186</v>
      </c>
      <c r="P194" s="344" t="s">
        <v>633</v>
      </c>
      <c r="Q194" s="345"/>
      <c r="R194" s="345"/>
      <c r="S194" s="346"/>
    </row>
    <row r="195" spans="1:19" ht="16.5" thickBot="1" thickTop="1">
      <c r="A195" s="312" t="s">
        <v>900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137">
        <f t="shared" si="2"/>
        <v>187</v>
      </c>
      <c r="P195" s="344" t="s">
        <v>633</v>
      </c>
      <c r="Q195" s="345"/>
      <c r="R195" s="345"/>
      <c r="S195" s="346"/>
    </row>
    <row r="196" spans="1:19" ht="16.5" thickBot="1" thickTop="1">
      <c r="A196" s="319" t="s">
        <v>901</v>
      </c>
      <c r="B196" s="319"/>
      <c r="C196" s="319"/>
      <c r="D196" s="319"/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138">
        <f t="shared" si="2"/>
        <v>188</v>
      </c>
      <c r="P196" s="356" t="s">
        <v>860</v>
      </c>
      <c r="Q196" s="357"/>
      <c r="R196" s="357"/>
      <c r="S196" s="358"/>
    </row>
    <row r="197" spans="1:19" ht="16.5" thickBot="1" thickTop="1">
      <c r="A197" s="312" t="s">
        <v>903</v>
      </c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137">
        <f t="shared" si="2"/>
        <v>189</v>
      </c>
      <c r="P197" s="344" t="s">
        <v>633</v>
      </c>
      <c r="Q197" s="345"/>
      <c r="R197" s="345"/>
      <c r="S197" s="346"/>
    </row>
    <row r="198" spans="1:19" ht="16.5" thickBot="1" thickTop="1">
      <c r="A198" s="312" t="s">
        <v>904</v>
      </c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137">
        <f t="shared" si="2"/>
        <v>190</v>
      </c>
      <c r="P198" s="344" t="s">
        <v>633</v>
      </c>
      <c r="Q198" s="345"/>
      <c r="R198" s="345"/>
      <c r="S198" s="346"/>
    </row>
    <row r="199" spans="1:19" ht="16.5" thickBot="1" thickTop="1">
      <c r="A199" s="312" t="s">
        <v>905</v>
      </c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137">
        <f t="shared" si="2"/>
        <v>191</v>
      </c>
      <c r="P199" s="344" t="s">
        <v>633</v>
      </c>
      <c r="Q199" s="345"/>
      <c r="R199" s="345"/>
      <c r="S199" s="346"/>
    </row>
    <row r="200" spans="1:19" ht="16.5" thickBot="1" thickTop="1">
      <c r="A200" s="312" t="s">
        <v>906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137">
        <f t="shared" si="2"/>
        <v>192</v>
      </c>
      <c r="P200" s="344" t="s">
        <v>633</v>
      </c>
      <c r="Q200" s="345"/>
      <c r="R200" s="345"/>
      <c r="S200" s="346"/>
    </row>
    <row r="201" spans="1:19" ht="16.5" thickBot="1" thickTop="1">
      <c r="A201" s="312" t="s">
        <v>907</v>
      </c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137">
        <f t="shared" si="2"/>
        <v>193</v>
      </c>
      <c r="P201" s="344" t="s">
        <v>633</v>
      </c>
      <c r="Q201" s="345"/>
      <c r="R201" s="345"/>
      <c r="S201" s="346"/>
    </row>
    <row r="202" spans="1:19" ht="16.5" thickBot="1" thickTop="1">
      <c r="A202" s="312" t="s">
        <v>908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137">
        <f aca="true" t="shared" si="3" ref="O202:O265">O201+1</f>
        <v>194</v>
      </c>
      <c r="P202" s="344" t="s">
        <v>633</v>
      </c>
      <c r="Q202" s="345"/>
      <c r="R202" s="345"/>
      <c r="S202" s="346"/>
    </row>
    <row r="203" spans="1:19" ht="16.5" thickBot="1" thickTop="1">
      <c r="A203" s="312" t="s">
        <v>909</v>
      </c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137">
        <f t="shared" si="3"/>
        <v>195</v>
      </c>
      <c r="P203" s="344" t="s">
        <v>633</v>
      </c>
      <c r="Q203" s="345"/>
      <c r="R203" s="345"/>
      <c r="S203" s="346"/>
    </row>
    <row r="204" spans="1:19" ht="16.5" thickBot="1" thickTop="1">
      <c r="A204" s="312" t="s">
        <v>910</v>
      </c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137">
        <f t="shared" si="3"/>
        <v>196</v>
      </c>
      <c r="P204" s="344" t="s">
        <v>633</v>
      </c>
      <c r="Q204" s="345"/>
      <c r="R204" s="345"/>
      <c r="S204" s="346"/>
    </row>
    <row r="205" spans="1:19" ht="16.5" thickBot="1" thickTop="1">
      <c r="A205" s="319" t="s">
        <v>911</v>
      </c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  <c r="L205" s="319"/>
      <c r="M205" s="319"/>
      <c r="N205" s="319"/>
      <c r="O205" s="138">
        <f t="shared" si="3"/>
        <v>197</v>
      </c>
      <c r="P205" s="356" t="s">
        <v>633</v>
      </c>
      <c r="Q205" s="357"/>
      <c r="R205" s="357"/>
      <c r="S205" s="358"/>
    </row>
    <row r="206" spans="1:19" ht="16.5" thickBot="1" thickTop="1">
      <c r="A206" s="312" t="s">
        <v>912</v>
      </c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137">
        <f t="shared" si="3"/>
        <v>198</v>
      </c>
      <c r="P206" s="344" t="s">
        <v>914</v>
      </c>
      <c r="Q206" s="345"/>
      <c r="R206" s="345"/>
      <c r="S206" s="346"/>
    </row>
    <row r="207" spans="1:19" ht="16.5" thickBot="1" thickTop="1">
      <c r="A207" s="312" t="s">
        <v>915</v>
      </c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137">
        <f t="shared" si="3"/>
        <v>199</v>
      </c>
      <c r="P207" s="344" t="s">
        <v>633</v>
      </c>
      <c r="Q207" s="345"/>
      <c r="R207" s="345"/>
      <c r="S207" s="346"/>
    </row>
    <row r="208" spans="1:19" ht="16.5" thickBot="1" thickTop="1">
      <c r="A208" s="312" t="s">
        <v>916</v>
      </c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137">
        <f t="shared" si="3"/>
        <v>200</v>
      </c>
      <c r="P208" s="344" t="s">
        <v>633</v>
      </c>
      <c r="Q208" s="345"/>
      <c r="R208" s="345"/>
      <c r="S208" s="346"/>
    </row>
    <row r="209" spans="1:19" ht="16.5" thickBot="1" thickTop="1">
      <c r="A209" s="312" t="s">
        <v>917</v>
      </c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137">
        <f t="shared" si="3"/>
        <v>201</v>
      </c>
      <c r="P209" s="344" t="s">
        <v>919</v>
      </c>
      <c r="Q209" s="345"/>
      <c r="R209" s="345"/>
      <c r="S209" s="346"/>
    </row>
    <row r="210" spans="1:19" ht="16.5" thickBot="1" thickTop="1">
      <c r="A210" s="319" t="s">
        <v>920</v>
      </c>
      <c r="B210" s="319"/>
      <c r="C210" s="319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138">
        <f t="shared" si="3"/>
        <v>202</v>
      </c>
      <c r="P210" s="356" t="s">
        <v>922</v>
      </c>
      <c r="Q210" s="357"/>
      <c r="R210" s="357"/>
      <c r="S210" s="358"/>
    </row>
    <row r="211" spans="1:19" ht="16.5" thickBot="1" thickTop="1">
      <c r="A211" s="312" t="s">
        <v>923</v>
      </c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137">
        <f t="shared" si="3"/>
        <v>203</v>
      </c>
      <c r="P211" s="344" t="s">
        <v>633</v>
      </c>
      <c r="Q211" s="345"/>
      <c r="R211" s="345"/>
      <c r="S211" s="346"/>
    </row>
    <row r="212" spans="1:19" ht="16.5" thickBot="1" thickTop="1">
      <c r="A212" s="319" t="s">
        <v>924</v>
      </c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138">
        <f t="shared" si="3"/>
        <v>204</v>
      </c>
      <c r="P212" s="356" t="s">
        <v>633</v>
      </c>
      <c r="Q212" s="357"/>
      <c r="R212" s="357"/>
      <c r="S212" s="358"/>
    </row>
    <row r="213" spans="1:19" ht="16.5" thickBot="1" thickTop="1">
      <c r="A213" s="312" t="s">
        <v>925</v>
      </c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137">
        <f t="shared" si="3"/>
        <v>205</v>
      </c>
      <c r="P213" s="344" t="s">
        <v>633</v>
      </c>
      <c r="Q213" s="345"/>
      <c r="R213" s="345"/>
      <c r="S213" s="346"/>
    </row>
    <row r="214" spans="1:19" ht="16.5" thickBot="1" thickTop="1">
      <c r="A214" s="312" t="s">
        <v>926</v>
      </c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137">
        <f t="shared" si="3"/>
        <v>206</v>
      </c>
      <c r="P214" s="344" t="s">
        <v>633</v>
      </c>
      <c r="Q214" s="345"/>
      <c r="R214" s="345"/>
      <c r="S214" s="346"/>
    </row>
    <row r="215" spans="1:19" ht="16.5" thickBot="1" thickTop="1">
      <c r="A215" s="312" t="s">
        <v>927</v>
      </c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137">
        <f t="shared" si="3"/>
        <v>207</v>
      </c>
      <c r="P215" s="344" t="s">
        <v>633</v>
      </c>
      <c r="Q215" s="345"/>
      <c r="R215" s="345"/>
      <c r="S215" s="346"/>
    </row>
    <row r="216" spans="1:19" ht="16.5" thickBot="1" thickTop="1">
      <c r="A216" s="312" t="s">
        <v>928</v>
      </c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137">
        <f t="shared" si="3"/>
        <v>208</v>
      </c>
      <c r="P216" s="344" t="s">
        <v>633</v>
      </c>
      <c r="Q216" s="345"/>
      <c r="R216" s="345"/>
      <c r="S216" s="346"/>
    </row>
    <row r="217" spans="1:19" ht="16.5" thickBot="1" thickTop="1">
      <c r="A217" s="312" t="s">
        <v>929</v>
      </c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137">
        <f t="shared" si="3"/>
        <v>209</v>
      </c>
      <c r="P217" s="344" t="s">
        <v>633</v>
      </c>
      <c r="Q217" s="345"/>
      <c r="R217" s="345"/>
      <c r="S217" s="346"/>
    </row>
    <row r="218" spans="1:19" ht="16.5" thickBot="1" thickTop="1">
      <c r="A218" s="312" t="s">
        <v>930</v>
      </c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137">
        <f t="shared" si="3"/>
        <v>210</v>
      </c>
      <c r="P218" s="344" t="s">
        <v>633</v>
      </c>
      <c r="Q218" s="345"/>
      <c r="R218" s="345"/>
      <c r="S218" s="346"/>
    </row>
    <row r="219" spans="1:19" ht="16.5" thickBot="1" thickTop="1">
      <c r="A219" s="312" t="s">
        <v>931</v>
      </c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137">
        <f t="shared" si="3"/>
        <v>211</v>
      </c>
      <c r="P219" s="344" t="s">
        <v>633</v>
      </c>
      <c r="Q219" s="345"/>
      <c r="R219" s="345"/>
      <c r="S219" s="346"/>
    </row>
    <row r="220" spans="1:19" ht="16.5" thickBot="1" thickTop="1">
      <c r="A220" s="312" t="s">
        <v>932</v>
      </c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137">
        <f t="shared" si="3"/>
        <v>212</v>
      </c>
      <c r="P220" s="344" t="s">
        <v>633</v>
      </c>
      <c r="Q220" s="345"/>
      <c r="R220" s="345"/>
      <c r="S220" s="346"/>
    </row>
    <row r="221" spans="1:19" ht="16.5" thickBot="1" thickTop="1">
      <c r="A221" s="312" t="s">
        <v>933</v>
      </c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137">
        <f t="shared" si="3"/>
        <v>213</v>
      </c>
      <c r="P221" s="344" t="s">
        <v>633</v>
      </c>
      <c r="Q221" s="345"/>
      <c r="R221" s="345"/>
      <c r="S221" s="346"/>
    </row>
    <row r="222" spans="1:19" ht="16.5" thickBot="1" thickTop="1">
      <c r="A222" s="312" t="s">
        <v>934</v>
      </c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137">
        <f t="shared" si="3"/>
        <v>214</v>
      </c>
      <c r="P222" s="344" t="s">
        <v>633</v>
      </c>
      <c r="Q222" s="345"/>
      <c r="R222" s="345"/>
      <c r="S222" s="346"/>
    </row>
    <row r="223" spans="1:19" ht="16.5" thickBot="1" thickTop="1">
      <c r="A223" s="319" t="s">
        <v>935</v>
      </c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  <c r="L223" s="319"/>
      <c r="M223" s="319"/>
      <c r="N223" s="319"/>
      <c r="O223" s="138">
        <f t="shared" si="3"/>
        <v>215</v>
      </c>
      <c r="P223" s="356" t="s">
        <v>633</v>
      </c>
      <c r="Q223" s="357"/>
      <c r="R223" s="357"/>
      <c r="S223" s="358"/>
    </row>
    <row r="224" spans="1:19" ht="16.5" thickBot="1" thickTop="1">
      <c r="A224" s="312" t="s">
        <v>936</v>
      </c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137">
        <f t="shared" si="3"/>
        <v>216</v>
      </c>
      <c r="P224" s="344" t="s">
        <v>633</v>
      </c>
      <c r="Q224" s="345"/>
      <c r="R224" s="345"/>
      <c r="S224" s="346"/>
    </row>
    <row r="225" spans="1:19" ht="16.5" thickBot="1" thickTop="1">
      <c r="A225" s="312" t="s">
        <v>937</v>
      </c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137">
        <f t="shared" si="3"/>
        <v>217</v>
      </c>
      <c r="P225" s="344" t="s">
        <v>633</v>
      </c>
      <c r="Q225" s="345"/>
      <c r="R225" s="345"/>
      <c r="S225" s="346"/>
    </row>
    <row r="226" spans="1:19" ht="16.5" thickBot="1" thickTop="1">
      <c r="A226" s="312" t="s">
        <v>938</v>
      </c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137">
        <f t="shared" si="3"/>
        <v>218</v>
      </c>
      <c r="P226" s="344" t="s">
        <v>633</v>
      </c>
      <c r="Q226" s="345"/>
      <c r="R226" s="345"/>
      <c r="S226" s="346"/>
    </row>
    <row r="227" spans="1:19" ht="16.5" thickBot="1" thickTop="1">
      <c r="A227" s="312" t="s">
        <v>939</v>
      </c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137">
        <f t="shared" si="3"/>
        <v>219</v>
      </c>
      <c r="P227" s="344" t="s">
        <v>633</v>
      </c>
      <c r="Q227" s="345"/>
      <c r="R227" s="345"/>
      <c r="S227" s="346"/>
    </row>
    <row r="228" spans="1:19" ht="16.5" thickBot="1" thickTop="1">
      <c r="A228" s="312" t="s">
        <v>940</v>
      </c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137">
        <f t="shared" si="3"/>
        <v>220</v>
      </c>
      <c r="P228" s="344" t="s">
        <v>633</v>
      </c>
      <c r="Q228" s="345"/>
      <c r="R228" s="345"/>
      <c r="S228" s="346"/>
    </row>
    <row r="229" spans="1:19" ht="16.5" thickBot="1" thickTop="1">
      <c r="A229" s="312" t="s">
        <v>941</v>
      </c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137">
        <f t="shared" si="3"/>
        <v>221</v>
      </c>
      <c r="P229" s="344" t="s">
        <v>633</v>
      </c>
      <c r="Q229" s="345"/>
      <c r="R229" s="345"/>
      <c r="S229" s="346"/>
    </row>
    <row r="230" spans="1:19" ht="16.5" thickBot="1" thickTop="1">
      <c r="A230" s="312" t="s">
        <v>942</v>
      </c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137">
        <f t="shared" si="3"/>
        <v>222</v>
      </c>
      <c r="P230" s="344" t="s">
        <v>633</v>
      </c>
      <c r="Q230" s="345"/>
      <c r="R230" s="345"/>
      <c r="S230" s="346"/>
    </row>
    <row r="231" spans="1:19" ht="16.5" thickBot="1" thickTop="1">
      <c r="A231" s="312" t="s">
        <v>943</v>
      </c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137">
        <f t="shared" si="3"/>
        <v>223</v>
      </c>
      <c r="P231" s="344" t="s">
        <v>633</v>
      </c>
      <c r="Q231" s="345"/>
      <c r="R231" s="345"/>
      <c r="S231" s="346"/>
    </row>
    <row r="232" spans="1:19" ht="16.5" thickBot="1" thickTop="1">
      <c r="A232" s="312" t="s">
        <v>944</v>
      </c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137">
        <f t="shared" si="3"/>
        <v>224</v>
      </c>
      <c r="P232" s="344" t="s">
        <v>633</v>
      </c>
      <c r="Q232" s="345"/>
      <c r="R232" s="345"/>
      <c r="S232" s="346"/>
    </row>
    <row r="233" spans="1:19" ht="16.5" thickBot="1" thickTop="1">
      <c r="A233" s="312" t="s">
        <v>945</v>
      </c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137">
        <f t="shared" si="3"/>
        <v>225</v>
      </c>
      <c r="P233" s="344" t="s">
        <v>633</v>
      </c>
      <c r="Q233" s="345"/>
      <c r="R233" s="345"/>
      <c r="S233" s="346"/>
    </row>
    <row r="234" spans="1:19" ht="16.5" thickBot="1" thickTop="1">
      <c r="A234" s="319" t="s">
        <v>946</v>
      </c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19"/>
      <c r="M234" s="319"/>
      <c r="N234" s="319"/>
      <c r="O234" s="138">
        <f t="shared" si="3"/>
        <v>226</v>
      </c>
      <c r="P234" s="356" t="s">
        <v>633</v>
      </c>
      <c r="Q234" s="357"/>
      <c r="R234" s="357"/>
      <c r="S234" s="358"/>
    </row>
    <row r="235" spans="1:19" ht="16.5" thickBot="1" thickTop="1">
      <c r="A235" s="312" t="s">
        <v>947</v>
      </c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137">
        <f t="shared" si="3"/>
        <v>227</v>
      </c>
      <c r="P235" s="344" t="s">
        <v>633</v>
      </c>
      <c r="Q235" s="345"/>
      <c r="R235" s="345"/>
      <c r="S235" s="346"/>
    </row>
    <row r="236" spans="1:19" ht="16.5" thickBot="1" thickTop="1">
      <c r="A236" s="312" t="s">
        <v>948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137">
        <f t="shared" si="3"/>
        <v>228</v>
      </c>
      <c r="P236" s="344" t="s">
        <v>633</v>
      </c>
      <c r="Q236" s="345"/>
      <c r="R236" s="345"/>
      <c r="S236" s="346"/>
    </row>
    <row r="237" spans="1:19" ht="16.5" thickBot="1" thickTop="1">
      <c r="A237" s="312" t="s">
        <v>949</v>
      </c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137">
        <f t="shared" si="3"/>
        <v>229</v>
      </c>
      <c r="P237" s="344" t="s">
        <v>633</v>
      </c>
      <c r="Q237" s="345"/>
      <c r="R237" s="345"/>
      <c r="S237" s="346"/>
    </row>
    <row r="238" spans="1:19" ht="16.5" thickBot="1" thickTop="1">
      <c r="A238" s="312" t="s">
        <v>950</v>
      </c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137">
        <f t="shared" si="3"/>
        <v>230</v>
      </c>
      <c r="P238" s="344" t="s">
        <v>633</v>
      </c>
      <c r="Q238" s="345"/>
      <c r="R238" s="345"/>
      <c r="S238" s="346"/>
    </row>
    <row r="239" spans="1:19" ht="16.5" thickBot="1" thickTop="1">
      <c r="A239" s="312" t="s">
        <v>951</v>
      </c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137">
        <f t="shared" si="3"/>
        <v>231</v>
      </c>
      <c r="P239" s="344" t="s">
        <v>633</v>
      </c>
      <c r="Q239" s="345"/>
      <c r="R239" s="345"/>
      <c r="S239" s="346"/>
    </row>
    <row r="240" spans="1:19" ht="16.5" thickBot="1" thickTop="1">
      <c r="A240" s="312" t="s">
        <v>952</v>
      </c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137">
        <f t="shared" si="3"/>
        <v>232</v>
      </c>
      <c r="P240" s="344" t="s">
        <v>633</v>
      </c>
      <c r="Q240" s="345"/>
      <c r="R240" s="345"/>
      <c r="S240" s="346"/>
    </row>
    <row r="241" spans="1:19" ht="16.5" thickBot="1" thickTop="1">
      <c r="A241" s="312" t="s">
        <v>953</v>
      </c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137">
        <f t="shared" si="3"/>
        <v>233</v>
      </c>
      <c r="P241" s="344" t="s">
        <v>633</v>
      </c>
      <c r="Q241" s="345"/>
      <c r="R241" s="345"/>
      <c r="S241" s="346"/>
    </row>
    <row r="242" spans="1:19" ht="16.5" thickBot="1" thickTop="1">
      <c r="A242" s="312" t="s">
        <v>954</v>
      </c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137">
        <f t="shared" si="3"/>
        <v>234</v>
      </c>
      <c r="P242" s="344" t="s">
        <v>633</v>
      </c>
      <c r="Q242" s="345"/>
      <c r="R242" s="345"/>
      <c r="S242" s="346"/>
    </row>
    <row r="243" spans="1:19" ht="16.5" thickBot="1" thickTop="1">
      <c r="A243" s="312" t="s">
        <v>955</v>
      </c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137">
        <f t="shared" si="3"/>
        <v>235</v>
      </c>
      <c r="P243" s="344" t="s">
        <v>633</v>
      </c>
      <c r="Q243" s="345"/>
      <c r="R243" s="345"/>
      <c r="S243" s="346"/>
    </row>
    <row r="244" spans="1:19" ht="16.5" thickBot="1" thickTop="1">
      <c r="A244" s="312" t="s">
        <v>956</v>
      </c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137">
        <f t="shared" si="3"/>
        <v>236</v>
      </c>
      <c r="P244" s="344" t="s">
        <v>633</v>
      </c>
      <c r="Q244" s="345"/>
      <c r="R244" s="345"/>
      <c r="S244" s="346"/>
    </row>
    <row r="245" spans="1:19" ht="16.5" thickBot="1" thickTop="1">
      <c r="A245" s="312" t="s">
        <v>957</v>
      </c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137">
        <f t="shared" si="3"/>
        <v>237</v>
      </c>
      <c r="P245" s="344" t="s">
        <v>633</v>
      </c>
      <c r="Q245" s="345"/>
      <c r="R245" s="345"/>
      <c r="S245" s="346"/>
    </row>
    <row r="246" spans="1:19" ht="16.5" thickBot="1" thickTop="1">
      <c r="A246" s="312" t="s">
        <v>958</v>
      </c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137">
        <f t="shared" si="3"/>
        <v>238</v>
      </c>
      <c r="P246" s="344" t="s">
        <v>633</v>
      </c>
      <c r="Q246" s="345"/>
      <c r="R246" s="345"/>
      <c r="S246" s="346"/>
    </row>
    <row r="247" spans="1:19" ht="16.5" thickBot="1" thickTop="1">
      <c r="A247" s="319" t="s">
        <v>959</v>
      </c>
      <c r="B247" s="319"/>
      <c r="C247" s="319"/>
      <c r="D247" s="319"/>
      <c r="E247" s="319"/>
      <c r="F247" s="319"/>
      <c r="G247" s="319"/>
      <c r="H247" s="319"/>
      <c r="I247" s="319"/>
      <c r="J247" s="319"/>
      <c r="K247" s="319"/>
      <c r="L247" s="319"/>
      <c r="M247" s="319"/>
      <c r="N247" s="319"/>
      <c r="O247" s="138">
        <f t="shared" si="3"/>
        <v>239</v>
      </c>
      <c r="P247" s="356" t="s">
        <v>633</v>
      </c>
      <c r="Q247" s="357"/>
      <c r="R247" s="357"/>
      <c r="S247" s="358"/>
    </row>
    <row r="248" spans="1:19" ht="16.5" thickBot="1" thickTop="1">
      <c r="A248" s="312" t="s">
        <v>960</v>
      </c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137">
        <f t="shared" si="3"/>
        <v>240</v>
      </c>
      <c r="P248" s="344" t="s">
        <v>633</v>
      </c>
      <c r="Q248" s="345"/>
      <c r="R248" s="345"/>
      <c r="S248" s="346"/>
    </row>
    <row r="249" spans="1:19" ht="16.5" thickBot="1" thickTop="1">
      <c r="A249" s="312" t="s">
        <v>961</v>
      </c>
      <c r="B249" s="312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137">
        <f t="shared" si="3"/>
        <v>241</v>
      </c>
      <c r="P249" s="344" t="s">
        <v>633</v>
      </c>
      <c r="Q249" s="345"/>
      <c r="R249" s="345"/>
      <c r="S249" s="346"/>
    </row>
    <row r="250" spans="1:19" ht="16.5" thickBot="1" thickTop="1">
      <c r="A250" s="312" t="s">
        <v>962</v>
      </c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137">
        <f t="shared" si="3"/>
        <v>242</v>
      </c>
      <c r="P250" s="344" t="s">
        <v>633</v>
      </c>
      <c r="Q250" s="345"/>
      <c r="R250" s="345"/>
      <c r="S250" s="346"/>
    </row>
    <row r="251" spans="1:19" ht="16.5" thickBot="1" thickTop="1">
      <c r="A251" s="312" t="s">
        <v>963</v>
      </c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137">
        <f t="shared" si="3"/>
        <v>243</v>
      </c>
      <c r="P251" s="344" t="s">
        <v>633</v>
      </c>
      <c r="Q251" s="345"/>
      <c r="R251" s="345"/>
      <c r="S251" s="346"/>
    </row>
    <row r="252" spans="1:19" ht="16.5" thickBot="1" thickTop="1">
      <c r="A252" s="312" t="s">
        <v>964</v>
      </c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137">
        <f t="shared" si="3"/>
        <v>244</v>
      </c>
      <c r="P252" s="344" t="s">
        <v>633</v>
      </c>
      <c r="Q252" s="345"/>
      <c r="R252" s="345"/>
      <c r="S252" s="346"/>
    </row>
    <row r="253" spans="1:19" ht="16.5" thickBot="1" thickTop="1">
      <c r="A253" s="312" t="s">
        <v>965</v>
      </c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137">
        <f t="shared" si="3"/>
        <v>245</v>
      </c>
      <c r="P253" s="344" t="s">
        <v>633</v>
      </c>
      <c r="Q253" s="345"/>
      <c r="R253" s="345"/>
      <c r="S253" s="346"/>
    </row>
    <row r="254" spans="1:19" ht="16.5" thickBot="1" thickTop="1">
      <c r="A254" s="312" t="s">
        <v>966</v>
      </c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137">
        <f t="shared" si="3"/>
        <v>246</v>
      </c>
      <c r="P254" s="344" t="s">
        <v>633</v>
      </c>
      <c r="Q254" s="345"/>
      <c r="R254" s="345"/>
      <c r="S254" s="346"/>
    </row>
    <row r="255" spans="1:19" ht="16.5" thickBot="1" thickTop="1">
      <c r="A255" s="312" t="s">
        <v>967</v>
      </c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137">
        <f t="shared" si="3"/>
        <v>247</v>
      </c>
      <c r="P255" s="344" t="s">
        <v>633</v>
      </c>
      <c r="Q255" s="345"/>
      <c r="R255" s="345"/>
      <c r="S255" s="346"/>
    </row>
    <row r="256" spans="1:19" ht="16.5" thickBot="1" thickTop="1">
      <c r="A256" s="312" t="s">
        <v>968</v>
      </c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137">
        <f t="shared" si="3"/>
        <v>248</v>
      </c>
      <c r="P256" s="344" t="s">
        <v>633</v>
      </c>
      <c r="Q256" s="345"/>
      <c r="R256" s="345"/>
      <c r="S256" s="346"/>
    </row>
    <row r="257" spans="1:19" ht="16.5" thickBot="1" thickTop="1">
      <c r="A257" s="312" t="s">
        <v>969</v>
      </c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137">
        <f t="shared" si="3"/>
        <v>249</v>
      </c>
      <c r="P257" s="344" t="s">
        <v>633</v>
      </c>
      <c r="Q257" s="345"/>
      <c r="R257" s="345"/>
      <c r="S257" s="346"/>
    </row>
    <row r="258" spans="1:19" ht="16.5" thickBot="1" thickTop="1">
      <c r="A258" s="312" t="s">
        <v>970</v>
      </c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137">
        <f t="shared" si="3"/>
        <v>250</v>
      </c>
      <c r="P258" s="344" t="s">
        <v>633</v>
      </c>
      <c r="Q258" s="345"/>
      <c r="R258" s="345"/>
      <c r="S258" s="346"/>
    </row>
    <row r="259" spans="1:19" ht="16.5" thickBot="1" thickTop="1">
      <c r="A259" s="312" t="s">
        <v>971</v>
      </c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137">
        <f t="shared" si="3"/>
        <v>251</v>
      </c>
      <c r="P259" s="344" t="s">
        <v>633</v>
      </c>
      <c r="Q259" s="345"/>
      <c r="R259" s="345"/>
      <c r="S259" s="346"/>
    </row>
    <row r="260" spans="1:19" ht="16.5" thickBot="1" thickTop="1">
      <c r="A260" s="312" t="s">
        <v>972</v>
      </c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137">
        <f t="shared" si="3"/>
        <v>252</v>
      </c>
      <c r="P260" s="344" t="s">
        <v>633</v>
      </c>
      <c r="Q260" s="345"/>
      <c r="R260" s="345"/>
      <c r="S260" s="346"/>
    </row>
    <row r="261" spans="1:19" ht="16.5" thickBot="1" thickTop="1">
      <c r="A261" s="319" t="s">
        <v>973</v>
      </c>
      <c r="B261" s="319"/>
      <c r="C261" s="319"/>
      <c r="D261" s="319"/>
      <c r="E261" s="319"/>
      <c r="F261" s="319"/>
      <c r="G261" s="319"/>
      <c r="H261" s="319"/>
      <c r="I261" s="319"/>
      <c r="J261" s="319"/>
      <c r="K261" s="319"/>
      <c r="L261" s="319"/>
      <c r="M261" s="319"/>
      <c r="N261" s="319"/>
      <c r="O261" s="138">
        <f t="shared" si="3"/>
        <v>253</v>
      </c>
      <c r="P261" s="356" t="s">
        <v>633</v>
      </c>
      <c r="Q261" s="357"/>
      <c r="R261" s="357"/>
      <c r="S261" s="358"/>
    </row>
    <row r="262" spans="1:19" ht="16.5" thickBot="1" thickTop="1">
      <c r="A262" s="312" t="s">
        <v>974</v>
      </c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137">
        <f t="shared" si="3"/>
        <v>254</v>
      </c>
      <c r="P262" s="344" t="s">
        <v>633</v>
      </c>
      <c r="Q262" s="345"/>
      <c r="R262" s="345"/>
      <c r="S262" s="346"/>
    </row>
    <row r="263" spans="1:19" ht="16.5" thickBot="1" thickTop="1">
      <c r="A263" s="312" t="s">
        <v>975</v>
      </c>
      <c r="B263" s="312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137">
        <f t="shared" si="3"/>
        <v>255</v>
      </c>
      <c r="P263" s="344" t="s">
        <v>633</v>
      </c>
      <c r="Q263" s="345"/>
      <c r="R263" s="345"/>
      <c r="S263" s="346"/>
    </row>
    <row r="264" spans="1:19" ht="16.5" thickBot="1" thickTop="1">
      <c r="A264" s="312" t="s">
        <v>976</v>
      </c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137">
        <f t="shared" si="3"/>
        <v>256</v>
      </c>
      <c r="P264" s="344" t="s">
        <v>633</v>
      </c>
      <c r="Q264" s="345"/>
      <c r="R264" s="345"/>
      <c r="S264" s="346"/>
    </row>
    <row r="265" spans="1:19" ht="16.5" thickBot="1" thickTop="1">
      <c r="A265" s="312" t="s">
        <v>977</v>
      </c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137">
        <f t="shared" si="3"/>
        <v>257</v>
      </c>
      <c r="P265" s="344" t="s">
        <v>633</v>
      </c>
      <c r="Q265" s="345"/>
      <c r="R265" s="345"/>
      <c r="S265" s="346"/>
    </row>
    <row r="266" spans="1:19" ht="16.5" thickBot="1" thickTop="1">
      <c r="A266" s="312" t="s">
        <v>978</v>
      </c>
      <c r="B266" s="312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137">
        <f aca="true" t="shared" si="4" ref="O266:O314">O265+1</f>
        <v>258</v>
      </c>
      <c r="P266" s="344" t="s">
        <v>633</v>
      </c>
      <c r="Q266" s="345"/>
      <c r="R266" s="345"/>
      <c r="S266" s="346"/>
    </row>
    <row r="267" spans="1:19" ht="16.5" thickBot="1" thickTop="1">
      <c r="A267" s="312" t="s">
        <v>979</v>
      </c>
      <c r="B267" s="312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137">
        <f t="shared" si="4"/>
        <v>259</v>
      </c>
      <c r="P267" s="344" t="s">
        <v>633</v>
      </c>
      <c r="Q267" s="345"/>
      <c r="R267" s="345"/>
      <c r="S267" s="346"/>
    </row>
    <row r="268" spans="1:19" ht="16.5" thickBot="1" thickTop="1">
      <c r="A268" s="312" t="s">
        <v>980</v>
      </c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137">
        <f t="shared" si="4"/>
        <v>260</v>
      </c>
      <c r="P268" s="344" t="s">
        <v>633</v>
      </c>
      <c r="Q268" s="345"/>
      <c r="R268" s="345"/>
      <c r="S268" s="346"/>
    </row>
    <row r="269" spans="1:19" ht="16.5" thickBot="1" thickTop="1">
      <c r="A269" s="312" t="s">
        <v>981</v>
      </c>
      <c r="B269" s="312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137">
        <f t="shared" si="4"/>
        <v>261</v>
      </c>
      <c r="P269" s="344" t="s">
        <v>633</v>
      </c>
      <c r="Q269" s="345"/>
      <c r="R269" s="345"/>
      <c r="S269" s="346"/>
    </row>
    <row r="270" spans="1:19" ht="16.5" thickBot="1" thickTop="1">
      <c r="A270" s="312" t="s">
        <v>982</v>
      </c>
      <c r="B270" s="312"/>
      <c r="C270" s="312"/>
      <c r="D270" s="312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137">
        <f t="shared" si="4"/>
        <v>262</v>
      </c>
      <c r="P270" s="344" t="s">
        <v>633</v>
      </c>
      <c r="Q270" s="345"/>
      <c r="R270" s="345"/>
      <c r="S270" s="346"/>
    </row>
    <row r="271" spans="1:19" ht="16.5" thickBot="1" thickTop="1">
      <c r="A271" s="312" t="s">
        <v>983</v>
      </c>
      <c r="B271" s="312"/>
      <c r="C271" s="312"/>
      <c r="D271" s="312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137">
        <f t="shared" si="4"/>
        <v>263</v>
      </c>
      <c r="P271" s="344" t="s">
        <v>633</v>
      </c>
      <c r="Q271" s="345"/>
      <c r="R271" s="345"/>
      <c r="S271" s="346"/>
    </row>
    <row r="272" spans="1:19" ht="16.5" thickBot="1" thickTop="1">
      <c r="A272" s="319" t="s">
        <v>984</v>
      </c>
      <c r="B272" s="319"/>
      <c r="C272" s="319"/>
      <c r="D272" s="319"/>
      <c r="E272" s="319"/>
      <c r="F272" s="319"/>
      <c r="G272" s="319"/>
      <c r="H272" s="319"/>
      <c r="I272" s="319"/>
      <c r="J272" s="319"/>
      <c r="K272" s="319"/>
      <c r="L272" s="319"/>
      <c r="M272" s="319"/>
      <c r="N272" s="319"/>
      <c r="O272" s="138">
        <f t="shared" si="4"/>
        <v>264</v>
      </c>
      <c r="P272" s="356" t="s">
        <v>633</v>
      </c>
      <c r="Q272" s="357"/>
      <c r="R272" s="357"/>
      <c r="S272" s="358"/>
    </row>
    <row r="273" spans="1:19" ht="16.5" thickBot="1" thickTop="1">
      <c r="A273" s="319" t="s">
        <v>985</v>
      </c>
      <c r="B273" s="319"/>
      <c r="C273" s="319"/>
      <c r="D273" s="319"/>
      <c r="E273" s="319"/>
      <c r="F273" s="319"/>
      <c r="G273" s="319"/>
      <c r="H273" s="319"/>
      <c r="I273" s="319"/>
      <c r="J273" s="319"/>
      <c r="K273" s="319"/>
      <c r="L273" s="319"/>
      <c r="M273" s="319"/>
      <c r="N273" s="319"/>
      <c r="O273" s="138">
        <f t="shared" si="4"/>
        <v>265</v>
      </c>
      <c r="P273" s="356" t="s">
        <v>991</v>
      </c>
      <c r="Q273" s="357"/>
      <c r="R273" s="357"/>
      <c r="S273" s="358"/>
    </row>
    <row r="274" spans="1:19" ht="16.5" thickBot="1" thickTop="1">
      <c r="A274" s="312" t="s">
        <v>992</v>
      </c>
      <c r="B274" s="312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137">
        <f t="shared" si="4"/>
        <v>266</v>
      </c>
      <c r="P274" s="344" t="s">
        <v>633</v>
      </c>
      <c r="Q274" s="345"/>
      <c r="R274" s="345"/>
      <c r="S274" s="346"/>
    </row>
    <row r="275" spans="1:19" ht="16.5" thickBot="1" thickTop="1">
      <c r="A275" s="312" t="s">
        <v>993</v>
      </c>
      <c r="B275" s="312"/>
      <c r="C275" s="312"/>
      <c r="D275" s="312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137">
        <f t="shared" si="4"/>
        <v>267</v>
      </c>
      <c r="P275" s="344" t="s">
        <v>633</v>
      </c>
      <c r="Q275" s="345"/>
      <c r="R275" s="345"/>
      <c r="S275" s="346"/>
    </row>
    <row r="276" spans="1:19" ht="16.5" thickBot="1" thickTop="1">
      <c r="A276" s="312" t="s">
        <v>994</v>
      </c>
      <c r="B276" s="312"/>
      <c r="C276" s="312"/>
      <c r="D276" s="312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137">
        <f t="shared" si="4"/>
        <v>268</v>
      </c>
      <c r="P276" s="344" t="s">
        <v>633</v>
      </c>
      <c r="Q276" s="345"/>
      <c r="R276" s="345"/>
      <c r="S276" s="346"/>
    </row>
    <row r="277" spans="1:19" ht="16.5" thickBot="1" thickTop="1">
      <c r="A277" s="312" t="s">
        <v>995</v>
      </c>
      <c r="B277" s="312"/>
      <c r="C277" s="312"/>
      <c r="D277" s="312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137">
        <f t="shared" si="4"/>
        <v>269</v>
      </c>
      <c r="P277" s="344" t="s">
        <v>633</v>
      </c>
      <c r="Q277" s="345"/>
      <c r="R277" s="345"/>
      <c r="S277" s="346"/>
    </row>
    <row r="278" spans="1:19" ht="16.5" thickBot="1" thickTop="1">
      <c r="A278" s="312" t="s">
        <v>996</v>
      </c>
      <c r="B278" s="312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137">
        <f t="shared" si="4"/>
        <v>270</v>
      </c>
      <c r="P278" s="344" t="s">
        <v>633</v>
      </c>
      <c r="Q278" s="345"/>
      <c r="R278" s="345"/>
      <c r="S278" s="346"/>
    </row>
    <row r="279" spans="1:19" ht="16.5" thickBot="1" thickTop="1">
      <c r="A279" s="319" t="s">
        <v>997</v>
      </c>
      <c r="B279" s="319"/>
      <c r="C279" s="319"/>
      <c r="D279" s="319"/>
      <c r="E279" s="319"/>
      <c r="F279" s="319"/>
      <c r="G279" s="319"/>
      <c r="H279" s="319"/>
      <c r="I279" s="319"/>
      <c r="J279" s="319"/>
      <c r="K279" s="319"/>
      <c r="L279" s="319"/>
      <c r="M279" s="319"/>
      <c r="N279" s="319"/>
      <c r="O279" s="138">
        <f t="shared" si="4"/>
        <v>271</v>
      </c>
      <c r="P279" s="356" t="s">
        <v>633</v>
      </c>
      <c r="Q279" s="357"/>
      <c r="R279" s="357"/>
      <c r="S279" s="358"/>
    </row>
    <row r="280" spans="1:19" ht="16.5" thickBot="1" thickTop="1">
      <c r="A280" s="312" t="s">
        <v>998</v>
      </c>
      <c r="B280" s="312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137">
        <f t="shared" si="4"/>
        <v>272</v>
      </c>
      <c r="P280" s="344" t="s">
        <v>633</v>
      </c>
      <c r="Q280" s="345"/>
      <c r="R280" s="345"/>
      <c r="S280" s="346"/>
    </row>
    <row r="281" spans="1:19" ht="16.5" thickBot="1" thickTop="1">
      <c r="A281" s="312" t="s">
        <v>999</v>
      </c>
      <c r="B281" s="312"/>
      <c r="C281" s="312"/>
      <c r="D281" s="312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137">
        <f t="shared" si="4"/>
        <v>273</v>
      </c>
      <c r="P281" s="344" t="s">
        <v>633</v>
      </c>
      <c r="Q281" s="345"/>
      <c r="R281" s="345"/>
      <c r="S281" s="346"/>
    </row>
    <row r="282" spans="1:19" ht="16.5" thickBot="1" thickTop="1">
      <c r="A282" s="312" t="s">
        <v>1000</v>
      </c>
      <c r="B282" s="312"/>
      <c r="C282" s="312"/>
      <c r="D282" s="312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137">
        <f t="shared" si="4"/>
        <v>274</v>
      </c>
      <c r="P282" s="344" t="s">
        <v>633</v>
      </c>
      <c r="Q282" s="345"/>
      <c r="R282" s="345"/>
      <c r="S282" s="346"/>
    </row>
    <row r="283" spans="1:19" ht="16.5" thickBot="1" thickTop="1">
      <c r="A283" s="312" t="s">
        <v>1001</v>
      </c>
      <c r="B283" s="312"/>
      <c r="C283" s="312"/>
      <c r="D283" s="312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137">
        <f t="shared" si="4"/>
        <v>275</v>
      </c>
      <c r="P283" s="344" t="s">
        <v>633</v>
      </c>
      <c r="Q283" s="345"/>
      <c r="R283" s="345"/>
      <c r="S283" s="346"/>
    </row>
    <row r="284" spans="1:19" ht="16.5" thickBot="1" thickTop="1">
      <c r="A284" s="312" t="s">
        <v>1002</v>
      </c>
      <c r="B284" s="312"/>
      <c r="C284" s="312"/>
      <c r="D284" s="312"/>
      <c r="E284" s="312"/>
      <c r="F284" s="312"/>
      <c r="G284" s="312"/>
      <c r="H284" s="312"/>
      <c r="I284" s="312"/>
      <c r="J284" s="312"/>
      <c r="K284" s="312"/>
      <c r="L284" s="312"/>
      <c r="M284" s="312"/>
      <c r="N284" s="312"/>
      <c r="O284" s="137">
        <f t="shared" si="4"/>
        <v>276</v>
      </c>
      <c r="P284" s="344" t="s">
        <v>633</v>
      </c>
      <c r="Q284" s="345"/>
      <c r="R284" s="345"/>
      <c r="S284" s="346"/>
    </row>
    <row r="285" spans="1:19" ht="16.5" thickBot="1" thickTop="1">
      <c r="A285" s="312" t="s">
        <v>1003</v>
      </c>
      <c r="B285" s="312"/>
      <c r="C285" s="312"/>
      <c r="D285" s="312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137">
        <f t="shared" si="4"/>
        <v>277</v>
      </c>
      <c r="P285" s="344" t="s">
        <v>633</v>
      </c>
      <c r="Q285" s="345"/>
      <c r="R285" s="345"/>
      <c r="S285" s="346"/>
    </row>
    <row r="286" spans="1:19" ht="16.5" thickBot="1" thickTop="1">
      <c r="A286" s="312" t="s">
        <v>1004</v>
      </c>
      <c r="B286" s="312"/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137">
        <f t="shared" si="4"/>
        <v>278</v>
      </c>
      <c r="P286" s="344" t="s">
        <v>633</v>
      </c>
      <c r="Q286" s="345"/>
      <c r="R286" s="345"/>
      <c r="S286" s="346"/>
    </row>
    <row r="287" spans="1:19" ht="16.5" thickBot="1" thickTop="1">
      <c r="A287" s="312" t="s">
        <v>1005</v>
      </c>
      <c r="B287" s="312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137">
        <f t="shared" si="4"/>
        <v>279</v>
      </c>
      <c r="P287" s="344" t="s">
        <v>633</v>
      </c>
      <c r="Q287" s="345"/>
      <c r="R287" s="345"/>
      <c r="S287" s="346"/>
    </row>
    <row r="288" spans="1:19" ht="16.5" thickBot="1" thickTop="1">
      <c r="A288" s="312" t="s">
        <v>1006</v>
      </c>
      <c r="B288" s="312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137">
        <f t="shared" si="4"/>
        <v>280</v>
      </c>
      <c r="P288" s="344" t="s">
        <v>633</v>
      </c>
      <c r="Q288" s="345"/>
      <c r="R288" s="345"/>
      <c r="S288" s="346"/>
    </row>
    <row r="289" spans="1:19" ht="16.5" thickBot="1" thickTop="1">
      <c r="A289" s="312" t="s">
        <v>1007</v>
      </c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137">
        <f t="shared" si="4"/>
        <v>281</v>
      </c>
      <c r="P289" s="344" t="s">
        <v>633</v>
      </c>
      <c r="Q289" s="345"/>
      <c r="R289" s="345"/>
      <c r="S289" s="346"/>
    </row>
    <row r="290" spans="1:19" ht="16.5" thickBot="1" thickTop="1">
      <c r="A290" s="312" t="s">
        <v>1008</v>
      </c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137">
        <f t="shared" si="4"/>
        <v>282</v>
      </c>
      <c r="P290" s="344" t="s">
        <v>633</v>
      </c>
      <c r="Q290" s="345"/>
      <c r="R290" s="345"/>
      <c r="S290" s="346"/>
    </row>
    <row r="291" spans="1:19" ht="16.5" thickBot="1" thickTop="1">
      <c r="A291" s="312" t="s">
        <v>1009</v>
      </c>
      <c r="B291" s="312"/>
      <c r="C291" s="312"/>
      <c r="D291" s="312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137">
        <f t="shared" si="4"/>
        <v>283</v>
      </c>
      <c r="P291" s="344" t="s">
        <v>633</v>
      </c>
      <c r="Q291" s="345"/>
      <c r="R291" s="345"/>
      <c r="S291" s="346"/>
    </row>
    <row r="292" spans="1:19" ht="16.5" thickBot="1" thickTop="1">
      <c r="A292" s="319" t="s">
        <v>1010</v>
      </c>
      <c r="B292" s="319"/>
      <c r="C292" s="319"/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138">
        <f t="shared" si="4"/>
        <v>284</v>
      </c>
      <c r="P292" s="356" t="s">
        <v>633</v>
      </c>
      <c r="Q292" s="357"/>
      <c r="R292" s="357"/>
      <c r="S292" s="358"/>
    </row>
    <row r="293" spans="1:19" ht="16.5" thickBot="1" thickTop="1">
      <c r="A293" s="312" t="s">
        <v>1011</v>
      </c>
      <c r="B293" s="312"/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137">
        <f t="shared" si="4"/>
        <v>285</v>
      </c>
      <c r="P293" s="344" t="s">
        <v>633</v>
      </c>
      <c r="Q293" s="345"/>
      <c r="R293" s="345"/>
      <c r="S293" s="346"/>
    </row>
    <row r="294" spans="1:19" ht="16.5" thickBot="1" thickTop="1">
      <c r="A294" s="312" t="s">
        <v>1012</v>
      </c>
      <c r="B294" s="312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137">
        <f t="shared" si="4"/>
        <v>286</v>
      </c>
      <c r="P294" s="344" t="s">
        <v>633</v>
      </c>
      <c r="Q294" s="345"/>
      <c r="R294" s="345"/>
      <c r="S294" s="346"/>
    </row>
    <row r="295" spans="1:19" ht="16.5" thickBot="1" thickTop="1">
      <c r="A295" s="312" t="s">
        <v>1014</v>
      </c>
      <c r="B295" s="312"/>
      <c r="C295" s="312"/>
      <c r="D295" s="312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137">
        <f t="shared" si="4"/>
        <v>287</v>
      </c>
      <c r="P295" s="344" t="s">
        <v>633</v>
      </c>
      <c r="Q295" s="345"/>
      <c r="R295" s="345"/>
      <c r="S295" s="346"/>
    </row>
    <row r="296" spans="1:19" ht="16.5" thickBot="1" thickTop="1">
      <c r="A296" s="312" t="s">
        <v>1015</v>
      </c>
      <c r="B296" s="312"/>
      <c r="C296" s="312"/>
      <c r="D296" s="312"/>
      <c r="E296" s="312"/>
      <c r="F296" s="312"/>
      <c r="G296" s="312"/>
      <c r="H296" s="312"/>
      <c r="I296" s="312"/>
      <c r="J296" s="312"/>
      <c r="K296" s="312"/>
      <c r="L296" s="312"/>
      <c r="M296" s="312"/>
      <c r="N296" s="312"/>
      <c r="O296" s="137">
        <f t="shared" si="4"/>
        <v>288</v>
      </c>
      <c r="P296" s="344" t="s">
        <v>633</v>
      </c>
      <c r="Q296" s="345"/>
      <c r="R296" s="345"/>
      <c r="S296" s="346"/>
    </row>
    <row r="297" spans="1:19" ht="16.5" thickBot="1" thickTop="1">
      <c r="A297" s="312" t="s">
        <v>1016</v>
      </c>
      <c r="B297" s="312"/>
      <c r="C297" s="312"/>
      <c r="D297" s="312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137">
        <f t="shared" si="4"/>
        <v>289</v>
      </c>
      <c r="P297" s="344" t="s">
        <v>633</v>
      </c>
      <c r="Q297" s="345"/>
      <c r="R297" s="345"/>
      <c r="S297" s="346"/>
    </row>
    <row r="298" spans="1:19" ht="16.5" thickBot="1" thickTop="1">
      <c r="A298" s="312" t="s">
        <v>1017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137">
        <f t="shared" si="4"/>
        <v>290</v>
      </c>
      <c r="P298" s="344" t="s">
        <v>633</v>
      </c>
      <c r="Q298" s="345"/>
      <c r="R298" s="345"/>
      <c r="S298" s="346"/>
    </row>
    <row r="299" spans="1:19" ht="16.5" thickBot="1" thickTop="1">
      <c r="A299" s="312" t="s">
        <v>1018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137">
        <f t="shared" si="4"/>
        <v>291</v>
      </c>
      <c r="P299" s="344" t="s">
        <v>633</v>
      </c>
      <c r="Q299" s="345"/>
      <c r="R299" s="345"/>
      <c r="S299" s="346"/>
    </row>
    <row r="300" spans="1:19" ht="16.5" thickBot="1" thickTop="1">
      <c r="A300" s="312" t="s">
        <v>1019</v>
      </c>
      <c r="B300" s="312"/>
      <c r="C300" s="312"/>
      <c r="D300" s="312"/>
      <c r="E300" s="312"/>
      <c r="F300" s="312"/>
      <c r="G300" s="312"/>
      <c r="H300" s="312"/>
      <c r="I300" s="312"/>
      <c r="J300" s="312"/>
      <c r="K300" s="312"/>
      <c r="L300" s="312"/>
      <c r="M300" s="312"/>
      <c r="N300" s="312"/>
      <c r="O300" s="137">
        <f t="shared" si="4"/>
        <v>292</v>
      </c>
      <c r="P300" s="344" t="s">
        <v>633</v>
      </c>
      <c r="Q300" s="345"/>
      <c r="R300" s="345"/>
      <c r="S300" s="346"/>
    </row>
    <row r="301" spans="1:19" ht="16.5" thickBot="1" thickTop="1">
      <c r="A301" s="312" t="s">
        <v>1020</v>
      </c>
      <c r="B301" s="312"/>
      <c r="C301" s="312"/>
      <c r="D301" s="312"/>
      <c r="E301" s="312"/>
      <c r="F301" s="312"/>
      <c r="G301" s="312"/>
      <c r="H301" s="312"/>
      <c r="I301" s="312"/>
      <c r="J301" s="312"/>
      <c r="K301" s="312"/>
      <c r="L301" s="312"/>
      <c r="M301" s="312"/>
      <c r="N301" s="312"/>
      <c r="O301" s="137">
        <f t="shared" si="4"/>
        <v>293</v>
      </c>
      <c r="P301" s="344" t="s">
        <v>633</v>
      </c>
      <c r="Q301" s="345"/>
      <c r="R301" s="345"/>
      <c r="S301" s="346"/>
    </row>
    <row r="302" spans="1:19" ht="16.5" thickBot="1" thickTop="1">
      <c r="A302" s="319" t="s">
        <v>1021</v>
      </c>
      <c r="B302" s="319"/>
      <c r="C302" s="319"/>
      <c r="D302" s="319"/>
      <c r="E302" s="319"/>
      <c r="F302" s="319"/>
      <c r="G302" s="319"/>
      <c r="H302" s="319"/>
      <c r="I302" s="319"/>
      <c r="J302" s="319"/>
      <c r="K302" s="319"/>
      <c r="L302" s="319"/>
      <c r="M302" s="319"/>
      <c r="N302" s="319"/>
      <c r="O302" s="138">
        <f t="shared" si="4"/>
        <v>294</v>
      </c>
      <c r="P302" s="356" t="s">
        <v>633</v>
      </c>
      <c r="Q302" s="357"/>
      <c r="R302" s="357"/>
      <c r="S302" s="358"/>
    </row>
    <row r="303" spans="1:19" ht="16.5" thickBot="1" thickTop="1">
      <c r="A303" s="312" t="s">
        <v>1022</v>
      </c>
      <c r="B303" s="312"/>
      <c r="C303" s="312"/>
      <c r="D303" s="312"/>
      <c r="E303" s="312"/>
      <c r="F303" s="312"/>
      <c r="G303" s="312"/>
      <c r="H303" s="312"/>
      <c r="I303" s="312"/>
      <c r="J303" s="312"/>
      <c r="K303" s="312"/>
      <c r="L303" s="312"/>
      <c r="M303" s="312"/>
      <c r="N303" s="312"/>
      <c r="O303" s="137">
        <f t="shared" si="4"/>
        <v>295</v>
      </c>
      <c r="P303" s="344" t="s">
        <v>633</v>
      </c>
      <c r="Q303" s="345"/>
      <c r="R303" s="345"/>
      <c r="S303" s="346"/>
    </row>
    <row r="304" spans="1:19" ht="16.5" thickBot="1" thickTop="1">
      <c r="A304" s="312" t="s">
        <v>1023</v>
      </c>
      <c r="B304" s="312"/>
      <c r="C304" s="312"/>
      <c r="D304" s="312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137">
        <f t="shared" si="4"/>
        <v>296</v>
      </c>
      <c r="P304" s="344" t="s">
        <v>633</v>
      </c>
      <c r="Q304" s="345"/>
      <c r="R304" s="345"/>
      <c r="S304" s="346"/>
    </row>
    <row r="305" spans="1:19" ht="16.5" thickBot="1" thickTop="1">
      <c r="A305" s="312" t="s">
        <v>1024</v>
      </c>
      <c r="B305" s="312"/>
      <c r="C305" s="312"/>
      <c r="D305" s="312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137">
        <f t="shared" si="4"/>
        <v>297</v>
      </c>
      <c r="P305" s="344" t="s">
        <v>633</v>
      </c>
      <c r="Q305" s="345"/>
      <c r="R305" s="345"/>
      <c r="S305" s="346"/>
    </row>
    <row r="306" spans="1:19" ht="16.5" thickBot="1" thickTop="1">
      <c r="A306" s="312" t="s">
        <v>1025</v>
      </c>
      <c r="B306" s="312"/>
      <c r="C306" s="312"/>
      <c r="D306" s="312"/>
      <c r="E306" s="312"/>
      <c r="F306" s="312"/>
      <c r="G306" s="312"/>
      <c r="H306" s="312"/>
      <c r="I306" s="312"/>
      <c r="J306" s="312"/>
      <c r="K306" s="312"/>
      <c r="L306" s="312"/>
      <c r="M306" s="312"/>
      <c r="N306" s="312"/>
      <c r="O306" s="137">
        <f t="shared" si="4"/>
        <v>298</v>
      </c>
      <c r="P306" s="344" t="s">
        <v>633</v>
      </c>
      <c r="Q306" s="345"/>
      <c r="R306" s="345"/>
      <c r="S306" s="346"/>
    </row>
    <row r="307" spans="1:19" ht="16.5" thickBot="1" thickTop="1">
      <c r="A307" s="312" t="s">
        <v>1026</v>
      </c>
      <c r="B307" s="312"/>
      <c r="C307" s="312"/>
      <c r="D307" s="312"/>
      <c r="E307" s="312"/>
      <c r="F307" s="312"/>
      <c r="G307" s="312"/>
      <c r="H307" s="312"/>
      <c r="I307" s="312"/>
      <c r="J307" s="312"/>
      <c r="K307" s="312"/>
      <c r="L307" s="312"/>
      <c r="M307" s="312"/>
      <c r="N307" s="312"/>
      <c r="O307" s="137">
        <f t="shared" si="4"/>
        <v>299</v>
      </c>
      <c r="P307" s="344" t="s">
        <v>633</v>
      </c>
      <c r="Q307" s="345"/>
      <c r="R307" s="345"/>
      <c r="S307" s="346"/>
    </row>
    <row r="308" spans="1:19" ht="16.5" thickBot="1" thickTop="1">
      <c r="A308" s="312" t="s">
        <v>1027</v>
      </c>
      <c r="B308" s="312"/>
      <c r="C308" s="312"/>
      <c r="D308" s="312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  <c r="O308" s="137">
        <f t="shared" si="4"/>
        <v>300</v>
      </c>
      <c r="P308" s="344" t="s">
        <v>633</v>
      </c>
      <c r="Q308" s="345"/>
      <c r="R308" s="345"/>
      <c r="S308" s="346"/>
    </row>
    <row r="309" spans="1:19" ht="16.5" thickBot="1" thickTop="1">
      <c r="A309" s="312" t="s">
        <v>1028</v>
      </c>
      <c r="B309" s="312"/>
      <c r="C309" s="312"/>
      <c r="D309" s="312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137">
        <f t="shared" si="4"/>
        <v>301</v>
      </c>
      <c r="P309" s="344" t="s">
        <v>633</v>
      </c>
      <c r="Q309" s="345"/>
      <c r="R309" s="345"/>
      <c r="S309" s="346"/>
    </row>
    <row r="310" spans="1:19" ht="16.5" thickBot="1" thickTop="1">
      <c r="A310" s="319" t="s">
        <v>1029</v>
      </c>
      <c r="B310" s="319"/>
      <c r="C310" s="319"/>
      <c r="D310" s="319"/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138">
        <f t="shared" si="4"/>
        <v>302</v>
      </c>
      <c r="P310" s="356" t="s">
        <v>633</v>
      </c>
      <c r="Q310" s="357"/>
      <c r="R310" s="357"/>
      <c r="S310" s="358"/>
    </row>
    <row r="311" spans="1:19" ht="16.5" thickBot="1" thickTop="1">
      <c r="A311" s="312" t="s">
        <v>1030</v>
      </c>
      <c r="B311" s="312"/>
      <c r="C311" s="312"/>
      <c r="D311" s="312"/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  <c r="O311" s="137">
        <f t="shared" si="4"/>
        <v>303</v>
      </c>
      <c r="P311" s="344" t="s">
        <v>633</v>
      </c>
      <c r="Q311" s="345"/>
      <c r="R311" s="345"/>
      <c r="S311" s="346"/>
    </row>
    <row r="312" spans="1:19" ht="16.5" thickBot="1" thickTop="1">
      <c r="A312" s="312" t="s">
        <v>1031</v>
      </c>
      <c r="B312" s="312"/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137">
        <f t="shared" si="4"/>
        <v>304</v>
      </c>
      <c r="P312" s="344" t="s">
        <v>633</v>
      </c>
      <c r="Q312" s="345"/>
      <c r="R312" s="345"/>
      <c r="S312" s="346"/>
    </row>
    <row r="313" spans="1:19" ht="16.5" thickBot="1" thickTop="1">
      <c r="A313" s="319" t="s">
        <v>1032</v>
      </c>
      <c r="B313" s="319"/>
      <c r="C313" s="319"/>
      <c r="D313" s="319"/>
      <c r="E313" s="319"/>
      <c r="F313" s="319"/>
      <c r="G313" s="319"/>
      <c r="H313" s="319"/>
      <c r="I313" s="319"/>
      <c r="J313" s="319"/>
      <c r="K313" s="319"/>
      <c r="L313" s="319"/>
      <c r="M313" s="319"/>
      <c r="N313" s="319"/>
      <c r="O313" s="138">
        <f t="shared" si="4"/>
        <v>305</v>
      </c>
      <c r="P313" s="356" t="s">
        <v>633</v>
      </c>
      <c r="Q313" s="357"/>
      <c r="R313" s="357"/>
      <c r="S313" s="358"/>
    </row>
    <row r="314" spans="1:19" ht="16.5" thickBot="1" thickTop="1">
      <c r="A314" s="319" t="s">
        <v>1033</v>
      </c>
      <c r="B314" s="319"/>
      <c r="C314" s="319"/>
      <c r="D314" s="319"/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138">
        <f t="shared" si="4"/>
        <v>306</v>
      </c>
      <c r="P314" s="356" t="s">
        <v>991</v>
      </c>
      <c r="Q314" s="357"/>
      <c r="R314" s="357"/>
      <c r="S314" s="358"/>
    </row>
    <row r="315" spans="1:19" ht="16.5" thickBot="1" thickTop="1">
      <c r="A315" s="326" t="s">
        <v>1035</v>
      </c>
      <c r="B315" s="326"/>
      <c r="C315" s="326"/>
      <c r="D315" s="326"/>
      <c r="E315" s="326"/>
      <c r="F315" s="326"/>
      <c r="G315" s="326"/>
      <c r="H315" s="326"/>
      <c r="I315" s="326"/>
      <c r="J315" s="326"/>
      <c r="K315" s="326"/>
      <c r="L315" s="326"/>
      <c r="M315" s="326"/>
      <c r="N315" s="326"/>
      <c r="O315" s="139" t="s">
        <v>1036</v>
      </c>
      <c r="P315" s="344" t="s">
        <v>633</v>
      </c>
      <c r="Q315" s="345"/>
      <c r="R315" s="345"/>
      <c r="S315" s="346"/>
    </row>
    <row r="316" ht="15.75" thickTop="1"/>
  </sheetData>
  <sheetProtection/>
  <mergeCells count="620">
    <mergeCell ref="P315:S315"/>
    <mergeCell ref="A4:S4"/>
    <mergeCell ref="P314:S314"/>
    <mergeCell ref="A315:N315"/>
    <mergeCell ref="P313:S313"/>
    <mergeCell ref="A314:N314"/>
    <mergeCell ref="P312:S312"/>
    <mergeCell ref="A313:N313"/>
    <mergeCell ref="P311:S311"/>
    <mergeCell ref="A312:N312"/>
    <mergeCell ref="P310:S310"/>
    <mergeCell ref="A311:N311"/>
    <mergeCell ref="P309:S309"/>
    <mergeCell ref="A310:N310"/>
    <mergeCell ref="P308:S308"/>
    <mergeCell ref="A309:N309"/>
    <mergeCell ref="P307:S307"/>
    <mergeCell ref="A308:N308"/>
    <mergeCell ref="P306:S306"/>
    <mergeCell ref="A307:N307"/>
    <mergeCell ref="P305:S305"/>
    <mergeCell ref="A306:N306"/>
    <mergeCell ref="P304:S304"/>
    <mergeCell ref="A305:N305"/>
    <mergeCell ref="P303:S303"/>
    <mergeCell ref="A304:N304"/>
    <mergeCell ref="P302:S302"/>
    <mergeCell ref="A303:N303"/>
    <mergeCell ref="P301:S301"/>
    <mergeCell ref="A302:N302"/>
    <mergeCell ref="P300:S300"/>
    <mergeCell ref="A301:N301"/>
    <mergeCell ref="P299:S299"/>
    <mergeCell ref="A300:N300"/>
    <mergeCell ref="P298:S298"/>
    <mergeCell ref="A299:N299"/>
    <mergeCell ref="P297:S297"/>
    <mergeCell ref="A298:N298"/>
    <mergeCell ref="P296:S296"/>
    <mergeCell ref="A297:N297"/>
    <mergeCell ref="P295:S295"/>
    <mergeCell ref="A296:N296"/>
    <mergeCell ref="P294:S294"/>
    <mergeCell ref="A295:N295"/>
    <mergeCell ref="P293:S293"/>
    <mergeCell ref="A294:N294"/>
    <mergeCell ref="P292:S292"/>
    <mergeCell ref="A293:N293"/>
    <mergeCell ref="P291:S291"/>
    <mergeCell ref="A292:N292"/>
    <mergeCell ref="P290:S290"/>
    <mergeCell ref="A291:N291"/>
    <mergeCell ref="P289:S289"/>
    <mergeCell ref="A290:N290"/>
    <mergeCell ref="P288:S288"/>
    <mergeCell ref="A289:N289"/>
    <mergeCell ref="P287:S287"/>
    <mergeCell ref="A288:N288"/>
    <mergeCell ref="P286:S286"/>
    <mergeCell ref="A287:N287"/>
    <mergeCell ref="P285:S285"/>
    <mergeCell ref="A286:N286"/>
    <mergeCell ref="P284:S284"/>
    <mergeCell ref="A285:N285"/>
    <mergeCell ref="P283:S283"/>
    <mergeCell ref="A284:N284"/>
    <mergeCell ref="P282:S282"/>
    <mergeCell ref="A283:N283"/>
    <mergeCell ref="P281:S281"/>
    <mergeCell ref="A282:N282"/>
    <mergeCell ref="P280:S280"/>
    <mergeCell ref="A281:N281"/>
    <mergeCell ref="P279:S279"/>
    <mergeCell ref="A280:N280"/>
    <mergeCell ref="P278:S278"/>
    <mergeCell ref="A279:N279"/>
    <mergeCell ref="P277:S277"/>
    <mergeCell ref="A278:N278"/>
    <mergeCell ref="P276:S276"/>
    <mergeCell ref="A277:N277"/>
    <mergeCell ref="P275:S275"/>
    <mergeCell ref="A276:N276"/>
    <mergeCell ref="P274:S274"/>
    <mergeCell ref="A275:N275"/>
    <mergeCell ref="P273:S273"/>
    <mergeCell ref="A274:N274"/>
    <mergeCell ref="P272:S272"/>
    <mergeCell ref="A273:N273"/>
    <mergeCell ref="P271:S271"/>
    <mergeCell ref="A272:N272"/>
    <mergeCell ref="P270:S270"/>
    <mergeCell ref="A271:N271"/>
    <mergeCell ref="P269:S269"/>
    <mergeCell ref="A270:N270"/>
    <mergeCell ref="P268:S268"/>
    <mergeCell ref="A269:N269"/>
    <mergeCell ref="P267:S267"/>
    <mergeCell ref="A268:N268"/>
    <mergeCell ref="P266:S266"/>
    <mergeCell ref="A267:N267"/>
    <mergeCell ref="P265:S265"/>
    <mergeCell ref="A266:N266"/>
    <mergeCell ref="P264:S264"/>
    <mergeCell ref="A265:N265"/>
    <mergeCell ref="P263:S263"/>
    <mergeCell ref="A264:N264"/>
    <mergeCell ref="P262:S262"/>
    <mergeCell ref="A263:N263"/>
    <mergeCell ref="P261:S261"/>
    <mergeCell ref="A262:N262"/>
    <mergeCell ref="P260:S260"/>
    <mergeCell ref="A261:N261"/>
    <mergeCell ref="P259:S259"/>
    <mergeCell ref="A260:N260"/>
    <mergeCell ref="P258:S258"/>
    <mergeCell ref="A259:N259"/>
    <mergeCell ref="P257:S257"/>
    <mergeCell ref="A258:N258"/>
    <mergeCell ref="P256:S256"/>
    <mergeCell ref="A257:N257"/>
    <mergeCell ref="P255:S255"/>
    <mergeCell ref="A256:N256"/>
    <mergeCell ref="P254:S254"/>
    <mergeCell ref="A255:N255"/>
    <mergeCell ref="P253:S253"/>
    <mergeCell ref="A254:N254"/>
    <mergeCell ref="P252:S252"/>
    <mergeCell ref="A253:N253"/>
    <mergeCell ref="P251:S251"/>
    <mergeCell ref="A252:N252"/>
    <mergeCell ref="P250:S250"/>
    <mergeCell ref="A251:N251"/>
    <mergeCell ref="P249:S249"/>
    <mergeCell ref="A250:N250"/>
    <mergeCell ref="P248:S248"/>
    <mergeCell ref="A249:N249"/>
    <mergeCell ref="P247:S247"/>
    <mergeCell ref="A248:N248"/>
    <mergeCell ref="P246:S246"/>
    <mergeCell ref="A247:N247"/>
    <mergeCell ref="P245:S245"/>
    <mergeCell ref="A246:N246"/>
    <mergeCell ref="P244:S244"/>
    <mergeCell ref="A245:N245"/>
    <mergeCell ref="P243:S243"/>
    <mergeCell ref="A244:N244"/>
    <mergeCell ref="P242:S242"/>
    <mergeCell ref="A243:N243"/>
    <mergeCell ref="P241:S241"/>
    <mergeCell ref="A242:N242"/>
    <mergeCell ref="P240:S240"/>
    <mergeCell ref="A241:N241"/>
    <mergeCell ref="P239:S239"/>
    <mergeCell ref="A240:N240"/>
    <mergeCell ref="P238:S238"/>
    <mergeCell ref="A239:N239"/>
    <mergeCell ref="P237:S237"/>
    <mergeCell ref="A238:N238"/>
    <mergeCell ref="P236:S236"/>
    <mergeCell ref="A237:N237"/>
    <mergeCell ref="P235:S235"/>
    <mergeCell ref="A236:N236"/>
    <mergeCell ref="P234:S234"/>
    <mergeCell ref="A235:N235"/>
    <mergeCell ref="P233:S233"/>
    <mergeCell ref="A234:N234"/>
    <mergeCell ref="P232:S232"/>
    <mergeCell ref="A233:N233"/>
    <mergeCell ref="P231:S231"/>
    <mergeCell ref="A232:N232"/>
    <mergeCell ref="P230:S230"/>
    <mergeCell ref="A231:N231"/>
    <mergeCell ref="P229:S229"/>
    <mergeCell ref="A230:N230"/>
    <mergeCell ref="P228:S228"/>
    <mergeCell ref="A229:N229"/>
    <mergeCell ref="P227:S227"/>
    <mergeCell ref="A228:N228"/>
    <mergeCell ref="P226:S226"/>
    <mergeCell ref="A227:N227"/>
    <mergeCell ref="P225:S225"/>
    <mergeCell ref="A226:N226"/>
    <mergeCell ref="P224:S224"/>
    <mergeCell ref="A225:N225"/>
    <mergeCell ref="P223:S223"/>
    <mergeCell ref="A224:N224"/>
    <mergeCell ref="P222:S222"/>
    <mergeCell ref="A223:N223"/>
    <mergeCell ref="P221:S221"/>
    <mergeCell ref="A222:N222"/>
    <mergeCell ref="P220:S220"/>
    <mergeCell ref="A221:N221"/>
    <mergeCell ref="P219:S219"/>
    <mergeCell ref="A220:N220"/>
    <mergeCell ref="P218:S218"/>
    <mergeCell ref="A219:N219"/>
    <mergeCell ref="P217:S217"/>
    <mergeCell ref="A218:N218"/>
    <mergeCell ref="P216:S216"/>
    <mergeCell ref="A217:N217"/>
    <mergeCell ref="P215:S215"/>
    <mergeCell ref="A216:N216"/>
    <mergeCell ref="P214:S214"/>
    <mergeCell ref="A215:N215"/>
    <mergeCell ref="P213:S213"/>
    <mergeCell ref="A214:N214"/>
    <mergeCell ref="P212:S212"/>
    <mergeCell ref="A213:N213"/>
    <mergeCell ref="P211:S211"/>
    <mergeCell ref="A212:N212"/>
    <mergeCell ref="P210:S210"/>
    <mergeCell ref="A211:N211"/>
    <mergeCell ref="P209:S209"/>
    <mergeCell ref="A210:N210"/>
    <mergeCell ref="P208:S208"/>
    <mergeCell ref="A209:N209"/>
    <mergeCell ref="P207:S207"/>
    <mergeCell ref="A208:N208"/>
    <mergeCell ref="P206:S206"/>
    <mergeCell ref="A207:N207"/>
    <mergeCell ref="P205:S205"/>
    <mergeCell ref="A206:N206"/>
    <mergeCell ref="P204:S204"/>
    <mergeCell ref="A205:N205"/>
    <mergeCell ref="P203:S203"/>
    <mergeCell ref="A204:N204"/>
    <mergeCell ref="P202:S202"/>
    <mergeCell ref="A203:N203"/>
    <mergeCell ref="P201:S201"/>
    <mergeCell ref="A202:N202"/>
    <mergeCell ref="P200:S200"/>
    <mergeCell ref="A201:N201"/>
    <mergeCell ref="P199:S199"/>
    <mergeCell ref="A200:N200"/>
    <mergeCell ref="P198:S198"/>
    <mergeCell ref="A199:N199"/>
    <mergeCell ref="P197:S197"/>
    <mergeCell ref="A198:N198"/>
    <mergeCell ref="P196:S196"/>
    <mergeCell ref="A197:N197"/>
    <mergeCell ref="P195:S195"/>
    <mergeCell ref="A196:N196"/>
    <mergeCell ref="P194:S194"/>
    <mergeCell ref="A195:N195"/>
    <mergeCell ref="P193:S193"/>
    <mergeCell ref="A194:N194"/>
    <mergeCell ref="P192:S192"/>
    <mergeCell ref="A193:N193"/>
    <mergeCell ref="P191:S191"/>
    <mergeCell ref="A192:N192"/>
    <mergeCell ref="P190:S190"/>
    <mergeCell ref="A191:N191"/>
    <mergeCell ref="P189:S189"/>
    <mergeCell ref="A190:N190"/>
    <mergeCell ref="P188:S188"/>
    <mergeCell ref="A189:N189"/>
    <mergeCell ref="P187:S187"/>
    <mergeCell ref="A188:N188"/>
    <mergeCell ref="P186:S186"/>
    <mergeCell ref="A187:N187"/>
    <mergeCell ref="P185:S185"/>
    <mergeCell ref="A186:N186"/>
    <mergeCell ref="P184:S184"/>
    <mergeCell ref="A185:N185"/>
    <mergeCell ref="P183:S183"/>
    <mergeCell ref="A184:N184"/>
    <mergeCell ref="P182:S182"/>
    <mergeCell ref="A183:N183"/>
    <mergeCell ref="P181:S181"/>
    <mergeCell ref="A182:N182"/>
    <mergeCell ref="P180:S180"/>
    <mergeCell ref="A181:N181"/>
    <mergeCell ref="P179:S179"/>
    <mergeCell ref="A180:N180"/>
    <mergeCell ref="P178:S178"/>
    <mergeCell ref="A179:N179"/>
    <mergeCell ref="P177:S177"/>
    <mergeCell ref="A178:N178"/>
    <mergeCell ref="P176:S176"/>
    <mergeCell ref="A177:N177"/>
    <mergeCell ref="P175:S175"/>
    <mergeCell ref="A176:N176"/>
    <mergeCell ref="P174:S174"/>
    <mergeCell ref="A175:N175"/>
    <mergeCell ref="P173:S173"/>
    <mergeCell ref="A174:N174"/>
    <mergeCell ref="P172:S172"/>
    <mergeCell ref="A173:N173"/>
    <mergeCell ref="P171:S171"/>
    <mergeCell ref="A172:N172"/>
    <mergeCell ref="P170:S170"/>
    <mergeCell ref="A171:N171"/>
    <mergeCell ref="P169:S169"/>
    <mergeCell ref="A170:N170"/>
    <mergeCell ref="P168:S168"/>
    <mergeCell ref="A169:N169"/>
    <mergeCell ref="P167:S167"/>
    <mergeCell ref="A168:N168"/>
    <mergeCell ref="P166:S166"/>
    <mergeCell ref="A167:N167"/>
    <mergeCell ref="P165:S165"/>
    <mergeCell ref="A166:N166"/>
    <mergeCell ref="P164:S164"/>
    <mergeCell ref="A165:N165"/>
    <mergeCell ref="P163:S163"/>
    <mergeCell ref="A164:N164"/>
    <mergeCell ref="P162:S162"/>
    <mergeCell ref="A163:N163"/>
    <mergeCell ref="P161:S161"/>
    <mergeCell ref="A162:N162"/>
    <mergeCell ref="P160:S160"/>
    <mergeCell ref="A161:N161"/>
    <mergeCell ref="P159:S159"/>
    <mergeCell ref="A160:N160"/>
    <mergeCell ref="P158:S158"/>
    <mergeCell ref="A159:N159"/>
    <mergeCell ref="P157:S157"/>
    <mergeCell ref="A158:N158"/>
    <mergeCell ref="P156:S156"/>
    <mergeCell ref="A157:N157"/>
    <mergeCell ref="P155:S155"/>
    <mergeCell ref="A156:N156"/>
    <mergeCell ref="P154:S154"/>
    <mergeCell ref="A155:N155"/>
    <mergeCell ref="P153:S153"/>
    <mergeCell ref="A154:N154"/>
    <mergeCell ref="P152:S152"/>
    <mergeCell ref="A153:N153"/>
    <mergeCell ref="P151:S151"/>
    <mergeCell ref="A152:N152"/>
    <mergeCell ref="P150:S150"/>
    <mergeCell ref="A151:N151"/>
    <mergeCell ref="P149:S149"/>
    <mergeCell ref="A150:N150"/>
    <mergeCell ref="P148:S148"/>
    <mergeCell ref="A149:N149"/>
    <mergeCell ref="P147:S147"/>
    <mergeCell ref="A148:N148"/>
    <mergeCell ref="P146:S146"/>
    <mergeCell ref="A147:N147"/>
    <mergeCell ref="P145:S145"/>
    <mergeCell ref="A146:N146"/>
    <mergeCell ref="P144:S144"/>
    <mergeCell ref="A145:N145"/>
    <mergeCell ref="P143:S143"/>
    <mergeCell ref="A144:N144"/>
    <mergeCell ref="P142:S142"/>
    <mergeCell ref="A143:N143"/>
    <mergeCell ref="P141:S141"/>
    <mergeCell ref="A142:N142"/>
    <mergeCell ref="P140:S140"/>
    <mergeCell ref="A141:N141"/>
    <mergeCell ref="P139:S139"/>
    <mergeCell ref="A140:N140"/>
    <mergeCell ref="P138:S138"/>
    <mergeCell ref="A139:N139"/>
    <mergeCell ref="P137:S137"/>
    <mergeCell ref="A138:N138"/>
    <mergeCell ref="P136:S136"/>
    <mergeCell ref="A137:N137"/>
    <mergeCell ref="P135:S135"/>
    <mergeCell ref="A136:N136"/>
    <mergeCell ref="P134:S134"/>
    <mergeCell ref="A135:N135"/>
    <mergeCell ref="P133:S133"/>
    <mergeCell ref="A134:N134"/>
    <mergeCell ref="P132:S132"/>
    <mergeCell ref="A133:N133"/>
    <mergeCell ref="P131:S131"/>
    <mergeCell ref="A132:N132"/>
    <mergeCell ref="P130:S130"/>
    <mergeCell ref="A131:N131"/>
    <mergeCell ref="P129:S129"/>
    <mergeCell ref="A130:N130"/>
    <mergeCell ref="P128:S128"/>
    <mergeCell ref="A129:N129"/>
    <mergeCell ref="P127:S127"/>
    <mergeCell ref="A128:N128"/>
    <mergeCell ref="P126:S126"/>
    <mergeCell ref="A127:N127"/>
    <mergeCell ref="P125:S125"/>
    <mergeCell ref="A126:N126"/>
    <mergeCell ref="P124:S124"/>
    <mergeCell ref="A125:N125"/>
    <mergeCell ref="P123:S123"/>
    <mergeCell ref="A124:N124"/>
    <mergeCell ref="P122:S122"/>
    <mergeCell ref="A123:N123"/>
    <mergeCell ref="P121:S121"/>
    <mergeCell ref="A122:N122"/>
    <mergeCell ref="P120:S120"/>
    <mergeCell ref="A121:N121"/>
    <mergeCell ref="P119:S119"/>
    <mergeCell ref="A120:N120"/>
    <mergeCell ref="P118:S118"/>
    <mergeCell ref="A119:N119"/>
    <mergeCell ref="P117:S117"/>
    <mergeCell ref="A118:N118"/>
    <mergeCell ref="P116:S116"/>
    <mergeCell ref="A117:N117"/>
    <mergeCell ref="P115:S115"/>
    <mergeCell ref="A116:N116"/>
    <mergeCell ref="P114:S114"/>
    <mergeCell ref="A115:N115"/>
    <mergeCell ref="P113:S113"/>
    <mergeCell ref="A114:N114"/>
    <mergeCell ref="P112:S112"/>
    <mergeCell ref="A113:N113"/>
    <mergeCell ref="P111:S111"/>
    <mergeCell ref="A112:N112"/>
    <mergeCell ref="P110:S110"/>
    <mergeCell ref="A111:N111"/>
    <mergeCell ref="P109:S109"/>
    <mergeCell ref="A110:N110"/>
    <mergeCell ref="P108:S108"/>
    <mergeCell ref="A109:N109"/>
    <mergeCell ref="P107:S107"/>
    <mergeCell ref="A108:N108"/>
    <mergeCell ref="P106:S106"/>
    <mergeCell ref="A107:N107"/>
    <mergeCell ref="P105:S105"/>
    <mergeCell ref="A106:N106"/>
    <mergeCell ref="P104:S104"/>
    <mergeCell ref="A105:N105"/>
    <mergeCell ref="P103:S103"/>
    <mergeCell ref="A104:N104"/>
    <mergeCell ref="P102:S102"/>
    <mergeCell ref="A103:N103"/>
    <mergeCell ref="P101:S101"/>
    <mergeCell ref="A102:N102"/>
    <mergeCell ref="P100:S100"/>
    <mergeCell ref="A101:N101"/>
    <mergeCell ref="P99:S99"/>
    <mergeCell ref="A100:N100"/>
    <mergeCell ref="P98:S98"/>
    <mergeCell ref="A99:N99"/>
    <mergeCell ref="P97:S97"/>
    <mergeCell ref="A98:N98"/>
    <mergeCell ref="P96:S96"/>
    <mergeCell ref="A97:N97"/>
    <mergeCell ref="P95:S95"/>
    <mergeCell ref="A96:N96"/>
    <mergeCell ref="P94:S94"/>
    <mergeCell ref="A95:N95"/>
    <mergeCell ref="P93:S93"/>
    <mergeCell ref="A94:N94"/>
    <mergeCell ref="P92:S92"/>
    <mergeCell ref="A93:N93"/>
    <mergeCell ref="P91:S91"/>
    <mergeCell ref="A92:N92"/>
    <mergeCell ref="P90:S90"/>
    <mergeCell ref="A91:N91"/>
    <mergeCell ref="P89:S89"/>
    <mergeCell ref="A90:N90"/>
    <mergeCell ref="P88:S88"/>
    <mergeCell ref="A89:N89"/>
    <mergeCell ref="P87:S87"/>
    <mergeCell ref="A88:N88"/>
    <mergeCell ref="P86:S86"/>
    <mergeCell ref="A87:N87"/>
    <mergeCell ref="P85:S85"/>
    <mergeCell ref="A86:N86"/>
    <mergeCell ref="P84:S84"/>
    <mergeCell ref="A85:N85"/>
    <mergeCell ref="P83:S83"/>
    <mergeCell ref="A84:N84"/>
    <mergeCell ref="P82:S82"/>
    <mergeCell ref="A83:N83"/>
    <mergeCell ref="P81:S81"/>
    <mergeCell ref="A82:N82"/>
    <mergeCell ref="P80:S80"/>
    <mergeCell ref="A81:N81"/>
    <mergeCell ref="P79:S79"/>
    <mergeCell ref="A80:N80"/>
    <mergeCell ref="P78:S78"/>
    <mergeCell ref="A79:N79"/>
    <mergeCell ref="P77:S77"/>
    <mergeCell ref="A78:N78"/>
    <mergeCell ref="P76:S76"/>
    <mergeCell ref="A77:N77"/>
    <mergeCell ref="P75:S75"/>
    <mergeCell ref="A76:N76"/>
    <mergeCell ref="P74:S74"/>
    <mergeCell ref="A75:N75"/>
    <mergeCell ref="P73:S73"/>
    <mergeCell ref="A74:N74"/>
    <mergeCell ref="P72:S72"/>
    <mergeCell ref="A73:N73"/>
    <mergeCell ref="P71:S71"/>
    <mergeCell ref="A72:N72"/>
    <mergeCell ref="P70:S70"/>
    <mergeCell ref="A71:N71"/>
    <mergeCell ref="P69:S69"/>
    <mergeCell ref="A70:N70"/>
    <mergeCell ref="P68:S68"/>
    <mergeCell ref="A69:N69"/>
    <mergeCell ref="P67:S67"/>
    <mergeCell ref="A68:N68"/>
    <mergeCell ref="P66:S66"/>
    <mergeCell ref="A67:N67"/>
    <mergeCell ref="P65:S65"/>
    <mergeCell ref="A66:N66"/>
    <mergeCell ref="P64:S64"/>
    <mergeCell ref="A65:N65"/>
    <mergeCell ref="P63:S63"/>
    <mergeCell ref="A64:N64"/>
    <mergeCell ref="P62:S62"/>
    <mergeCell ref="A63:N63"/>
    <mergeCell ref="P61:S61"/>
    <mergeCell ref="A62:N62"/>
    <mergeCell ref="P60:S60"/>
    <mergeCell ref="A61:N61"/>
    <mergeCell ref="P59:S59"/>
    <mergeCell ref="A60:N60"/>
    <mergeCell ref="P58:S58"/>
    <mergeCell ref="A59:N59"/>
    <mergeCell ref="P57:S57"/>
    <mergeCell ref="A58:N58"/>
    <mergeCell ref="P56:S56"/>
    <mergeCell ref="A57:N57"/>
    <mergeCell ref="P55:S55"/>
    <mergeCell ref="A56:N56"/>
    <mergeCell ref="P54:S54"/>
    <mergeCell ref="A55:N55"/>
    <mergeCell ref="P53:S53"/>
    <mergeCell ref="A54:N54"/>
    <mergeCell ref="P52:S52"/>
    <mergeCell ref="A53:N53"/>
    <mergeCell ref="P51:S51"/>
    <mergeCell ref="A52:N52"/>
    <mergeCell ref="P50:S50"/>
    <mergeCell ref="A51:N51"/>
    <mergeCell ref="P49:S49"/>
    <mergeCell ref="A50:N50"/>
    <mergeCell ref="P48:S48"/>
    <mergeCell ref="A49:N49"/>
    <mergeCell ref="P47:S47"/>
    <mergeCell ref="A48:N48"/>
    <mergeCell ref="P46:S46"/>
    <mergeCell ref="A47:N47"/>
    <mergeCell ref="P45:S45"/>
    <mergeCell ref="A46:N46"/>
    <mergeCell ref="P44:S44"/>
    <mergeCell ref="A45:N45"/>
    <mergeCell ref="P43:S43"/>
    <mergeCell ref="A44:N44"/>
    <mergeCell ref="P42:S42"/>
    <mergeCell ref="A43:N43"/>
    <mergeCell ref="P41:S41"/>
    <mergeCell ref="A42:N42"/>
    <mergeCell ref="P40:S40"/>
    <mergeCell ref="A41:N41"/>
    <mergeCell ref="P39:S39"/>
    <mergeCell ref="A40:N40"/>
    <mergeCell ref="P38:S38"/>
    <mergeCell ref="A39:N39"/>
    <mergeCell ref="P37:S37"/>
    <mergeCell ref="A38:N38"/>
    <mergeCell ref="P36:S36"/>
    <mergeCell ref="A37:N37"/>
    <mergeCell ref="P35:S35"/>
    <mergeCell ref="A36:N36"/>
    <mergeCell ref="P34:S34"/>
    <mergeCell ref="A35:N35"/>
    <mergeCell ref="P33:S33"/>
    <mergeCell ref="A34:N34"/>
    <mergeCell ref="P32:S32"/>
    <mergeCell ref="A33:N33"/>
    <mergeCell ref="P31:S31"/>
    <mergeCell ref="A32:N32"/>
    <mergeCell ref="P30:S30"/>
    <mergeCell ref="A31:N31"/>
    <mergeCell ref="P29:S29"/>
    <mergeCell ref="A30:N30"/>
    <mergeCell ref="P28:S28"/>
    <mergeCell ref="A29:N29"/>
    <mergeCell ref="P27:S27"/>
    <mergeCell ref="A28:N28"/>
    <mergeCell ref="P26:S26"/>
    <mergeCell ref="A27:N27"/>
    <mergeCell ref="P25:S25"/>
    <mergeCell ref="A26:N26"/>
    <mergeCell ref="P24:S24"/>
    <mergeCell ref="A25:N25"/>
    <mergeCell ref="P23:S23"/>
    <mergeCell ref="A24:N24"/>
    <mergeCell ref="P22:S22"/>
    <mergeCell ref="A23:N23"/>
    <mergeCell ref="P21:S21"/>
    <mergeCell ref="A22:N22"/>
    <mergeCell ref="P20:S20"/>
    <mergeCell ref="A21:N21"/>
    <mergeCell ref="P19:S19"/>
    <mergeCell ref="A20:N20"/>
    <mergeCell ref="P18:S18"/>
    <mergeCell ref="A19:N19"/>
    <mergeCell ref="P17:S17"/>
    <mergeCell ref="A18:N18"/>
    <mergeCell ref="P16:S16"/>
    <mergeCell ref="A17:N17"/>
    <mergeCell ref="P15:S15"/>
    <mergeCell ref="A16:N16"/>
    <mergeCell ref="P14:S14"/>
    <mergeCell ref="A15:N15"/>
    <mergeCell ref="P13:S13"/>
    <mergeCell ref="A14:N14"/>
    <mergeCell ref="P12:S12"/>
    <mergeCell ref="A13:N13"/>
    <mergeCell ref="P11:S11"/>
    <mergeCell ref="A12:N12"/>
    <mergeCell ref="Q7:S7"/>
    <mergeCell ref="A8:N8"/>
    <mergeCell ref="A6:N7"/>
    <mergeCell ref="O6:O7"/>
    <mergeCell ref="P10:S10"/>
    <mergeCell ref="A11:N11"/>
    <mergeCell ref="P9:S9"/>
    <mergeCell ref="A10:N10"/>
    <mergeCell ref="P8:S8"/>
    <mergeCell ref="A9:N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Tiszamogyorós-01</dc:creator>
  <cp:keywords/>
  <dc:description/>
  <cp:lastModifiedBy>Admin</cp:lastModifiedBy>
  <cp:lastPrinted>2019-05-06T07:59:23Z</cp:lastPrinted>
  <dcterms:created xsi:type="dcterms:W3CDTF">2016-02-08T09:06:55Z</dcterms:created>
  <dcterms:modified xsi:type="dcterms:W3CDTF">2019-06-07T07:21:08Z</dcterms:modified>
  <cp:category/>
  <cp:version/>
  <cp:contentType/>
  <cp:contentStatus/>
</cp:coreProperties>
</file>