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firstSheet="1" activeTab="4"/>
  </bookViews>
  <sheets>
    <sheet name="1.sz. bevétel-kiadás" sheetId="1" r:id="rId1"/>
    <sheet name="2.sz.központi támogatás" sheetId="2" r:id="rId2"/>
    <sheet name="3.sz.beruházások" sheetId="3" r:id="rId3"/>
    <sheet name="4.sz.felújítások" sheetId="4" r:id="rId4"/>
    <sheet name="5.sz. Működési felhalm.bev-kiad" sheetId="5" r:id="rId5"/>
  </sheets>
  <externalReferences>
    <externalReference r:id="rId8"/>
  </externalReferences>
  <definedNames>
    <definedName name="_xlnm.Print_Area" localSheetId="0">'1.sz. bevétel-kiadás'!$A$2:$D$147</definedName>
  </definedNames>
  <calcPr fullCalcOnLoad="1"/>
</workbook>
</file>

<file path=xl/comments1.xml><?xml version="1.0" encoding="utf-8"?>
<comments xmlns="http://schemas.openxmlformats.org/spreadsheetml/2006/main">
  <authors>
    <author>Ohid001</author>
  </authors>
  <commentList>
    <comment ref="D96" authorId="0">
      <text>
        <r>
          <rPr>
            <b/>
            <sz val="9"/>
            <rFont val="Tahoma"/>
            <family val="0"/>
          </rPr>
          <t>Ohid001:</t>
        </r>
        <r>
          <rPr>
            <sz val="9"/>
            <rFont val="Tahoma"/>
            <family val="0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<sst xmlns="http://schemas.openxmlformats.org/spreadsheetml/2006/main" count="539" uniqueCount="405">
  <si>
    <t>A</t>
  </si>
  <si>
    <t>B</t>
  </si>
  <si>
    <t>C</t>
  </si>
  <si>
    <t>D</t>
  </si>
  <si>
    <t>E</t>
  </si>
  <si>
    <t>F</t>
  </si>
  <si>
    <t>G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</si>
  <si>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</si>
  <si>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</si>
  <si>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</si>
  <si>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</si>
  <si>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</si>
  <si>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</si>
  <si>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</si>
  <si>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</si>
  <si>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</si>
  <si>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</si>
  <si>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</si>
  <si>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</si>
  <si>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</si>
  <si>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</si>
  <si>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</si>
  <si>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</si>
  <si>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</si>
  <si>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</si>
  <si>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</si>
  <si>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</si>
  <si>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</si>
  <si>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</si>
  <si>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</si>
  <si>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</si>
  <si>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</si>
  <si>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</si>
  <si>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</si>
  <si>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</si>
  <si>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</si>
  <si>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</si>
  <si>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</si>
  <si>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</si>
  <si>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</si>
  <si>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</si>
  <si>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</si>
  <si>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</si>
  <si>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</si>
  <si>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</si>
  <si>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</si>
  <si>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</si>
  <si>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</si>
  <si>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</si>
  <si>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</si>
  <si>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</si>
  <si>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</si>
  <si>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</si>
  <si>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</si>
  <si>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</si>
  <si>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</si>
  <si>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</si>
  <si>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</si>
  <si>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</si>
  <si>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</si>
  <si>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</si>
  <si>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</si>
  <si>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</si>
  <si>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</si>
  <si>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</si>
  <si>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</si>
  <si>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</si>
  <si>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</si>
  <si>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</si>
  <si>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</si>
  <si>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</si>
  <si>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</si>
  <si>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</si>
  <si>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</si>
  <si>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</si>
  <si>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</si>
  <si>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</si>
  <si>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</si>
  <si>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</si>
  <si>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</si>
  <si>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</si>
  <si>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</si>
  <si>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</si>
  <si>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</si>
  <si>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Kimutatás Szalapa község Önkormányzata 
2014. évi központi támogatásainak összegéről</t>
  </si>
  <si>
    <t>Bejáróépítés</t>
  </si>
  <si>
    <t>Épület felujitás</t>
  </si>
  <si>
    <t>Falugondnoki autó beszerzés</t>
  </si>
  <si>
    <t>ingatlan vételra</t>
  </si>
  <si>
    <t xml:space="preserve">3. melléklet az 1 /2014. (III.14.) </t>
  </si>
  <si>
    <t xml:space="preserve">4. melléklet az 1 /2014. (III.14.) </t>
  </si>
  <si>
    <t>Működési kiadások</t>
  </si>
  <si>
    <t xml:space="preserve">     Helyi önkormányzat mérlege közgazdasági tagolásban</t>
  </si>
  <si>
    <t>2014. évi tervezet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</si>
  <si>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</si>
  <si>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</si>
  <si>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</si>
  <si>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</si>
  <si>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</si>
  <si>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</si>
  <si>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</si>
  <si>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</si>
  <si>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</si>
  <si>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</si>
  <si>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</si>
  <si>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</si>
  <si>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</si>
  <si>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</si>
  <si>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</si>
  <si>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B E V É T E L E K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</si>
  <si>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</si>
  <si>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</si>
  <si>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</si>
  <si>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</si>
  <si>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</si>
  <si>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</si>
  <si>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</si>
  <si>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</si>
  <si>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</si>
  <si>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</si>
  <si>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</si>
  <si>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</si>
  <si>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</si>
  <si>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</si>
  <si>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</si>
  <si>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</si>
  <si>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</si>
  <si>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</si>
  <si>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</si>
  <si>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</si>
  <si>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</si>
  <si>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</si>
  <si>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</si>
  <si>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</si>
  <si>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</si>
  <si>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</si>
  <si>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</si>
  <si>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</si>
  <si>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</si>
  <si>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</si>
  <si>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</si>
  <si>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</si>
  <si>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</si>
  <si>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</si>
  <si>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</si>
  <si>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</si>
  <si>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</si>
  <si>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</si>
  <si>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</si>
  <si>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</si>
  <si>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</si>
  <si>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</si>
  <si>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</si>
  <si>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</si>
  <si>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</si>
  <si>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</si>
  <si>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</si>
  <si>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</si>
  <si>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</si>
  <si>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</si>
  <si>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</si>
  <si>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</si>
  <si>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</si>
  <si>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</si>
  <si>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</si>
  <si>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</si>
  <si>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</si>
  <si>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</si>
  <si>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</si>
  <si>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</si>
  <si>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</si>
  <si>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</si>
  <si>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</si>
  <si>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</si>
  <si>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</si>
  <si>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</si>
  <si>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</si>
  <si>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</si>
  <si>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</si>
  <si>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</si>
  <si>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</si>
  <si>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</si>
  <si>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</si>
  <si>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</si>
  <si>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</si>
  <si>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</si>
  <si>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</si>
  <si>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</si>
  <si>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</si>
  <si>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</si>
  <si>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</si>
  <si>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</si>
  <si>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</si>
  <si>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</si>
  <si>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</si>
  <si>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</si>
  <si>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</si>
  <si>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</si>
  <si>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</si>
  <si>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</si>
  <si>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</si>
  <si>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</si>
  <si>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</si>
  <si>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</si>
  <si>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</si>
  <si>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</si>
  <si>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</si>
  <si>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</si>
  <si>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</si>
  <si>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</si>
  <si>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</si>
  <si>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</si>
  <si>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</si>
  <si>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</si>
  <si>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</si>
  <si>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</si>
  <si>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</si>
  <si>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</si>
  <si>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</si>
  <si>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</si>
  <si>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</si>
  <si>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</si>
  <si>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</si>
  <si>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</si>
  <si>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</si>
  <si>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</si>
  <si>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</si>
  <si>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</si>
  <si>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</si>
  <si>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</si>
  <si>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</si>
  <si>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</si>
  <si>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</si>
  <si>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</si>
  <si>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</si>
  <si>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</si>
  <si>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</si>
  <si>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</si>
  <si>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</si>
  <si>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</si>
  <si>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</si>
  <si>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</si>
  <si>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</si>
  <si>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</si>
  <si>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</si>
  <si>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</si>
  <si>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</si>
  <si>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</si>
  <si>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</si>
  <si>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</si>
  <si>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</si>
  <si>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</si>
  <si>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</si>
  <si>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</si>
  <si>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</si>
  <si>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</si>
  <si>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</si>
  <si>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</si>
  <si>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</si>
  <si>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</si>
  <si>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</si>
  <si>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</si>
  <si>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</si>
  <si>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</si>
  <si>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</si>
  <si>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</si>
  <si>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</si>
  <si>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</si>
  <si>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</si>
  <si>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</si>
  <si>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</si>
  <si>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</si>
  <si>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</si>
  <si>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</si>
  <si>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</si>
  <si>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</si>
  <si>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</si>
  <si>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</si>
  <si>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</si>
  <si>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</si>
  <si>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</si>
  <si>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</si>
  <si>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</si>
  <si>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</si>
  <si>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</si>
  <si>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</si>
  <si>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</si>
  <si>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</si>
  <si>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</si>
  <si>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</si>
  <si>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</si>
  <si>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</si>
  <si>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</si>
  <si>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</si>
  <si>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</si>
  <si>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</si>
  <si>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</si>
  <si>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</si>
  <si>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</si>
  <si>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</si>
  <si>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</si>
  <si>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</si>
  <si>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</si>
  <si>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</si>
  <si>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</si>
  <si>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</si>
  <si>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</si>
  <si>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</si>
  <si>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</si>
  <si>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</si>
  <si>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</si>
  <si>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</si>
  <si>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</si>
  <si>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</si>
  <si>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</si>
  <si>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</si>
  <si>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</si>
  <si>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</si>
  <si>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</si>
  <si>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</si>
  <si>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</si>
  <si>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</si>
  <si>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</si>
  <si>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</si>
  <si>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</si>
  <si>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</si>
  <si>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</si>
  <si>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</si>
  <si>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</si>
  <si>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</si>
  <si>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</si>
  <si>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</si>
  <si>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</si>
  <si>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</si>
  <si>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</si>
  <si>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</si>
  <si>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</si>
  <si>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</si>
  <si>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</si>
  <si>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</si>
  <si>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</si>
  <si>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</si>
  <si>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</si>
  <si>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</si>
  <si>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</si>
  <si>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</si>
  <si>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</si>
  <si>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</si>
  <si>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</si>
  <si>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</si>
  <si>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</si>
  <si>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</si>
  <si>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</si>
  <si>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</si>
  <si>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</si>
  <si>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</si>
  <si>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</si>
  <si>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</si>
  <si>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</si>
  <si>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</si>
  <si>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</si>
  <si>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</si>
  <si>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</si>
  <si>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</si>
  <si>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</si>
  <si>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</si>
  <si>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</si>
  <si>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</si>
  <si>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</si>
  <si>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</si>
  <si>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</si>
  <si>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</si>
  <si>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</si>
  <si>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</si>
  <si>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</si>
  <si>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</si>
  <si>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</si>
  <si>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</si>
  <si>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</si>
  <si>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</si>
  <si>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</si>
  <si>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</si>
  <si>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</si>
  <si>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</si>
  <si>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</si>
  <si>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</si>
  <si>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</si>
  <si>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</si>
  <si>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</si>
  <si>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</si>
  <si>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</si>
  <si>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</si>
  <si>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</si>
  <si>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 melléklet az 1 /2015. (……...) Önkormányzati rendelethez</t>
  </si>
  <si>
    <t>Eredeti</t>
  </si>
  <si>
    <t>Módosított</t>
  </si>
  <si>
    <t xml:space="preserve">                                                                                    Eredeti</t>
  </si>
  <si>
    <t xml:space="preserve">                                                              Eredeti                                 Módosított</t>
  </si>
  <si>
    <t>Felhalmozási célú finanszírozási kiadások</t>
  </si>
  <si>
    <t>III.3.m kistelepülések szociális
feladatainak támogatása</t>
  </si>
  <si>
    <t>Működéscélú központosított előirányzatok</t>
  </si>
  <si>
    <t>Helyi önkormányzatok kieg.támog.</t>
  </si>
  <si>
    <t>III.2. Hozzájárulás a pénzbeli szociális ellátsokhoz</t>
  </si>
  <si>
    <t>III. 1. Egyes jövedelempótló támogatások kiegészítése</t>
  </si>
  <si>
    <t>7..sz.melléklet az 1/2015. (…….) önkoormányzati rendelet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</si>
</sst>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6" borderId="7" applyNumberFormat="0" applyFon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8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4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2" fillId="38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64">
      <alignment/>
      <protection/>
    </xf>
    <xf numFmtId="0" fontId="4" fillId="0" borderId="0" xfId="64" applyFont="1">
      <alignment/>
      <protection/>
    </xf>
    <xf numFmtId="0" fontId="3" fillId="0" borderId="10" xfId="64" applyBorder="1">
      <alignment/>
      <protection/>
    </xf>
    <xf numFmtId="0" fontId="4" fillId="39" borderId="10" xfId="64" applyFont="1" applyFill="1" applyBorder="1">
      <alignment/>
      <protection/>
    </xf>
    <xf numFmtId="0" fontId="4" fillId="0" borderId="10" xfId="64" applyFont="1" applyBorder="1" applyAlignment="1">
      <alignment horizontal="center"/>
      <protection/>
    </xf>
    <xf numFmtId="0" fontId="8" fillId="0" borderId="0" xfId="65" applyFill="1" applyProtection="1">
      <alignment/>
      <protection/>
    </xf>
    <xf numFmtId="166" fontId="10" fillId="0" borderId="11" xfId="65" applyNumberFormat="1" applyFont="1" applyFill="1" applyBorder="1" applyAlignment="1" applyProtection="1">
      <alignment vertical="center"/>
      <protection/>
    </xf>
    <xf numFmtId="0" fontId="11" fillId="0" borderId="11" xfId="64" applyFont="1" applyFill="1" applyBorder="1" applyAlignment="1" applyProtection="1">
      <alignment horizontal="right" vertical="center"/>
      <protection/>
    </xf>
    <xf numFmtId="49" fontId="8" fillId="0" borderId="0" xfId="65" applyNumberFormat="1" applyFill="1" applyProtection="1">
      <alignment/>
      <protection/>
    </xf>
    <xf numFmtId="0" fontId="12" fillId="0" borderId="12" xfId="65" applyFont="1" applyFill="1" applyBorder="1" applyAlignment="1" applyProtection="1">
      <alignment horizontal="center" vertical="center" wrapText="1"/>
      <protection/>
    </xf>
    <xf numFmtId="0" fontId="13" fillId="0" borderId="13" xfId="65" applyFont="1" applyFill="1" applyBorder="1" applyAlignment="1" applyProtection="1">
      <alignment horizontal="center" vertical="center" wrapText="1"/>
      <protection/>
    </xf>
    <xf numFmtId="0" fontId="13" fillId="0" borderId="14" xfId="65" applyFont="1" applyFill="1" applyBorder="1" applyAlignment="1" applyProtection="1">
      <alignment horizontal="center" vertical="center" wrapText="1"/>
      <protection/>
    </xf>
    <xf numFmtId="49" fontId="14" fillId="0" borderId="0" xfId="65" applyNumberFormat="1" applyFont="1" applyFill="1" applyProtection="1">
      <alignment/>
      <protection/>
    </xf>
    <xf numFmtId="0" fontId="14" fillId="0" borderId="0" xfId="65" applyFont="1" applyFill="1" applyProtection="1">
      <alignment/>
      <protection/>
    </xf>
    <xf numFmtId="0" fontId="13" fillId="0" borderId="13" xfId="65" applyFont="1" applyFill="1" applyBorder="1" applyAlignment="1" applyProtection="1">
      <alignment horizontal="left" vertical="center" wrapText="1" indent="1"/>
      <protection/>
    </xf>
    <xf numFmtId="0" fontId="13" fillId="0" borderId="14" xfId="65" applyFont="1" applyFill="1" applyBorder="1" applyAlignment="1" applyProtection="1">
      <alignment horizontal="left" vertical="center" wrapText="1" indent="1"/>
      <protection/>
    </xf>
    <xf numFmtId="166" fontId="13" fillId="0" borderId="14" xfId="65" applyNumberFormat="1" applyFont="1" applyFill="1" applyBorder="1" applyAlignment="1" applyProtection="1">
      <alignment horizontal="right" vertical="center" wrapText="1" indent="1"/>
      <protection/>
    </xf>
    <xf numFmtId="49" fontId="3" fillId="0" borderId="0" xfId="65" applyNumberFormat="1" applyFont="1" applyFill="1" applyProtection="1">
      <alignment/>
      <protection/>
    </xf>
    <xf numFmtId="0" fontId="3" fillId="0" borderId="0" xfId="65" applyFont="1" applyFill="1" applyProtection="1">
      <alignment/>
      <protection/>
    </xf>
    <xf numFmtId="49" fontId="14" fillId="0" borderId="15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16" xfId="64" applyFont="1" applyBorder="1" applyAlignment="1" applyProtection="1">
      <alignment horizontal="left" wrapText="1" indent="1"/>
      <protection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10" xfId="64" applyFont="1" applyBorder="1" applyAlignment="1" applyProtection="1">
      <alignment horizontal="left" wrapText="1" indent="1"/>
      <protection/>
    </xf>
    <xf numFmtId="166" fontId="14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19" xfId="64" applyFont="1" applyBorder="1" applyAlignment="1" applyProtection="1">
      <alignment horizontal="left" wrapText="1" indent="1"/>
      <protection/>
    </xf>
    <xf numFmtId="166" fontId="14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64" applyFont="1" applyBorder="1" applyAlignment="1" applyProtection="1">
      <alignment horizontal="left" vertical="center" wrapText="1" indent="1"/>
      <protection/>
    </xf>
    <xf numFmtId="0" fontId="15" fillId="0" borderId="19" xfId="64" applyFont="1" applyBorder="1" applyAlignment="1" applyProtection="1">
      <alignment horizontal="left" vertical="center" wrapText="1" indent="1"/>
      <protection/>
    </xf>
    <xf numFmtId="166" fontId="13" fillId="0" borderId="14" xfId="65" applyNumberFormat="1" applyFont="1" applyFill="1" applyBorder="1" applyAlignment="1" applyProtection="1">
      <alignment horizontal="right" vertical="center" wrapText="1" indent="1"/>
      <protection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64" applyFont="1" applyBorder="1" applyAlignment="1" applyProtection="1">
      <alignment vertical="center" wrapText="1"/>
      <protection/>
    </xf>
    <xf numFmtId="0" fontId="15" fillId="0" borderId="19" xfId="64" applyFont="1" applyBorder="1" applyAlignment="1" applyProtection="1">
      <alignment vertical="center" wrapText="1"/>
      <protection/>
    </xf>
    <xf numFmtId="0" fontId="15" fillId="0" borderId="15" xfId="64" applyFont="1" applyBorder="1" applyAlignment="1" applyProtection="1">
      <alignment wrapText="1"/>
      <protection/>
    </xf>
    <xf numFmtId="0" fontId="15" fillId="0" borderId="17" xfId="64" applyFont="1" applyBorder="1" applyAlignment="1" applyProtection="1">
      <alignment wrapText="1"/>
      <protection/>
    </xf>
    <xf numFmtId="0" fontId="15" fillId="0" borderId="18" xfId="64" applyFont="1" applyBorder="1" applyAlignment="1" applyProtection="1">
      <alignment vertical="center" wrapText="1"/>
      <protection/>
    </xf>
    <xf numFmtId="166" fontId="13" fillId="0" borderId="14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64" applyFont="1" applyBorder="1" applyAlignment="1" applyProtection="1">
      <alignment vertical="center" wrapText="1"/>
      <protection/>
    </xf>
    <xf numFmtId="0" fontId="16" fillId="0" borderId="20" xfId="64" applyFont="1" applyBorder="1" applyAlignment="1" applyProtection="1">
      <alignment vertical="center" wrapText="1"/>
      <protection/>
    </xf>
    <xf numFmtId="0" fontId="16" fillId="0" borderId="21" xfId="64" applyFont="1" applyBorder="1" applyAlignment="1" applyProtection="1">
      <alignment vertical="center" wrapText="1"/>
      <protection/>
    </xf>
    <xf numFmtId="0" fontId="17" fillId="0" borderId="0" xfId="64" applyFont="1" applyBorder="1" applyAlignment="1" applyProtection="1">
      <alignment horizontal="left" vertical="center" wrapText="1" indent="1"/>
      <protection/>
    </xf>
    <xf numFmtId="166" fontId="12" fillId="0" borderId="0" xfId="65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65" applyNumberFormat="1" applyFont="1" applyFill="1" applyBorder="1" applyAlignment="1" applyProtection="1">
      <alignment/>
      <protection/>
    </xf>
    <xf numFmtId="0" fontId="11" fillId="0" borderId="11" xfId="64" applyFont="1" applyFill="1" applyBorder="1" applyAlignment="1" applyProtection="1">
      <alignment horizontal="right"/>
      <protection/>
    </xf>
    <xf numFmtId="49" fontId="8" fillId="0" borderId="0" xfId="65" applyNumberFormat="1" applyFill="1" applyAlignment="1" applyProtection="1">
      <alignment/>
      <protection/>
    </xf>
    <xf numFmtId="0" fontId="8" fillId="0" borderId="0" xfId="65" applyFill="1" applyAlignment="1" applyProtection="1">
      <alignment/>
      <protection/>
    </xf>
    <xf numFmtId="0" fontId="13" fillId="0" borderId="22" xfId="65" applyFont="1" applyFill="1" applyBorder="1" applyAlignment="1" applyProtection="1">
      <alignment horizontal="left" vertical="center" wrapText="1" indent="1"/>
      <protection/>
    </xf>
    <xf numFmtId="0" fontId="13" fillId="0" borderId="23" xfId="65" applyFont="1" applyFill="1" applyBorder="1" applyAlignment="1" applyProtection="1">
      <alignment vertical="center" wrapText="1"/>
      <protection/>
    </xf>
    <xf numFmtId="166" fontId="13" fillId="0" borderId="23" xfId="65" applyNumberFormat="1" applyFont="1" applyFill="1" applyBorder="1" applyAlignment="1" applyProtection="1">
      <alignment horizontal="right" vertical="center" wrapText="1" indent="1"/>
      <protection/>
    </xf>
    <xf numFmtId="49" fontId="14" fillId="0" borderId="24" xfId="65" applyNumberFormat="1" applyFont="1" applyFill="1" applyBorder="1" applyAlignment="1" applyProtection="1">
      <alignment horizontal="left" vertical="center" wrapText="1" indent="1"/>
      <protection/>
    </xf>
    <xf numFmtId="0" fontId="14" fillId="0" borderId="25" xfId="65" applyFont="1" applyFill="1" applyBorder="1" applyAlignment="1" applyProtection="1">
      <alignment horizontal="left" vertical="center" wrapText="1" indent="1"/>
      <protection/>
    </xf>
    <xf numFmtId="166" fontId="14" fillId="0" borderId="25" xfId="6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65" applyFont="1" applyFill="1" applyBorder="1" applyAlignment="1" applyProtection="1">
      <alignment horizontal="left" vertical="center" wrapText="1" indent="1"/>
      <protection/>
    </xf>
    <xf numFmtId="0" fontId="14" fillId="0" borderId="26" xfId="65" applyFont="1" applyFill="1" applyBorder="1" applyAlignment="1" applyProtection="1">
      <alignment horizontal="left" vertical="center" wrapText="1" indent="1"/>
      <protection/>
    </xf>
    <xf numFmtId="0" fontId="14" fillId="0" borderId="0" xfId="65" applyFont="1" applyFill="1" applyBorder="1" applyAlignment="1" applyProtection="1">
      <alignment horizontal="left" vertical="center" wrapText="1" indent="1"/>
      <protection/>
    </xf>
    <xf numFmtId="0" fontId="14" fillId="0" borderId="10" xfId="65" applyFont="1" applyFill="1" applyBorder="1" applyAlignment="1" applyProtection="1">
      <alignment horizontal="left" indent="6"/>
      <protection/>
    </xf>
    <xf numFmtId="0" fontId="14" fillId="0" borderId="10" xfId="65" applyFont="1" applyFill="1" applyBorder="1" applyAlignment="1" applyProtection="1">
      <alignment horizontal="left" vertical="center" wrapText="1" indent="6"/>
      <protection/>
    </xf>
    <xf numFmtId="49" fontId="14" fillId="0" borderId="27" xfId="65" applyNumberFormat="1" applyFont="1" applyFill="1" applyBorder="1" applyAlignment="1" applyProtection="1">
      <alignment horizontal="left" vertical="center" wrapText="1" indent="1"/>
      <protection/>
    </xf>
    <xf numFmtId="0" fontId="14" fillId="0" borderId="19" xfId="65" applyFont="1" applyFill="1" applyBorder="1" applyAlignment="1" applyProtection="1">
      <alignment horizontal="left" vertical="center" wrapText="1" indent="6"/>
      <protection/>
    </xf>
    <xf numFmtId="49" fontId="14" fillId="0" borderId="28" xfId="65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65" applyFont="1" applyFill="1" applyBorder="1" applyAlignment="1" applyProtection="1">
      <alignment horizontal="left" vertical="center" wrapText="1" indent="6"/>
      <protection/>
    </xf>
    <xf numFmtId="166" fontId="14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65" applyFont="1" applyFill="1" applyBorder="1" applyAlignment="1" applyProtection="1">
      <alignment vertical="center" wrapText="1"/>
      <protection/>
    </xf>
    <xf numFmtId="0" fontId="14" fillId="0" borderId="19" xfId="65" applyFont="1" applyFill="1" applyBorder="1" applyAlignment="1" applyProtection="1">
      <alignment horizontal="left" vertical="center" wrapText="1" indent="1"/>
      <protection/>
    </xf>
    <xf numFmtId="0" fontId="15" fillId="0" borderId="10" xfId="64" applyFont="1" applyBorder="1" applyAlignment="1" applyProtection="1">
      <alignment horizontal="left" vertical="center" wrapText="1" indent="1"/>
      <protection/>
    </xf>
    <xf numFmtId="0" fontId="14" fillId="0" borderId="16" xfId="65" applyFont="1" applyFill="1" applyBorder="1" applyAlignment="1" applyProtection="1">
      <alignment horizontal="left" vertical="center" wrapText="1" indent="6"/>
      <protection/>
    </xf>
    <xf numFmtId="0" fontId="8" fillId="0" borderId="0" xfId="65" applyFill="1" applyAlignment="1" applyProtection="1">
      <alignment horizontal="left" vertical="center" indent="1"/>
      <protection/>
    </xf>
    <xf numFmtId="0" fontId="13" fillId="0" borderId="14" xfId="65" applyFont="1" applyFill="1" applyBorder="1" applyAlignment="1" applyProtection="1">
      <alignment horizontal="left" vertical="center" wrapText="1" indent="1"/>
      <protection/>
    </xf>
    <xf numFmtId="0" fontId="14" fillId="0" borderId="16" xfId="65" applyFont="1" applyFill="1" applyBorder="1" applyAlignment="1" applyProtection="1">
      <alignment horizontal="left" vertical="center" wrapText="1" indent="1"/>
      <protection/>
    </xf>
    <xf numFmtId="0" fontId="14" fillId="0" borderId="29" xfId="65" applyFont="1" applyFill="1" applyBorder="1" applyAlignment="1" applyProtection="1">
      <alignment horizontal="left" vertical="center" wrapText="1" indent="1"/>
      <protection/>
    </xf>
    <xf numFmtId="166" fontId="16" fillId="0" borderId="14" xfId="64" applyNumberFormat="1" applyFont="1" applyBorder="1" applyAlignment="1" applyProtection="1">
      <alignment horizontal="right" vertical="center" wrapText="1" indent="1"/>
      <protection/>
    </xf>
    <xf numFmtId="0" fontId="9" fillId="0" borderId="0" xfId="65" applyFont="1" applyFill="1" applyProtection="1">
      <alignment/>
      <protection/>
    </xf>
    <xf numFmtId="166" fontId="17" fillId="0" borderId="14" xfId="64" applyNumberFormat="1" applyFont="1" applyBorder="1" applyAlignment="1" applyProtection="1" quotePrefix="1">
      <alignment horizontal="right" vertical="center" wrapText="1" indent="1"/>
      <protection/>
    </xf>
    <xf numFmtId="0" fontId="16" fillId="0" borderId="20" xfId="64" applyFont="1" applyBorder="1" applyAlignment="1" applyProtection="1">
      <alignment horizontal="left" vertical="center" wrapText="1" indent="1"/>
      <protection/>
    </xf>
    <xf numFmtId="0" fontId="17" fillId="0" borderId="21" xfId="64" applyFont="1" applyBorder="1" applyAlignment="1" applyProtection="1">
      <alignment horizontal="left" vertical="center" wrapText="1" indent="1"/>
      <protection/>
    </xf>
    <xf numFmtId="166" fontId="10" fillId="0" borderId="11" xfId="65" applyNumberFormat="1" applyFont="1" applyFill="1" applyBorder="1" applyAlignment="1" applyProtection="1">
      <alignment horizontal="left" vertical="center"/>
      <protection/>
    </xf>
    <xf numFmtId="0" fontId="8" fillId="0" borderId="0" xfId="65" applyFont="1" applyFill="1" applyAlignment="1" applyProtection="1">
      <alignment horizontal="right" vertical="center" indent="1"/>
      <protection/>
    </xf>
    <xf numFmtId="166" fontId="13" fillId="0" borderId="30" xfId="6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65" applyFont="1" applyFill="1" applyProtection="1">
      <alignment/>
      <protection/>
    </xf>
    <xf numFmtId="0" fontId="4" fillId="0" borderId="31" xfId="64" applyNumberFormat="1" applyFont="1" applyBorder="1" applyAlignment="1">
      <alignment horizontal="center"/>
      <protection/>
    </xf>
    <xf numFmtId="0" fontId="3" fillId="0" borderId="10" xfId="64" applyFill="1" applyBorder="1">
      <alignment/>
      <protection/>
    </xf>
    <xf numFmtId="0" fontId="3" fillId="40" borderId="10" xfId="64" applyFill="1" applyBorder="1">
      <alignment/>
      <protection/>
    </xf>
    <xf numFmtId="0" fontId="3" fillId="40" borderId="10" xfId="64" applyFont="1" applyFill="1" applyBorder="1">
      <alignment/>
      <protection/>
    </xf>
    <xf numFmtId="0" fontId="4" fillId="40" borderId="10" xfId="64" applyFont="1" applyFill="1" applyBorder="1">
      <alignment/>
      <protection/>
    </xf>
    <xf numFmtId="0" fontId="4" fillId="40" borderId="31" xfId="64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9" fillId="0" borderId="0" xfId="65" applyFont="1" applyFill="1" applyAlignment="1" applyProtection="1">
      <alignment horizontal="center"/>
      <protection/>
    </xf>
    <xf numFmtId="166" fontId="9" fillId="0" borderId="0" xfId="65" applyNumberFormat="1" applyFont="1" applyFill="1" applyBorder="1" applyAlignment="1" applyProtection="1">
      <alignment horizontal="center" vertical="center"/>
      <protection/>
    </xf>
    <xf numFmtId="0" fontId="12" fillId="0" borderId="24" xfId="65" applyFont="1" applyFill="1" applyBorder="1" applyAlignment="1" applyProtection="1">
      <alignment horizontal="center" vertical="center" wrapText="1"/>
      <protection/>
    </xf>
    <xf numFmtId="0" fontId="12" fillId="0" borderId="28" xfId="65" applyFont="1" applyFill="1" applyBorder="1" applyAlignment="1" applyProtection="1">
      <alignment horizontal="center" vertical="center" wrapText="1"/>
      <protection/>
    </xf>
    <xf numFmtId="0" fontId="12" fillId="0" borderId="25" xfId="65" applyFont="1" applyFill="1" applyBorder="1" applyAlignment="1" applyProtection="1">
      <alignment horizontal="center" vertical="center" wrapText="1"/>
      <protection/>
    </xf>
    <xf numFmtId="0" fontId="12" fillId="0" borderId="12" xfId="65" applyFont="1" applyFill="1" applyBorder="1" applyAlignment="1" applyProtection="1">
      <alignment horizontal="center" vertical="center" wrapText="1"/>
      <protection/>
    </xf>
    <xf numFmtId="166" fontId="12" fillId="0" borderId="25" xfId="65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2" xfId="64" applyNumberFormat="1" applyFont="1" applyBorder="1" applyAlignment="1">
      <alignment horizontal="center"/>
      <protection/>
    </xf>
    <xf numFmtId="0" fontId="4" fillId="0" borderId="26" xfId="64" applyNumberFormat="1" applyFont="1" applyBorder="1" applyAlignment="1">
      <alignment horizontal="center"/>
      <protection/>
    </xf>
    <xf numFmtId="0" fontId="4" fillId="0" borderId="32" xfId="64" applyFont="1" applyBorder="1" applyAlignment="1">
      <alignment horizontal="center"/>
      <protection/>
    </xf>
    <xf numFmtId="0" fontId="4" fillId="0" borderId="31" xfId="64" applyFont="1" applyBorder="1" applyAlignment="1">
      <alignment horizontal="center"/>
      <protection/>
    </xf>
    <xf numFmtId="0" fontId="4" fillId="0" borderId="26" xfId="64" applyFont="1" applyBorder="1" applyAlignment="1">
      <alignment horizontal="center"/>
      <protection/>
    </xf>
  </cellXfs>
  <cellStyles count="59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_KVRENMUNKA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%20&#233;vi%20z&#225;rsz&#225;mad&#225;si%20rendelet%20tervezet%20Szalapa\2014.%20rendeletm&#243;d\Zarszamadas_Urlap_2984%20(1)%20Szal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H158"/>
  <sheetViews>
    <sheetView zoomScale="120" zoomScaleNormal="120" zoomScaleSheetLayoutView="100" zoomScalePageLayoutView="0" workbookViewId="0" topLeftCell="A157">
      <selection activeCell="I13" sqref="I13"/>
    </sheetView>
  </sheetViews>
  <sheetFormatPr defaultColWidth="9.140625" defaultRowHeight="15"/>
  <cols>
    <col min="1" max="1" width="5.28125" style="93" customWidth="1"/>
    <col min="2" max="2" width="52.140625" style="93" customWidth="1"/>
    <col min="3" max="3" width="10.57421875" style="91" customWidth="1"/>
    <col min="4" max="4" width="11.57421875" style="91" customWidth="1"/>
    <col min="5" max="5" width="8.00390625" style="16" hidden="1" customWidth="1"/>
    <col min="6" max="16384" width="9.140625" style="16" customWidth="1"/>
  </cols>
  <sheetData>
    <row r="1" ht="15"/>
    <row r="2" spans="1:4" ht="15.75" customHeight="1">
      <c r="A2" s="102" t="s">
        <v>109</v>
      </c>
      <c r="B2" s="102"/>
      <c r="C2" s="102"/>
      <c r="D2" s="102"/>
    </row>
    <row r="3" spans="1:4" ht="15.75" customHeight="1" thickBot="1">
      <c r="A3" s="100" t="s">
        <v>393</v>
      </c>
      <c r="B3" s="17"/>
      <c r="C3" s="18"/>
      <c r="D3" s="18"/>
    </row>
    <row r="4" spans="1:5" ht="15.75" customHeight="1">
      <c r="A4" s="103" t="s">
        <v>52</v>
      </c>
      <c r="B4" s="105" t="s">
        <v>110</v>
      </c>
      <c r="C4" s="107" t="str">
        <f>+CONCATENATE(LEFT('[1]ÖSSZEFÜGGÉSEK'!A4,4),". évi")</f>
        <v>2014. évi</v>
      </c>
      <c r="D4" s="107"/>
      <c r="E4" s="19"/>
    </row>
    <row r="5" spans="1:5" ht="37.5" customHeight="1" thickBot="1">
      <c r="A5" s="104"/>
      <c r="B5" s="106"/>
      <c r="C5" s="20" t="s">
        <v>111</v>
      </c>
      <c r="D5" s="20" t="s">
        <v>112</v>
      </c>
      <c r="E5" s="19"/>
    </row>
    <row r="6" spans="1:5" s="24" customFormat="1" ht="12" customHeight="1" thickBot="1">
      <c r="A6" s="21" t="s">
        <v>0</v>
      </c>
      <c r="B6" s="22" t="s">
        <v>1</v>
      </c>
      <c r="C6" s="22" t="s">
        <v>2</v>
      </c>
      <c r="D6" s="22" t="s">
        <v>3</v>
      </c>
      <c r="E6" s="23"/>
    </row>
    <row r="7" spans="1:5" s="29" customFormat="1" ht="12" customHeight="1" thickBot="1">
      <c r="A7" s="25" t="s">
        <v>21</v>
      </c>
      <c r="B7" s="26" t="s">
        <v>113</v>
      </c>
      <c r="C7" s="27">
        <f>SUM(C8:C13)</f>
        <v>16533</v>
      </c>
      <c r="D7" s="27">
        <f>SUM(D8:D13)</f>
        <v>15463</v>
      </c>
      <c r="E7" s="28" t="s">
        <v>114</v>
      </c>
    </row>
    <row r="8" spans="1:5" s="29" customFormat="1" ht="12" customHeight="1">
      <c r="A8" s="30" t="s">
        <v>115</v>
      </c>
      <c r="B8" s="31" t="s">
        <v>53</v>
      </c>
      <c r="C8" s="32">
        <v>7857</v>
      </c>
      <c r="D8" s="32">
        <v>7857</v>
      </c>
      <c r="E8" s="28" t="s">
        <v>116</v>
      </c>
    </row>
    <row r="9" spans="1:5" s="29" customFormat="1" ht="12" customHeight="1">
      <c r="A9" s="33" t="s">
        <v>117</v>
      </c>
      <c r="B9" s="34" t="s">
        <v>118</v>
      </c>
      <c r="C9" s="35">
        <v>0</v>
      </c>
      <c r="D9" s="35">
        <v>0</v>
      </c>
      <c r="E9" s="28" t="s">
        <v>119</v>
      </c>
    </row>
    <row r="10" spans="1:5" s="29" customFormat="1" ht="12" customHeight="1">
      <c r="A10" s="33" t="s">
        <v>120</v>
      </c>
      <c r="B10" s="34" t="s">
        <v>121</v>
      </c>
      <c r="C10" s="35">
        <v>6425</v>
      </c>
      <c r="D10" s="35">
        <v>5932</v>
      </c>
      <c r="E10" s="28" t="s">
        <v>122</v>
      </c>
    </row>
    <row r="11" spans="1:5" s="29" customFormat="1" ht="12" customHeight="1">
      <c r="A11" s="33" t="s">
        <v>123</v>
      </c>
      <c r="B11" s="34" t="s">
        <v>124</v>
      </c>
      <c r="C11" s="35">
        <v>251</v>
      </c>
      <c r="D11" s="35">
        <v>251</v>
      </c>
      <c r="E11" s="28" t="s">
        <v>125</v>
      </c>
    </row>
    <row r="12" spans="1:5" s="29" customFormat="1" ht="12" customHeight="1">
      <c r="A12" s="33" t="s">
        <v>126</v>
      </c>
      <c r="B12" s="34" t="s">
        <v>54</v>
      </c>
      <c r="C12" s="35">
        <v>0</v>
      </c>
      <c r="D12" s="35">
        <v>187</v>
      </c>
      <c r="E12" s="28" t="s">
        <v>127</v>
      </c>
    </row>
    <row r="13" spans="1:5" s="29" customFormat="1" ht="12" customHeight="1" thickBot="1">
      <c r="A13" s="36" t="s">
        <v>128</v>
      </c>
      <c r="B13" s="37" t="s">
        <v>55</v>
      </c>
      <c r="C13" s="38">
        <v>2000</v>
      </c>
      <c r="D13" s="38">
        <v>1236</v>
      </c>
      <c r="E13" s="28" t="s">
        <v>129</v>
      </c>
    </row>
    <row r="14" spans="1:5" s="29" customFormat="1" ht="12" customHeight="1" thickBot="1">
      <c r="A14" s="25" t="s">
        <v>22</v>
      </c>
      <c r="B14" s="39" t="s">
        <v>130</v>
      </c>
      <c r="C14" s="27">
        <f>SUM(C15:C19)</f>
        <v>17878</v>
      </c>
      <c r="D14" s="27">
        <f>SUM(D15:D19)</f>
        <v>24404</v>
      </c>
      <c r="E14" s="28" t="s">
        <v>131</v>
      </c>
    </row>
    <row r="15" spans="1:5" s="29" customFormat="1" ht="12" customHeight="1">
      <c r="A15" s="30" t="s">
        <v>132</v>
      </c>
      <c r="B15" s="31" t="s">
        <v>56</v>
      </c>
      <c r="C15" s="32">
        <v>0</v>
      </c>
      <c r="D15" s="32">
        <v>0</v>
      </c>
      <c r="E15" s="28" t="s">
        <v>133</v>
      </c>
    </row>
    <row r="16" spans="1:5" s="29" customFormat="1" ht="12" customHeight="1">
      <c r="A16" s="33" t="s">
        <v>134</v>
      </c>
      <c r="B16" s="34" t="s">
        <v>135</v>
      </c>
      <c r="C16" s="35">
        <v>0</v>
      </c>
      <c r="D16" s="35">
        <v>0</v>
      </c>
      <c r="E16" s="28" t="s">
        <v>136</v>
      </c>
    </row>
    <row r="17" spans="1:5" s="29" customFormat="1" ht="12" customHeight="1">
      <c r="A17" s="33" t="s">
        <v>137</v>
      </c>
      <c r="B17" s="34" t="s">
        <v>138</v>
      </c>
      <c r="C17" s="35">
        <v>0</v>
      </c>
      <c r="D17" s="35">
        <v>0</v>
      </c>
      <c r="E17" s="28" t="s">
        <v>139</v>
      </c>
    </row>
    <row r="18" spans="1:5" s="29" customFormat="1" ht="12" customHeight="1">
      <c r="A18" s="33" t="s">
        <v>140</v>
      </c>
      <c r="B18" s="34" t="s">
        <v>141</v>
      </c>
      <c r="C18" s="35">
        <v>0</v>
      </c>
      <c r="D18" s="35">
        <v>0</v>
      </c>
      <c r="E18" s="28" t="s">
        <v>142</v>
      </c>
    </row>
    <row r="19" spans="1:5" s="29" customFormat="1" ht="12" customHeight="1">
      <c r="A19" s="33" t="s">
        <v>143</v>
      </c>
      <c r="B19" s="34" t="s">
        <v>144</v>
      </c>
      <c r="C19" s="35">
        <v>17878</v>
      </c>
      <c r="D19" s="35">
        <v>24404</v>
      </c>
      <c r="E19" s="28" t="s">
        <v>145</v>
      </c>
    </row>
    <row r="20" spans="1:5" s="29" customFormat="1" ht="12" customHeight="1" thickBot="1">
      <c r="A20" s="36" t="s">
        <v>146</v>
      </c>
      <c r="B20" s="37" t="s">
        <v>147</v>
      </c>
      <c r="C20" s="38">
        <v>0</v>
      </c>
      <c r="D20" s="38">
        <v>0</v>
      </c>
      <c r="E20" s="28" t="s">
        <v>148</v>
      </c>
    </row>
    <row r="21" spans="1:5" s="29" customFormat="1" ht="12" customHeight="1" thickBot="1">
      <c r="A21" s="25" t="s">
        <v>23</v>
      </c>
      <c r="B21" s="26" t="s">
        <v>149</v>
      </c>
      <c r="C21" s="27">
        <f>SUM(C22:C26)</f>
        <v>3993</v>
      </c>
      <c r="D21" s="27">
        <f>SUM(D22:D26)</f>
        <v>3993</v>
      </c>
      <c r="E21" s="28" t="s">
        <v>150</v>
      </c>
    </row>
    <row r="22" spans="1:5" s="29" customFormat="1" ht="12" customHeight="1">
      <c r="A22" s="30" t="s">
        <v>151</v>
      </c>
      <c r="B22" s="31" t="s">
        <v>57</v>
      </c>
      <c r="C22" s="32">
        <v>0</v>
      </c>
      <c r="D22" s="32">
        <v>0</v>
      </c>
      <c r="E22" s="28" t="s">
        <v>152</v>
      </c>
    </row>
    <row r="23" spans="1:5" s="29" customFormat="1" ht="12" customHeight="1">
      <c r="A23" s="33" t="s">
        <v>153</v>
      </c>
      <c r="B23" s="34" t="s">
        <v>154</v>
      </c>
      <c r="C23" s="35">
        <v>0</v>
      </c>
      <c r="D23" s="35">
        <v>0</v>
      </c>
      <c r="E23" s="28" t="s">
        <v>155</v>
      </c>
    </row>
    <row r="24" spans="1:5" s="29" customFormat="1" ht="12" customHeight="1">
      <c r="A24" s="33" t="s">
        <v>156</v>
      </c>
      <c r="B24" s="34" t="s">
        <v>157</v>
      </c>
      <c r="C24" s="35">
        <v>0</v>
      </c>
      <c r="D24" s="35">
        <v>0</v>
      </c>
      <c r="E24" s="28" t="s">
        <v>158</v>
      </c>
    </row>
    <row r="25" spans="1:5" s="29" customFormat="1" ht="12" customHeight="1">
      <c r="A25" s="33" t="s">
        <v>159</v>
      </c>
      <c r="B25" s="34" t="s">
        <v>160</v>
      </c>
      <c r="C25" s="35">
        <v>0</v>
      </c>
      <c r="D25" s="35">
        <v>0</v>
      </c>
      <c r="E25" s="28" t="s">
        <v>161</v>
      </c>
    </row>
    <row r="26" spans="1:5" s="29" customFormat="1" ht="12" customHeight="1">
      <c r="A26" s="33" t="s">
        <v>162</v>
      </c>
      <c r="B26" s="34" t="s">
        <v>163</v>
      </c>
      <c r="C26" s="35">
        <v>3993</v>
      </c>
      <c r="D26" s="35">
        <v>3993</v>
      </c>
      <c r="E26" s="28" t="s">
        <v>164</v>
      </c>
    </row>
    <row r="27" spans="1:5" s="29" customFormat="1" ht="12" customHeight="1" thickBot="1">
      <c r="A27" s="36" t="s">
        <v>165</v>
      </c>
      <c r="B27" s="40" t="s">
        <v>166</v>
      </c>
      <c r="C27" s="38">
        <v>3993</v>
      </c>
      <c r="D27" s="38">
        <v>3993</v>
      </c>
      <c r="E27" s="28" t="s">
        <v>167</v>
      </c>
    </row>
    <row r="28" spans="1:5" s="29" customFormat="1" ht="12" customHeight="1" thickBot="1">
      <c r="A28" s="25" t="s">
        <v>48</v>
      </c>
      <c r="B28" s="26" t="s">
        <v>168</v>
      </c>
      <c r="C28" s="41">
        <f>SUM(C29+C32+C33+C34)</f>
        <v>3323</v>
      </c>
      <c r="D28" s="41">
        <f>SUM(D29+D32+D33+D34)</f>
        <v>3967</v>
      </c>
      <c r="E28" s="28" t="s">
        <v>169</v>
      </c>
    </row>
    <row r="29" spans="1:5" s="29" customFormat="1" ht="12" customHeight="1">
      <c r="A29" s="30" t="s">
        <v>170</v>
      </c>
      <c r="B29" s="31" t="s">
        <v>171</v>
      </c>
      <c r="C29" s="42">
        <f>SUM(C30:C31)</f>
        <v>2833</v>
      </c>
      <c r="D29" s="42">
        <f>SUM(D30:D31)</f>
        <v>3477</v>
      </c>
      <c r="E29" s="28" t="s">
        <v>172</v>
      </c>
    </row>
    <row r="30" spans="1:5" s="29" customFormat="1" ht="12" customHeight="1">
      <c r="A30" s="33" t="s">
        <v>173</v>
      </c>
      <c r="B30" s="34" t="s">
        <v>174</v>
      </c>
      <c r="C30" s="35">
        <v>1733</v>
      </c>
      <c r="D30" s="35">
        <v>1733</v>
      </c>
      <c r="E30" s="28" t="s">
        <v>175</v>
      </c>
    </row>
    <row r="31" spans="1:5" s="29" customFormat="1" ht="12" customHeight="1">
      <c r="A31" s="33" t="s">
        <v>176</v>
      </c>
      <c r="B31" s="34" t="s">
        <v>177</v>
      </c>
      <c r="C31" s="35">
        <v>1100</v>
      </c>
      <c r="D31" s="35">
        <v>1744</v>
      </c>
      <c r="E31" s="28" t="s">
        <v>178</v>
      </c>
    </row>
    <row r="32" spans="1:5" s="29" customFormat="1" ht="12" customHeight="1">
      <c r="A32" s="33" t="s">
        <v>179</v>
      </c>
      <c r="B32" s="34" t="s">
        <v>180</v>
      </c>
      <c r="C32" s="35">
        <v>440</v>
      </c>
      <c r="D32" s="35">
        <v>440</v>
      </c>
      <c r="E32" s="28" t="s">
        <v>181</v>
      </c>
    </row>
    <row r="33" spans="1:5" s="29" customFormat="1" ht="12" customHeight="1">
      <c r="A33" s="33" t="s">
        <v>182</v>
      </c>
      <c r="B33" s="34" t="s">
        <v>183</v>
      </c>
      <c r="C33" s="35">
        <v>0</v>
      </c>
      <c r="D33" s="35">
        <v>0</v>
      </c>
      <c r="E33" s="28" t="s">
        <v>184</v>
      </c>
    </row>
    <row r="34" spans="1:5" s="29" customFormat="1" ht="12" customHeight="1" thickBot="1">
      <c r="A34" s="36" t="s">
        <v>185</v>
      </c>
      <c r="B34" s="40" t="s">
        <v>186</v>
      </c>
      <c r="C34" s="38">
        <v>50</v>
      </c>
      <c r="D34" s="38">
        <v>50</v>
      </c>
      <c r="E34" s="28" t="s">
        <v>187</v>
      </c>
    </row>
    <row r="35" spans="1:5" s="29" customFormat="1" ht="12" customHeight="1" thickBot="1">
      <c r="A35" s="25" t="s">
        <v>25</v>
      </c>
      <c r="B35" s="26" t="s">
        <v>188</v>
      </c>
      <c r="C35" s="27">
        <f>SUM(C36:C45)</f>
        <v>3322</v>
      </c>
      <c r="D35" s="27">
        <f>SUM(D36:D45)</f>
        <v>3393</v>
      </c>
      <c r="E35" s="28" t="s">
        <v>189</v>
      </c>
    </row>
    <row r="36" spans="1:5" s="29" customFormat="1" ht="12" customHeight="1">
      <c r="A36" s="30" t="s">
        <v>190</v>
      </c>
      <c r="B36" s="31" t="s">
        <v>58</v>
      </c>
      <c r="C36" s="32">
        <v>0</v>
      </c>
      <c r="D36" s="32">
        <v>56</v>
      </c>
      <c r="E36" s="28" t="s">
        <v>191</v>
      </c>
    </row>
    <row r="37" spans="1:5" s="29" customFormat="1" ht="12" customHeight="1">
      <c r="A37" s="33" t="s">
        <v>192</v>
      </c>
      <c r="B37" s="34" t="s">
        <v>59</v>
      </c>
      <c r="C37" s="35">
        <v>2238</v>
      </c>
      <c r="D37" s="35">
        <v>2238</v>
      </c>
      <c r="E37" s="28" t="s">
        <v>193</v>
      </c>
    </row>
    <row r="38" spans="1:5" s="29" customFormat="1" ht="12" customHeight="1">
      <c r="A38" s="33" t="s">
        <v>194</v>
      </c>
      <c r="B38" s="34" t="s">
        <v>195</v>
      </c>
      <c r="C38" s="35">
        <v>306</v>
      </c>
      <c r="D38" s="35">
        <v>306</v>
      </c>
      <c r="E38" s="28" t="s">
        <v>196</v>
      </c>
    </row>
    <row r="39" spans="1:5" s="29" customFormat="1" ht="12" customHeight="1">
      <c r="A39" s="33" t="s">
        <v>197</v>
      </c>
      <c r="B39" s="34" t="s">
        <v>60</v>
      </c>
      <c r="C39" s="35">
        <v>512</v>
      </c>
      <c r="D39" s="35">
        <v>512</v>
      </c>
      <c r="E39" s="28" t="s">
        <v>198</v>
      </c>
    </row>
    <row r="40" spans="1:5" s="29" customFormat="1" ht="12" customHeight="1">
      <c r="A40" s="33" t="s">
        <v>199</v>
      </c>
      <c r="B40" s="34" t="s">
        <v>61</v>
      </c>
      <c r="C40" s="35">
        <v>0</v>
      </c>
      <c r="D40" s="35">
        <v>0</v>
      </c>
      <c r="E40" s="28" t="s">
        <v>200</v>
      </c>
    </row>
    <row r="41" spans="1:5" s="29" customFormat="1" ht="12" customHeight="1">
      <c r="A41" s="33" t="s">
        <v>201</v>
      </c>
      <c r="B41" s="34" t="s">
        <v>202</v>
      </c>
      <c r="C41" s="35">
        <v>0</v>
      </c>
      <c r="D41" s="35">
        <v>0</v>
      </c>
      <c r="E41" s="28" t="s">
        <v>203</v>
      </c>
    </row>
    <row r="42" spans="1:5" s="29" customFormat="1" ht="12" customHeight="1">
      <c r="A42" s="33" t="s">
        <v>204</v>
      </c>
      <c r="B42" s="34" t="s">
        <v>62</v>
      </c>
      <c r="C42" s="35">
        <v>0</v>
      </c>
      <c r="D42" s="35">
        <v>0</v>
      </c>
      <c r="E42" s="28" t="s">
        <v>205</v>
      </c>
    </row>
    <row r="43" spans="1:5" s="29" customFormat="1" ht="12" customHeight="1">
      <c r="A43" s="33" t="s">
        <v>206</v>
      </c>
      <c r="B43" s="34" t="s">
        <v>63</v>
      </c>
      <c r="C43" s="35">
        <v>30</v>
      </c>
      <c r="D43" s="35">
        <v>45</v>
      </c>
      <c r="E43" s="28" t="s">
        <v>207</v>
      </c>
    </row>
    <row r="44" spans="1:5" s="29" customFormat="1" ht="12" customHeight="1">
      <c r="A44" s="33" t="s">
        <v>208</v>
      </c>
      <c r="B44" s="34" t="s">
        <v>64</v>
      </c>
      <c r="C44" s="43">
        <v>0</v>
      </c>
      <c r="D44" s="43">
        <v>0</v>
      </c>
      <c r="E44" s="28" t="s">
        <v>209</v>
      </c>
    </row>
    <row r="45" spans="1:5" s="29" customFormat="1" ht="12" customHeight="1" thickBot="1">
      <c r="A45" s="36" t="s">
        <v>210</v>
      </c>
      <c r="B45" s="37" t="s">
        <v>65</v>
      </c>
      <c r="C45" s="44">
        <v>236</v>
      </c>
      <c r="D45" s="44">
        <v>236</v>
      </c>
      <c r="E45" s="28" t="s">
        <v>211</v>
      </c>
    </row>
    <row r="46" spans="1:5" s="29" customFormat="1" ht="12" customHeight="1" thickBot="1">
      <c r="A46" s="25" t="s">
        <v>26</v>
      </c>
      <c r="B46" s="26" t="s">
        <v>212</v>
      </c>
      <c r="C46" s="27">
        <f>SUM(C47:C51)</f>
        <v>650</v>
      </c>
      <c r="D46" s="27">
        <f>SUM(D47:D51)</f>
        <v>570</v>
      </c>
      <c r="E46" s="28" t="s">
        <v>213</v>
      </c>
    </row>
    <row r="47" spans="1:5" s="29" customFormat="1" ht="12" customHeight="1">
      <c r="A47" s="30" t="s">
        <v>214</v>
      </c>
      <c r="B47" s="31" t="s">
        <v>66</v>
      </c>
      <c r="C47" s="45">
        <v>0</v>
      </c>
      <c r="D47" s="45">
        <v>0</v>
      </c>
      <c r="E47" s="28" t="s">
        <v>215</v>
      </c>
    </row>
    <row r="48" spans="1:5" s="29" customFormat="1" ht="12" customHeight="1">
      <c r="A48" s="33" t="s">
        <v>216</v>
      </c>
      <c r="B48" s="34" t="s">
        <v>67</v>
      </c>
      <c r="C48" s="43">
        <v>0</v>
      </c>
      <c r="D48" s="43">
        <v>0</v>
      </c>
      <c r="E48" s="28" t="s">
        <v>217</v>
      </c>
    </row>
    <row r="49" spans="1:5" s="29" customFormat="1" ht="12" customHeight="1">
      <c r="A49" s="33" t="s">
        <v>218</v>
      </c>
      <c r="B49" s="34" t="s">
        <v>68</v>
      </c>
      <c r="C49" s="43">
        <v>650</v>
      </c>
      <c r="D49" s="43">
        <v>570</v>
      </c>
      <c r="E49" s="28" t="s">
        <v>219</v>
      </c>
    </row>
    <row r="50" spans="1:5" s="29" customFormat="1" ht="12" customHeight="1">
      <c r="A50" s="33" t="s">
        <v>220</v>
      </c>
      <c r="B50" s="34" t="s">
        <v>69</v>
      </c>
      <c r="C50" s="43">
        <v>0</v>
      </c>
      <c r="D50" s="43">
        <v>0</v>
      </c>
      <c r="E50" s="28" t="s">
        <v>221</v>
      </c>
    </row>
    <row r="51" spans="1:5" s="29" customFormat="1" ht="12" customHeight="1" thickBot="1">
      <c r="A51" s="36" t="s">
        <v>222</v>
      </c>
      <c r="B51" s="37" t="s">
        <v>70</v>
      </c>
      <c r="C51" s="44">
        <v>0</v>
      </c>
      <c r="D51" s="44">
        <v>0</v>
      </c>
      <c r="E51" s="28" t="s">
        <v>223</v>
      </c>
    </row>
    <row r="52" spans="1:5" s="29" customFormat="1" ht="17.25" customHeight="1" thickBot="1">
      <c r="A52" s="25" t="s">
        <v>224</v>
      </c>
      <c r="B52" s="26" t="s">
        <v>225</v>
      </c>
      <c r="C52" s="27">
        <f>SUM(C53:C55)</f>
        <v>0</v>
      </c>
      <c r="D52" s="27">
        <f>SUM(D53:D55)</f>
        <v>2500</v>
      </c>
      <c r="E52" s="28" t="s">
        <v>226</v>
      </c>
    </row>
    <row r="53" spans="1:5" s="29" customFormat="1" ht="12" customHeight="1">
      <c r="A53" s="30" t="s">
        <v>227</v>
      </c>
      <c r="B53" s="31" t="s">
        <v>228</v>
      </c>
      <c r="C53" s="32">
        <v>0</v>
      </c>
      <c r="D53" s="32">
        <v>0</v>
      </c>
      <c r="E53" s="28" t="s">
        <v>229</v>
      </c>
    </row>
    <row r="54" spans="1:5" s="29" customFormat="1" ht="12" customHeight="1">
      <c r="A54" s="33" t="s">
        <v>230</v>
      </c>
      <c r="B54" s="34" t="s">
        <v>231</v>
      </c>
      <c r="C54" s="35">
        <v>0</v>
      </c>
      <c r="D54" s="35">
        <v>0</v>
      </c>
      <c r="E54" s="28" t="s">
        <v>232</v>
      </c>
    </row>
    <row r="55" spans="1:5" s="29" customFormat="1" ht="12" customHeight="1">
      <c r="A55" s="33" t="s">
        <v>233</v>
      </c>
      <c r="B55" s="34" t="s">
        <v>234</v>
      </c>
      <c r="C55" s="35">
        <v>0</v>
      </c>
      <c r="D55" s="35">
        <v>2500</v>
      </c>
      <c r="E55" s="28" t="s">
        <v>235</v>
      </c>
    </row>
    <row r="56" spans="1:5" s="29" customFormat="1" ht="12" customHeight="1" thickBot="1">
      <c r="A56" s="36" t="s">
        <v>236</v>
      </c>
      <c r="B56" s="37" t="s">
        <v>237</v>
      </c>
      <c r="C56" s="38">
        <v>0</v>
      </c>
      <c r="D56" s="38">
        <v>0</v>
      </c>
      <c r="E56" s="28" t="s">
        <v>238</v>
      </c>
    </row>
    <row r="57" spans="1:5" s="29" customFormat="1" ht="12" customHeight="1" thickBot="1">
      <c r="A57" s="25" t="s">
        <v>239</v>
      </c>
      <c r="B57" s="39" t="s">
        <v>240</v>
      </c>
      <c r="C57" s="27">
        <f>SUM(C58:C60)</f>
        <v>0</v>
      </c>
      <c r="D57" s="27">
        <f>SUM(D58:D60)</f>
        <v>0</v>
      </c>
      <c r="E57" s="28" t="s">
        <v>241</v>
      </c>
    </row>
    <row r="58" spans="1:5" s="29" customFormat="1" ht="12" customHeight="1">
      <c r="A58" s="30" t="s">
        <v>242</v>
      </c>
      <c r="B58" s="31" t="s">
        <v>243</v>
      </c>
      <c r="C58" s="43">
        <v>0</v>
      </c>
      <c r="D58" s="43">
        <v>0</v>
      </c>
      <c r="E58" s="28" t="s">
        <v>244</v>
      </c>
    </row>
    <row r="59" spans="1:5" s="29" customFormat="1" ht="12" customHeight="1">
      <c r="A59" s="33" t="s">
        <v>245</v>
      </c>
      <c r="B59" s="34" t="s">
        <v>246</v>
      </c>
      <c r="C59" s="43">
        <v>0</v>
      </c>
      <c r="D59" s="43">
        <v>0</v>
      </c>
      <c r="E59" s="28" t="s">
        <v>247</v>
      </c>
    </row>
    <row r="60" spans="1:5" s="29" customFormat="1" ht="12" customHeight="1">
      <c r="A60" s="33" t="s">
        <v>248</v>
      </c>
      <c r="B60" s="34" t="s">
        <v>249</v>
      </c>
      <c r="C60" s="43">
        <v>0</v>
      </c>
      <c r="D60" s="43">
        <v>0</v>
      </c>
      <c r="E60" s="28" t="s">
        <v>250</v>
      </c>
    </row>
    <row r="61" spans="1:5" s="29" customFormat="1" ht="12" customHeight="1" thickBot="1">
      <c r="A61" s="36" t="s">
        <v>251</v>
      </c>
      <c r="B61" s="37" t="s">
        <v>252</v>
      </c>
      <c r="C61" s="43">
        <v>0</v>
      </c>
      <c r="D61" s="43">
        <v>0</v>
      </c>
      <c r="E61" s="28" t="s">
        <v>253</v>
      </c>
    </row>
    <row r="62" spans="1:5" s="29" customFormat="1" ht="12" customHeight="1" thickBot="1">
      <c r="A62" s="25" t="s">
        <v>254</v>
      </c>
      <c r="B62" s="26" t="s">
        <v>255</v>
      </c>
      <c r="C62" s="41">
        <f>SUM(C7+C14+C21+C28+C35+C46+C52+C57)</f>
        <v>45699</v>
      </c>
      <c r="D62" s="41">
        <f>SUM(D7+D14+D21+D28+D35+D46+D52+D57)</f>
        <v>54290</v>
      </c>
      <c r="E62" s="28" t="s">
        <v>256</v>
      </c>
    </row>
    <row r="63" spans="1:5" s="29" customFormat="1" ht="12" customHeight="1" thickBot="1">
      <c r="A63" s="46" t="s">
        <v>257</v>
      </c>
      <c r="B63" s="39" t="s">
        <v>258</v>
      </c>
      <c r="C63" s="27">
        <f>SUM(C64:C66)</f>
        <v>3993</v>
      </c>
      <c r="D63" s="27">
        <f>SUM(D64:D66)</f>
        <v>3993</v>
      </c>
      <c r="E63" s="28" t="s">
        <v>259</v>
      </c>
    </row>
    <row r="64" spans="1:5" s="29" customFormat="1" ht="12" customHeight="1">
      <c r="A64" s="30" t="s">
        <v>260</v>
      </c>
      <c r="B64" s="31" t="s">
        <v>261</v>
      </c>
      <c r="C64" s="43">
        <v>0</v>
      </c>
      <c r="D64" s="43">
        <v>0</v>
      </c>
      <c r="E64" s="28" t="s">
        <v>262</v>
      </c>
    </row>
    <row r="65" spans="1:5" s="29" customFormat="1" ht="12" customHeight="1">
      <c r="A65" s="33" t="s">
        <v>263</v>
      </c>
      <c r="B65" s="34" t="s">
        <v>264</v>
      </c>
      <c r="C65" s="43">
        <v>0</v>
      </c>
      <c r="D65" s="43">
        <v>0</v>
      </c>
      <c r="E65" s="28" t="s">
        <v>265</v>
      </c>
    </row>
    <row r="66" spans="1:5" s="29" customFormat="1" ht="12" customHeight="1" thickBot="1">
      <c r="A66" s="36" t="s">
        <v>266</v>
      </c>
      <c r="B66" s="47" t="s">
        <v>267</v>
      </c>
      <c r="C66" s="43">
        <v>3993</v>
      </c>
      <c r="D66" s="43">
        <v>3993</v>
      </c>
      <c r="E66" s="28" t="s">
        <v>268</v>
      </c>
    </row>
    <row r="67" spans="1:5" s="29" customFormat="1" ht="12" customHeight="1" thickBot="1">
      <c r="A67" s="46" t="s">
        <v>269</v>
      </c>
      <c r="B67" s="39" t="s">
        <v>270</v>
      </c>
      <c r="C67" s="27">
        <f>SUM(C68:C71)</f>
        <v>0</v>
      </c>
      <c r="D67" s="27">
        <f>SUM(D68:D71)</f>
        <v>0</v>
      </c>
      <c r="E67" s="28" t="s">
        <v>271</v>
      </c>
    </row>
    <row r="68" spans="1:5" s="29" customFormat="1" ht="13.5" customHeight="1">
      <c r="A68" s="30" t="s">
        <v>272</v>
      </c>
      <c r="B68" s="31" t="s">
        <v>273</v>
      </c>
      <c r="C68" s="43">
        <v>0</v>
      </c>
      <c r="D68" s="43">
        <v>0</v>
      </c>
      <c r="E68" s="28" t="s">
        <v>274</v>
      </c>
    </row>
    <row r="69" spans="1:5" s="29" customFormat="1" ht="12" customHeight="1">
      <c r="A69" s="33" t="s">
        <v>275</v>
      </c>
      <c r="B69" s="34" t="s">
        <v>71</v>
      </c>
      <c r="C69" s="43">
        <v>0</v>
      </c>
      <c r="D69" s="43">
        <v>0</v>
      </c>
      <c r="E69" s="28" t="s">
        <v>276</v>
      </c>
    </row>
    <row r="70" spans="1:5" s="29" customFormat="1" ht="12" customHeight="1">
      <c r="A70" s="33" t="s">
        <v>277</v>
      </c>
      <c r="B70" s="34" t="s">
        <v>72</v>
      </c>
      <c r="C70" s="43">
        <v>0</v>
      </c>
      <c r="D70" s="43">
        <v>0</v>
      </c>
      <c r="E70" s="28" t="s">
        <v>278</v>
      </c>
    </row>
    <row r="71" spans="1:5" s="29" customFormat="1" ht="12" customHeight="1" thickBot="1">
      <c r="A71" s="36" t="s">
        <v>279</v>
      </c>
      <c r="B71" s="37" t="s">
        <v>73</v>
      </c>
      <c r="C71" s="43">
        <v>0</v>
      </c>
      <c r="D71" s="43">
        <v>0</v>
      </c>
      <c r="E71" s="28" t="s">
        <v>280</v>
      </c>
    </row>
    <row r="72" spans="1:5" s="29" customFormat="1" ht="12" customHeight="1" thickBot="1">
      <c r="A72" s="46" t="s">
        <v>281</v>
      </c>
      <c r="B72" s="39" t="s">
        <v>282</v>
      </c>
      <c r="C72" s="27">
        <f>SUM(C73:C74)</f>
        <v>4754</v>
      </c>
      <c r="D72" s="27">
        <f>SUM(D73:D74)</f>
        <v>4754</v>
      </c>
      <c r="E72" s="28" t="s">
        <v>283</v>
      </c>
    </row>
    <row r="73" spans="1:5" s="29" customFormat="1" ht="12" customHeight="1">
      <c r="A73" s="30" t="s">
        <v>284</v>
      </c>
      <c r="B73" s="31" t="s">
        <v>74</v>
      </c>
      <c r="C73" s="43">
        <v>4754</v>
      </c>
      <c r="D73" s="43">
        <v>4754</v>
      </c>
      <c r="E73" s="28" t="s">
        <v>285</v>
      </c>
    </row>
    <row r="74" spans="1:5" s="29" customFormat="1" ht="12" customHeight="1" thickBot="1">
      <c r="A74" s="36" t="s">
        <v>286</v>
      </c>
      <c r="B74" s="37" t="s">
        <v>75</v>
      </c>
      <c r="C74" s="43">
        <v>0</v>
      </c>
      <c r="D74" s="43">
        <v>0</v>
      </c>
      <c r="E74" s="28" t="s">
        <v>287</v>
      </c>
    </row>
    <row r="75" spans="1:5" s="29" customFormat="1" ht="12" customHeight="1" thickBot="1">
      <c r="A75" s="46" t="s">
        <v>288</v>
      </c>
      <c r="B75" s="39" t="s">
        <v>289</v>
      </c>
      <c r="C75" s="27">
        <f>SUM(C76:C78)</f>
        <v>0</v>
      </c>
      <c r="D75" s="27">
        <f>SUM(D76:D78)</f>
        <v>508</v>
      </c>
      <c r="E75" s="28" t="s">
        <v>290</v>
      </c>
    </row>
    <row r="76" spans="1:5" s="29" customFormat="1" ht="12" customHeight="1">
      <c r="A76" s="30" t="s">
        <v>291</v>
      </c>
      <c r="B76" s="31" t="s">
        <v>76</v>
      </c>
      <c r="C76" s="43">
        <v>0</v>
      </c>
      <c r="D76" s="43">
        <v>508</v>
      </c>
      <c r="E76" s="28" t="s">
        <v>292</v>
      </c>
    </row>
    <row r="77" spans="1:5" s="29" customFormat="1" ht="12" customHeight="1">
      <c r="A77" s="33" t="s">
        <v>293</v>
      </c>
      <c r="B77" s="34" t="s">
        <v>77</v>
      </c>
      <c r="C77" s="43">
        <v>0</v>
      </c>
      <c r="D77" s="43">
        <v>0</v>
      </c>
      <c r="E77" s="28" t="s">
        <v>294</v>
      </c>
    </row>
    <row r="78" spans="1:5" s="29" customFormat="1" ht="12" customHeight="1" thickBot="1">
      <c r="A78" s="36" t="s">
        <v>295</v>
      </c>
      <c r="B78" s="40" t="s">
        <v>78</v>
      </c>
      <c r="C78" s="43">
        <v>0</v>
      </c>
      <c r="D78" s="43">
        <v>0</v>
      </c>
      <c r="E78" s="28" t="s">
        <v>296</v>
      </c>
    </row>
    <row r="79" spans="1:5" s="29" customFormat="1" ht="12" customHeight="1" thickBot="1">
      <c r="A79" s="46" t="s">
        <v>297</v>
      </c>
      <c r="B79" s="39" t="s">
        <v>298</v>
      </c>
      <c r="C79" s="27">
        <f>SUM(C80:C83)</f>
        <v>0</v>
      </c>
      <c r="D79" s="27">
        <f>SUM(D80:D83)</f>
        <v>0</v>
      </c>
      <c r="E79" s="27">
        <f>SUM(E80:E83)</f>
        <v>0</v>
      </c>
    </row>
    <row r="80" spans="1:5" s="29" customFormat="1" ht="12" customHeight="1">
      <c r="A80" s="48" t="s">
        <v>299</v>
      </c>
      <c r="B80" s="31" t="s">
        <v>79</v>
      </c>
      <c r="C80" s="43">
        <v>0</v>
      </c>
      <c r="D80" s="43">
        <v>0</v>
      </c>
      <c r="E80" s="28" t="s">
        <v>300</v>
      </c>
    </row>
    <row r="81" spans="1:5" s="29" customFormat="1" ht="12" customHeight="1">
      <c r="A81" s="49" t="s">
        <v>301</v>
      </c>
      <c r="B81" s="34" t="s">
        <v>302</v>
      </c>
      <c r="C81" s="43">
        <v>0</v>
      </c>
      <c r="D81" s="43">
        <v>0</v>
      </c>
      <c r="E81" s="28" t="s">
        <v>303</v>
      </c>
    </row>
    <row r="82" spans="1:5" s="29" customFormat="1" ht="12" customHeight="1">
      <c r="A82" s="49" t="s">
        <v>304</v>
      </c>
      <c r="B82" s="34" t="s">
        <v>80</v>
      </c>
      <c r="C82" s="43">
        <v>0</v>
      </c>
      <c r="D82" s="43">
        <v>0</v>
      </c>
      <c r="E82" s="28" t="s">
        <v>305</v>
      </c>
    </row>
    <row r="83" spans="1:5" s="29" customFormat="1" ht="12" customHeight="1" thickBot="1">
      <c r="A83" s="50" t="s">
        <v>306</v>
      </c>
      <c r="B83" s="40" t="s">
        <v>307</v>
      </c>
      <c r="C83" s="43">
        <v>0</v>
      </c>
      <c r="D83" s="43">
        <v>0</v>
      </c>
      <c r="E83" s="28" t="s">
        <v>308</v>
      </c>
    </row>
    <row r="84" spans="1:5" s="29" customFormat="1" ht="12" customHeight="1" thickBot="1">
      <c r="A84" s="46" t="s">
        <v>309</v>
      </c>
      <c r="B84" s="39" t="s">
        <v>81</v>
      </c>
      <c r="C84" s="51">
        <v>0</v>
      </c>
      <c r="D84" s="51">
        <v>0</v>
      </c>
      <c r="E84" s="28" t="s">
        <v>310</v>
      </c>
    </row>
    <row r="85" spans="1:5" s="29" customFormat="1" ht="12" customHeight="1" thickBot="1">
      <c r="A85" s="46" t="s">
        <v>311</v>
      </c>
      <c r="B85" s="52" t="s">
        <v>312</v>
      </c>
      <c r="C85" s="41">
        <f>SUM(C63+C67+C72+C75+C79)</f>
        <v>8747</v>
      </c>
      <c r="D85" s="41">
        <f>SUM(D63+D67+D72+D75+D79)</f>
        <v>9255</v>
      </c>
      <c r="E85" s="28" t="s">
        <v>313</v>
      </c>
    </row>
    <row r="86" spans="1:5" s="29" customFormat="1" ht="12" customHeight="1" thickBot="1">
      <c r="A86" s="53" t="s">
        <v>314</v>
      </c>
      <c r="B86" s="54" t="s">
        <v>315</v>
      </c>
      <c r="C86" s="41">
        <f>SUM(C62+C85)</f>
        <v>54446</v>
      </c>
      <c r="D86" s="41">
        <f>SUM(D62+D85)</f>
        <v>63545</v>
      </c>
      <c r="E86" s="28" t="s">
        <v>316</v>
      </c>
    </row>
    <row r="87" spans="1:5" s="29" customFormat="1" ht="12" customHeight="1">
      <c r="A87" s="55"/>
      <c r="B87" s="55"/>
      <c r="C87" s="56"/>
      <c r="D87" s="56"/>
      <c r="E87" s="28"/>
    </row>
    <row r="88" spans="1:5" ht="16.5" customHeight="1">
      <c r="A88" s="102" t="s">
        <v>317</v>
      </c>
      <c r="B88" s="102"/>
      <c r="C88" s="102"/>
      <c r="D88" s="102"/>
      <c r="E88" s="19"/>
    </row>
    <row r="89" spans="1:5" s="60" customFormat="1" ht="16.5" customHeight="1" thickBot="1">
      <c r="A89" s="57" t="s">
        <v>318</v>
      </c>
      <c r="B89" s="57"/>
      <c r="C89" s="58"/>
      <c r="D89" s="58"/>
      <c r="E89" s="59"/>
    </row>
    <row r="90" spans="1:5" s="60" customFormat="1" ht="16.5" customHeight="1">
      <c r="A90" s="103" t="s">
        <v>52</v>
      </c>
      <c r="B90" s="105" t="s">
        <v>319</v>
      </c>
      <c r="C90" s="107" t="str">
        <f>+C4</f>
        <v>2014. évi</v>
      </c>
      <c r="D90" s="107"/>
      <c r="E90" s="59"/>
    </row>
    <row r="91" spans="1:5" ht="37.5" customHeight="1" thickBot="1">
      <c r="A91" s="104"/>
      <c r="B91" s="106"/>
      <c r="C91" s="20" t="s">
        <v>111</v>
      </c>
      <c r="D91" s="20" t="s">
        <v>112</v>
      </c>
      <c r="E91" s="19"/>
    </row>
    <row r="92" spans="1:5" s="24" customFormat="1" ht="12" customHeight="1" thickBot="1">
      <c r="A92" s="21" t="s">
        <v>0</v>
      </c>
      <c r="B92" s="22" t="s">
        <v>1</v>
      </c>
      <c r="C92" s="22" t="s">
        <v>2</v>
      </c>
      <c r="D92" s="22" t="s">
        <v>3</v>
      </c>
      <c r="E92" s="23"/>
    </row>
    <row r="93" spans="1:5" ht="12" customHeight="1" thickBot="1">
      <c r="A93" s="61" t="s">
        <v>21</v>
      </c>
      <c r="B93" s="62" t="s">
        <v>320</v>
      </c>
      <c r="C93" s="63">
        <f>SUM(C94:C98)</f>
        <v>40990</v>
      </c>
      <c r="D93" s="63">
        <f>SUM(D94:D98)</f>
        <v>51408</v>
      </c>
      <c r="E93" s="19" t="s">
        <v>114</v>
      </c>
    </row>
    <row r="94" spans="1:5" ht="12" customHeight="1">
      <c r="A94" s="64" t="s">
        <v>115</v>
      </c>
      <c r="B94" s="65" t="s">
        <v>321</v>
      </c>
      <c r="C94" s="66">
        <v>18495</v>
      </c>
      <c r="D94" s="66">
        <v>22268</v>
      </c>
      <c r="E94" s="19" t="s">
        <v>116</v>
      </c>
    </row>
    <row r="95" spans="1:5" ht="12" customHeight="1">
      <c r="A95" s="33" t="s">
        <v>117</v>
      </c>
      <c r="B95" s="67" t="s">
        <v>322</v>
      </c>
      <c r="C95" s="35">
        <v>3121</v>
      </c>
      <c r="D95" s="35">
        <v>3514</v>
      </c>
      <c r="E95" s="19" t="s">
        <v>119</v>
      </c>
    </row>
    <row r="96" spans="1:5" ht="12" customHeight="1">
      <c r="A96" s="33" t="s">
        <v>120</v>
      </c>
      <c r="B96" s="67" t="s">
        <v>323</v>
      </c>
      <c r="C96" s="38">
        <v>13356</v>
      </c>
      <c r="D96" s="38">
        <v>17127</v>
      </c>
      <c r="E96" s="19" t="s">
        <v>122</v>
      </c>
    </row>
    <row r="97" spans="1:5" ht="12" customHeight="1">
      <c r="A97" s="33" t="s">
        <v>123</v>
      </c>
      <c r="B97" s="68" t="s">
        <v>33</v>
      </c>
      <c r="C97" s="38">
        <v>4345</v>
      </c>
      <c r="D97" s="38">
        <v>6826</v>
      </c>
      <c r="E97" s="19" t="s">
        <v>125</v>
      </c>
    </row>
    <row r="98" spans="1:5" ht="12" customHeight="1">
      <c r="A98" s="33" t="s">
        <v>324</v>
      </c>
      <c r="B98" s="69" t="s">
        <v>325</v>
      </c>
      <c r="C98" s="38">
        <v>1673</v>
      </c>
      <c r="D98" s="38">
        <v>1673</v>
      </c>
      <c r="E98" s="19" t="s">
        <v>127</v>
      </c>
    </row>
    <row r="99" spans="1:5" ht="12" customHeight="1">
      <c r="A99" s="33" t="s">
        <v>128</v>
      </c>
      <c r="B99" s="67" t="s">
        <v>326</v>
      </c>
      <c r="C99" s="38">
        <v>0</v>
      </c>
      <c r="D99" s="38">
        <v>0</v>
      </c>
      <c r="E99" s="19" t="s">
        <v>129</v>
      </c>
    </row>
    <row r="100" spans="1:5" ht="12" customHeight="1">
      <c r="A100" s="33" t="s">
        <v>327</v>
      </c>
      <c r="B100" s="70" t="s">
        <v>328</v>
      </c>
      <c r="C100" s="38">
        <v>0</v>
      </c>
      <c r="D100" s="38">
        <v>0</v>
      </c>
      <c r="E100" s="19" t="s">
        <v>131</v>
      </c>
    </row>
    <row r="101" spans="1:5" ht="12" customHeight="1">
      <c r="A101" s="33" t="s">
        <v>329</v>
      </c>
      <c r="B101" s="71" t="s">
        <v>330</v>
      </c>
      <c r="C101" s="38">
        <v>0</v>
      </c>
      <c r="D101" s="38">
        <v>0</v>
      </c>
      <c r="E101" s="19" t="s">
        <v>133</v>
      </c>
    </row>
    <row r="102" spans="1:5" ht="12" customHeight="1">
      <c r="A102" s="33" t="s">
        <v>331</v>
      </c>
      <c r="B102" s="71" t="s">
        <v>332</v>
      </c>
      <c r="C102" s="38">
        <v>0</v>
      </c>
      <c r="D102" s="38">
        <v>0</v>
      </c>
      <c r="E102" s="19" t="s">
        <v>136</v>
      </c>
    </row>
    <row r="103" spans="1:5" ht="12" customHeight="1">
      <c r="A103" s="33" t="s">
        <v>333</v>
      </c>
      <c r="B103" s="70" t="s">
        <v>334</v>
      </c>
      <c r="C103" s="38">
        <v>632</v>
      </c>
      <c r="D103" s="38">
        <v>632</v>
      </c>
      <c r="E103" s="19" t="s">
        <v>139</v>
      </c>
    </row>
    <row r="104" spans="1:5" ht="12" customHeight="1">
      <c r="A104" s="33" t="s">
        <v>335</v>
      </c>
      <c r="B104" s="70" t="s">
        <v>336</v>
      </c>
      <c r="C104" s="38">
        <v>0</v>
      </c>
      <c r="D104" s="38">
        <v>0</v>
      </c>
      <c r="E104" s="19" t="s">
        <v>142</v>
      </c>
    </row>
    <row r="105" spans="1:5" ht="12" customHeight="1">
      <c r="A105" s="33" t="s">
        <v>337</v>
      </c>
      <c r="B105" s="71" t="s">
        <v>338</v>
      </c>
      <c r="C105" s="38">
        <v>0</v>
      </c>
      <c r="D105" s="38">
        <v>0</v>
      </c>
      <c r="E105" s="19" t="s">
        <v>145</v>
      </c>
    </row>
    <row r="106" spans="1:5" ht="12" customHeight="1">
      <c r="A106" s="72" t="s">
        <v>339</v>
      </c>
      <c r="B106" s="73" t="s">
        <v>340</v>
      </c>
      <c r="C106" s="38">
        <v>0</v>
      </c>
      <c r="D106" s="38">
        <v>0</v>
      </c>
      <c r="E106" s="19" t="s">
        <v>148</v>
      </c>
    </row>
    <row r="107" spans="1:5" ht="12" customHeight="1">
      <c r="A107" s="33" t="s">
        <v>341</v>
      </c>
      <c r="B107" s="73" t="s">
        <v>342</v>
      </c>
      <c r="C107" s="38">
        <v>0</v>
      </c>
      <c r="D107" s="38">
        <v>0</v>
      </c>
      <c r="E107" s="19" t="s">
        <v>150</v>
      </c>
    </row>
    <row r="108" spans="1:5" ht="12" customHeight="1" thickBot="1">
      <c r="A108" s="74" t="s">
        <v>343</v>
      </c>
      <c r="B108" s="75" t="s">
        <v>344</v>
      </c>
      <c r="C108" s="76">
        <v>1041</v>
      </c>
      <c r="D108" s="76">
        <v>1041</v>
      </c>
      <c r="E108" s="19" t="s">
        <v>152</v>
      </c>
    </row>
    <row r="109" spans="1:5" ht="12" customHeight="1" thickBot="1">
      <c r="A109" s="25" t="s">
        <v>22</v>
      </c>
      <c r="B109" s="77" t="s">
        <v>345</v>
      </c>
      <c r="C109" s="27">
        <f>SUM(C110+C112+C114)</f>
        <v>9463</v>
      </c>
      <c r="D109" s="27">
        <f>SUM(D110+D112+D114)</f>
        <v>8144</v>
      </c>
      <c r="E109" s="19" t="s">
        <v>155</v>
      </c>
    </row>
    <row r="110" spans="1:5" ht="12" customHeight="1">
      <c r="A110" s="30" t="s">
        <v>132</v>
      </c>
      <c r="B110" s="67" t="s">
        <v>346</v>
      </c>
      <c r="C110" s="32">
        <v>7521</v>
      </c>
      <c r="D110" s="32">
        <v>7959</v>
      </c>
      <c r="E110" s="19" t="s">
        <v>158</v>
      </c>
    </row>
    <row r="111" spans="1:5" ht="12" customHeight="1">
      <c r="A111" s="30" t="s">
        <v>134</v>
      </c>
      <c r="B111" s="78" t="s">
        <v>347</v>
      </c>
      <c r="C111" s="32">
        <v>0</v>
      </c>
      <c r="D111" s="32">
        <v>0</v>
      </c>
      <c r="E111" s="19" t="s">
        <v>161</v>
      </c>
    </row>
    <row r="112" spans="1:5" ht="15.75">
      <c r="A112" s="30" t="s">
        <v>137</v>
      </c>
      <c r="B112" s="78" t="s">
        <v>348</v>
      </c>
      <c r="C112" s="35">
        <v>1942</v>
      </c>
      <c r="D112" s="35">
        <v>185</v>
      </c>
      <c r="E112" s="19" t="s">
        <v>164</v>
      </c>
    </row>
    <row r="113" spans="1:5" ht="12" customHeight="1">
      <c r="A113" s="30" t="s">
        <v>140</v>
      </c>
      <c r="B113" s="78" t="s">
        <v>349</v>
      </c>
      <c r="C113" s="35">
        <v>0</v>
      </c>
      <c r="D113" s="35">
        <v>0</v>
      </c>
      <c r="E113" s="19" t="s">
        <v>167</v>
      </c>
    </row>
    <row r="114" spans="1:5" ht="12" customHeight="1">
      <c r="A114" s="30" t="s">
        <v>143</v>
      </c>
      <c r="B114" s="40" t="s">
        <v>350</v>
      </c>
      <c r="C114" s="35">
        <v>0</v>
      </c>
      <c r="D114" s="35">
        <v>0</v>
      </c>
      <c r="E114" s="19" t="s">
        <v>169</v>
      </c>
    </row>
    <row r="115" spans="1:5" ht="21.75" customHeight="1">
      <c r="A115" s="30" t="s">
        <v>146</v>
      </c>
      <c r="B115" s="79" t="s">
        <v>351</v>
      </c>
      <c r="C115" s="35">
        <v>0</v>
      </c>
      <c r="D115" s="35">
        <v>0</v>
      </c>
      <c r="E115" s="19" t="s">
        <v>172</v>
      </c>
    </row>
    <row r="116" spans="1:5" ht="24" customHeight="1">
      <c r="A116" s="30" t="s">
        <v>352</v>
      </c>
      <c r="B116" s="80" t="s">
        <v>353</v>
      </c>
      <c r="C116" s="35">
        <v>0</v>
      </c>
      <c r="D116" s="35">
        <v>0</v>
      </c>
      <c r="E116" s="19" t="s">
        <v>175</v>
      </c>
    </row>
    <row r="117" spans="1:5" ht="12" customHeight="1">
      <c r="A117" s="30" t="s">
        <v>354</v>
      </c>
      <c r="B117" s="71" t="s">
        <v>332</v>
      </c>
      <c r="C117" s="35">
        <v>0</v>
      </c>
      <c r="D117" s="35">
        <v>0</v>
      </c>
      <c r="E117" s="19" t="s">
        <v>178</v>
      </c>
    </row>
    <row r="118" spans="1:5" ht="12" customHeight="1">
      <c r="A118" s="30" t="s">
        <v>355</v>
      </c>
      <c r="B118" s="71" t="s">
        <v>356</v>
      </c>
      <c r="C118" s="35">
        <v>0</v>
      </c>
      <c r="D118" s="35">
        <v>0</v>
      </c>
      <c r="E118" s="19" t="s">
        <v>181</v>
      </c>
    </row>
    <row r="119" spans="1:5" ht="12" customHeight="1">
      <c r="A119" s="30" t="s">
        <v>357</v>
      </c>
      <c r="B119" s="71" t="s">
        <v>358</v>
      </c>
      <c r="C119" s="35">
        <v>0</v>
      </c>
      <c r="D119" s="35">
        <v>0</v>
      </c>
      <c r="E119" s="19" t="s">
        <v>184</v>
      </c>
    </row>
    <row r="120" spans="1:5" s="81" customFormat="1" ht="12" customHeight="1">
      <c r="A120" s="30" t="s">
        <v>359</v>
      </c>
      <c r="B120" s="71" t="s">
        <v>338</v>
      </c>
      <c r="C120" s="35">
        <v>0</v>
      </c>
      <c r="D120" s="35">
        <v>0</v>
      </c>
      <c r="E120" s="19" t="s">
        <v>187</v>
      </c>
    </row>
    <row r="121" spans="1:5" ht="12" customHeight="1">
      <c r="A121" s="30" t="s">
        <v>360</v>
      </c>
      <c r="B121" s="71" t="s">
        <v>361</v>
      </c>
      <c r="C121" s="35">
        <v>0</v>
      </c>
      <c r="D121" s="35">
        <v>0</v>
      </c>
      <c r="E121" s="19" t="s">
        <v>189</v>
      </c>
    </row>
    <row r="122" spans="1:5" ht="12" customHeight="1" thickBot="1">
      <c r="A122" s="72" t="s">
        <v>362</v>
      </c>
      <c r="B122" s="71" t="s">
        <v>363</v>
      </c>
      <c r="C122" s="38">
        <v>0</v>
      </c>
      <c r="D122" s="38">
        <v>0</v>
      </c>
      <c r="E122" s="19" t="s">
        <v>191</v>
      </c>
    </row>
    <row r="123" spans="1:5" ht="12" customHeight="1" thickBot="1">
      <c r="A123" s="25" t="s">
        <v>23</v>
      </c>
      <c r="B123" s="82" t="s">
        <v>364</v>
      </c>
      <c r="C123" s="27">
        <f>SUM(C124:C125)</f>
        <v>0</v>
      </c>
      <c r="D123" s="27">
        <f>SUM(D124:D125)</f>
        <v>0</v>
      </c>
      <c r="E123" s="27">
        <f>SUM(E124:E125)</f>
        <v>0</v>
      </c>
    </row>
    <row r="124" spans="1:5" ht="12" customHeight="1">
      <c r="A124" s="30" t="s">
        <v>151</v>
      </c>
      <c r="B124" s="83" t="s">
        <v>365</v>
      </c>
      <c r="C124" s="32">
        <v>0</v>
      </c>
      <c r="D124" s="32">
        <v>0</v>
      </c>
      <c r="E124" s="19" t="s">
        <v>196</v>
      </c>
    </row>
    <row r="125" spans="1:5" ht="12" customHeight="1" thickBot="1">
      <c r="A125" s="36" t="s">
        <v>153</v>
      </c>
      <c r="B125" s="78" t="s">
        <v>366</v>
      </c>
      <c r="C125" s="38">
        <v>0</v>
      </c>
      <c r="D125" s="38">
        <v>0</v>
      </c>
      <c r="E125" s="19" t="s">
        <v>198</v>
      </c>
    </row>
    <row r="126" spans="1:5" ht="12" customHeight="1" thickBot="1">
      <c r="A126" s="25" t="s">
        <v>24</v>
      </c>
      <c r="B126" s="82" t="s">
        <v>367</v>
      </c>
      <c r="C126" s="27">
        <f>SUM(C93+C109+C123)</f>
        <v>50453</v>
      </c>
      <c r="D126" s="27">
        <f>SUM(D93+D109+D123)</f>
        <v>59552</v>
      </c>
      <c r="E126" s="19" t="s">
        <v>200</v>
      </c>
    </row>
    <row r="127" spans="1:5" ht="12" customHeight="1" thickBot="1">
      <c r="A127" s="25" t="s">
        <v>25</v>
      </c>
      <c r="B127" s="82" t="s">
        <v>368</v>
      </c>
      <c r="C127" s="27">
        <f>SUM(C128:C130)</f>
        <v>3993</v>
      </c>
      <c r="D127" s="27">
        <f>SUM(D128:D130)</f>
        <v>3993</v>
      </c>
      <c r="E127" s="19" t="s">
        <v>203</v>
      </c>
    </row>
    <row r="128" spans="1:5" ht="12" customHeight="1">
      <c r="A128" s="30" t="s">
        <v>190</v>
      </c>
      <c r="B128" s="83" t="s">
        <v>369</v>
      </c>
      <c r="C128" s="35">
        <v>0</v>
      </c>
      <c r="D128" s="35">
        <v>0</v>
      </c>
      <c r="E128" s="19" t="s">
        <v>205</v>
      </c>
    </row>
    <row r="129" spans="1:5" ht="12" customHeight="1">
      <c r="A129" s="30" t="s">
        <v>192</v>
      </c>
      <c r="B129" s="83" t="s">
        <v>370</v>
      </c>
      <c r="C129" s="35">
        <v>0</v>
      </c>
      <c r="D129" s="35">
        <v>0</v>
      </c>
      <c r="E129" s="19" t="s">
        <v>207</v>
      </c>
    </row>
    <row r="130" spans="1:5" ht="12" customHeight="1" thickBot="1">
      <c r="A130" s="72" t="s">
        <v>194</v>
      </c>
      <c r="B130" s="84" t="s">
        <v>371</v>
      </c>
      <c r="C130" s="35">
        <v>3993</v>
      </c>
      <c r="D130" s="35">
        <v>3993</v>
      </c>
      <c r="E130" s="19" t="s">
        <v>209</v>
      </c>
    </row>
    <row r="131" spans="1:5" ht="12" customHeight="1" thickBot="1">
      <c r="A131" s="25" t="s">
        <v>26</v>
      </c>
      <c r="B131" s="82" t="s">
        <v>372</v>
      </c>
      <c r="C131" s="27">
        <f>SUM(C132:C135)</f>
        <v>0</v>
      </c>
      <c r="D131" s="27">
        <f>SUM(D132:D135)</f>
        <v>0</v>
      </c>
      <c r="E131" s="19" t="s">
        <v>211</v>
      </c>
    </row>
    <row r="132" spans="1:5" ht="12" customHeight="1">
      <c r="A132" s="30" t="s">
        <v>214</v>
      </c>
      <c r="B132" s="83" t="s">
        <v>373</v>
      </c>
      <c r="C132" s="35">
        <v>0</v>
      </c>
      <c r="D132" s="35">
        <v>0</v>
      </c>
      <c r="E132" s="19" t="s">
        <v>213</v>
      </c>
    </row>
    <row r="133" spans="1:5" ht="12" customHeight="1">
      <c r="A133" s="30" t="s">
        <v>216</v>
      </c>
      <c r="B133" s="83" t="s">
        <v>374</v>
      </c>
      <c r="C133" s="35">
        <v>0</v>
      </c>
      <c r="D133" s="35">
        <v>0</v>
      </c>
      <c r="E133" s="19" t="s">
        <v>215</v>
      </c>
    </row>
    <row r="134" spans="1:5" ht="12" customHeight="1">
      <c r="A134" s="30" t="s">
        <v>218</v>
      </c>
      <c r="B134" s="83" t="s">
        <v>375</v>
      </c>
      <c r="C134" s="35">
        <v>0</v>
      </c>
      <c r="D134" s="35">
        <v>0</v>
      </c>
      <c r="E134" s="19" t="s">
        <v>217</v>
      </c>
    </row>
    <row r="135" spans="1:5" ht="12" customHeight="1" thickBot="1">
      <c r="A135" s="72" t="s">
        <v>220</v>
      </c>
      <c r="B135" s="84" t="s">
        <v>376</v>
      </c>
      <c r="C135" s="35">
        <v>0</v>
      </c>
      <c r="D135" s="35">
        <v>0</v>
      </c>
      <c r="E135" s="19" t="s">
        <v>219</v>
      </c>
    </row>
    <row r="136" spans="1:5" ht="12" customHeight="1" thickBot="1">
      <c r="A136" s="25" t="s">
        <v>377</v>
      </c>
      <c r="B136" s="82" t="s">
        <v>378</v>
      </c>
      <c r="C136" s="41">
        <f>SUM(C137:C140)</f>
        <v>0</v>
      </c>
      <c r="D136" s="41">
        <f>SUM(D137:D140)</f>
        <v>0</v>
      </c>
      <c r="E136" s="19" t="s">
        <v>221</v>
      </c>
    </row>
    <row r="137" spans="1:5" ht="12" customHeight="1">
      <c r="A137" s="30" t="s">
        <v>227</v>
      </c>
      <c r="B137" s="83" t="s">
        <v>82</v>
      </c>
      <c r="C137" s="35">
        <v>0</v>
      </c>
      <c r="D137" s="35">
        <v>0</v>
      </c>
      <c r="E137" s="19" t="s">
        <v>223</v>
      </c>
    </row>
    <row r="138" spans="1:5" ht="12" customHeight="1">
      <c r="A138" s="30" t="s">
        <v>230</v>
      </c>
      <c r="B138" s="83" t="s">
        <v>83</v>
      </c>
      <c r="C138" s="35">
        <v>0</v>
      </c>
      <c r="D138" s="35">
        <v>0</v>
      </c>
      <c r="E138" s="19" t="s">
        <v>226</v>
      </c>
    </row>
    <row r="139" spans="1:5" ht="12" customHeight="1">
      <c r="A139" s="30" t="s">
        <v>233</v>
      </c>
      <c r="B139" s="83" t="s">
        <v>379</v>
      </c>
      <c r="C139" s="35">
        <v>0</v>
      </c>
      <c r="D139" s="35">
        <v>0</v>
      </c>
      <c r="E139" s="19" t="s">
        <v>229</v>
      </c>
    </row>
    <row r="140" spans="1:5" ht="12" customHeight="1" thickBot="1">
      <c r="A140" s="72" t="s">
        <v>236</v>
      </c>
      <c r="B140" s="84" t="s">
        <v>380</v>
      </c>
      <c r="C140" s="35">
        <v>0</v>
      </c>
      <c r="D140" s="35">
        <v>0</v>
      </c>
      <c r="E140" s="19" t="s">
        <v>232</v>
      </c>
    </row>
    <row r="141" spans="1:8" ht="15" customHeight="1" thickBot="1">
      <c r="A141" s="25" t="s">
        <v>239</v>
      </c>
      <c r="B141" s="82" t="s">
        <v>381</v>
      </c>
      <c r="C141" s="85">
        <f>SUM(C142:C145)</f>
        <v>0</v>
      </c>
      <c r="D141" s="85">
        <f>SUM(D142:D145)</f>
        <v>0</v>
      </c>
      <c r="E141" s="19" t="s">
        <v>235</v>
      </c>
      <c r="F141" s="86"/>
      <c r="G141" s="86"/>
      <c r="H141" s="86"/>
    </row>
    <row r="142" spans="1:5" s="29" customFormat="1" ht="12.75" customHeight="1">
      <c r="A142" s="30" t="s">
        <v>242</v>
      </c>
      <c r="B142" s="83" t="s">
        <v>382</v>
      </c>
      <c r="C142" s="35">
        <v>0</v>
      </c>
      <c r="D142" s="35">
        <v>0</v>
      </c>
      <c r="E142" s="19" t="s">
        <v>238</v>
      </c>
    </row>
    <row r="143" spans="1:5" ht="12.75" customHeight="1">
      <c r="A143" s="30" t="s">
        <v>245</v>
      </c>
      <c r="B143" s="83" t="s">
        <v>383</v>
      </c>
      <c r="C143" s="35">
        <v>0</v>
      </c>
      <c r="D143" s="35">
        <v>0</v>
      </c>
      <c r="E143" s="19" t="s">
        <v>241</v>
      </c>
    </row>
    <row r="144" spans="1:5" ht="12.75" customHeight="1">
      <c r="A144" s="30" t="s">
        <v>248</v>
      </c>
      <c r="B144" s="83" t="s">
        <v>384</v>
      </c>
      <c r="C144" s="35">
        <v>0</v>
      </c>
      <c r="D144" s="35">
        <v>0</v>
      </c>
      <c r="E144" s="19" t="s">
        <v>244</v>
      </c>
    </row>
    <row r="145" spans="1:5" ht="12.75" customHeight="1" thickBot="1">
      <c r="A145" s="30" t="s">
        <v>251</v>
      </c>
      <c r="B145" s="83" t="s">
        <v>385</v>
      </c>
      <c r="C145" s="35">
        <v>0</v>
      </c>
      <c r="D145" s="35">
        <v>0</v>
      </c>
      <c r="E145" s="19" t="s">
        <v>247</v>
      </c>
    </row>
    <row r="146" spans="1:5" ht="16.5" thickBot="1">
      <c r="A146" s="25" t="s">
        <v>254</v>
      </c>
      <c r="B146" s="82" t="s">
        <v>386</v>
      </c>
      <c r="C146" s="87">
        <f>SUM(C127+C131+C136+C141)</f>
        <v>3993</v>
      </c>
      <c r="D146" s="87">
        <f>SUM(D127+D131+D136+D141)</f>
        <v>3993</v>
      </c>
      <c r="E146" s="19" t="s">
        <v>250</v>
      </c>
    </row>
    <row r="147" spans="1:5" ht="16.5" thickBot="1">
      <c r="A147" s="88" t="s">
        <v>387</v>
      </c>
      <c r="B147" s="89" t="s">
        <v>388</v>
      </c>
      <c r="C147" s="87">
        <f>SUM(C126+C146)</f>
        <v>54446</v>
      </c>
      <c r="D147" s="87">
        <f>SUM(D126+D146)</f>
        <v>63545</v>
      </c>
      <c r="E147" s="19" t="s">
        <v>253</v>
      </c>
    </row>
    <row r="149" spans="1:4" ht="18.75" customHeight="1">
      <c r="A149" s="101" t="s">
        <v>389</v>
      </c>
      <c r="B149" s="101"/>
      <c r="C149" s="101"/>
      <c r="D149" s="101"/>
    </row>
    <row r="150" spans="1:3" ht="13.5" customHeight="1" thickBot="1">
      <c r="A150" s="90" t="s">
        <v>390</v>
      </c>
      <c r="B150" s="90"/>
      <c r="C150" s="16"/>
    </row>
    <row r="151" spans="1:4" ht="21.75" thickBot="1">
      <c r="A151" s="25">
        <v>1</v>
      </c>
      <c r="B151" s="77" t="s">
        <v>391</v>
      </c>
      <c r="C151" s="92">
        <f>+C62-C126</f>
        <v>-4754</v>
      </c>
      <c r="D151" s="92">
        <f>+D62-D126</f>
        <v>-5262</v>
      </c>
    </row>
    <row r="152" spans="1:4" ht="21.75" thickBot="1">
      <c r="A152" s="25" t="s">
        <v>22</v>
      </c>
      <c r="B152" s="77" t="s">
        <v>392</v>
      </c>
      <c r="C152" s="92">
        <f>+C85-C146</f>
        <v>4754</v>
      </c>
      <c r="D152" s="92">
        <f>+D85-D146</f>
        <v>5262</v>
      </c>
    </row>
    <row r="153" ht="7.5" customHeight="1"/>
    <row r="155" ht="12.75" customHeight="1"/>
    <row r="156" ht="12.75" customHeight="1"/>
    <row r="157" ht="12.75" customHeight="1"/>
    <row r="158" ht="12.75" customHeight="1">
      <c r="B158" s="86"/>
    </row>
    <row r="159" ht="12.75" customHeight="1"/>
    <row r="160" ht="12.75" customHeight="1"/>
    <row r="161" ht="12.75" customHeight="1"/>
    <row r="162" ht="12.75" customHeight="1"/>
  </sheetData>
  <sheetProtection/>
  <mergeCells count="9">
    <mergeCell ref="A149:D149"/>
    <mergeCell ref="A2:D2"/>
    <mergeCell ref="A4:A5"/>
    <mergeCell ref="B4:B5"/>
    <mergeCell ref="C4:D4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3"/>
  <headerFooter alignWithMargins="0">
    <oddHeader>&amp;C&amp;"Times New Roman CE,Félkövér"&amp;12
Szalapa Község 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6.140625" style="0" customWidth="1"/>
    <col min="2" max="2" width="31.140625" style="0" customWidth="1"/>
    <col min="3" max="3" width="14.140625" style="0" bestFit="1" customWidth="1"/>
    <col min="4" max="4" width="19.28125" style="0" customWidth="1"/>
  </cols>
  <sheetData>
    <row r="1" ht="15">
      <c r="A1" t="s">
        <v>393</v>
      </c>
    </row>
    <row r="2" ht="11.25" customHeight="1"/>
    <row r="3" spans="2:4" ht="30" customHeight="1">
      <c r="B3" s="111" t="s">
        <v>84</v>
      </c>
      <c r="C3" s="112"/>
      <c r="D3" s="112"/>
    </row>
    <row r="5" spans="2:4" ht="15">
      <c r="B5" s="2" t="s">
        <v>0</v>
      </c>
      <c r="C5" s="2" t="s">
        <v>4</v>
      </c>
      <c r="D5" s="2" t="s">
        <v>5</v>
      </c>
    </row>
    <row r="6" spans="2:4" ht="15">
      <c r="B6" s="4" t="s">
        <v>7</v>
      </c>
      <c r="C6" s="4" t="s">
        <v>394</v>
      </c>
      <c r="D6" s="4" t="s">
        <v>395</v>
      </c>
    </row>
    <row r="7" spans="2:4" ht="15">
      <c r="B7" s="4"/>
      <c r="C7" s="4"/>
      <c r="D7" s="4"/>
    </row>
    <row r="8" spans="2:4" ht="15">
      <c r="B8" s="2">
        <v>1</v>
      </c>
      <c r="C8" s="2">
        <v>2</v>
      </c>
      <c r="D8" s="2">
        <v>3</v>
      </c>
    </row>
    <row r="9" spans="2:4" ht="25.5" customHeight="1">
      <c r="B9" s="108" t="s">
        <v>8</v>
      </c>
      <c r="C9" s="108"/>
      <c r="D9" s="108"/>
    </row>
    <row r="10" spans="2:4" ht="45">
      <c r="B10" s="3" t="s">
        <v>9</v>
      </c>
      <c r="C10" s="1">
        <v>1384830</v>
      </c>
      <c r="D10" s="1">
        <v>1384830</v>
      </c>
    </row>
    <row r="11" spans="2:4" ht="45">
      <c r="B11" s="3" t="s">
        <v>10</v>
      </c>
      <c r="C11" s="1">
        <v>736320</v>
      </c>
      <c r="D11" s="1">
        <v>736320</v>
      </c>
    </row>
    <row r="12" spans="2:4" ht="45">
      <c r="B12" s="3" t="s">
        <v>11</v>
      </c>
      <c r="C12" s="1">
        <v>285384</v>
      </c>
      <c r="D12" s="1">
        <v>285384</v>
      </c>
    </row>
    <row r="13" spans="2:4" ht="30">
      <c r="B13" s="3" t="s">
        <v>12</v>
      </c>
      <c r="C13" s="1">
        <v>199760</v>
      </c>
      <c r="D13" s="1">
        <v>199760</v>
      </c>
    </row>
    <row r="14" spans="2:4" ht="45">
      <c r="B14" s="3" t="s">
        <v>13</v>
      </c>
      <c r="C14" s="1">
        <v>4000000</v>
      </c>
      <c r="D14" s="1">
        <v>4000000</v>
      </c>
    </row>
    <row r="15" spans="2:4" ht="15">
      <c r="B15" s="108" t="s">
        <v>14</v>
      </c>
      <c r="C15" s="108"/>
      <c r="D15" s="108"/>
    </row>
    <row r="16" spans="2:4" ht="30">
      <c r="B16" s="3" t="s">
        <v>403</v>
      </c>
      <c r="C16" s="1"/>
      <c r="D16" s="1">
        <v>4082906</v>
      </c>
    </row>
    <row r="17" spans="2:4" ht="30">
      <c r="B17" s="3" t="s">
        <v>402</v>
      </c>
      <c r="C17" s="1">
        <v>1250611</v>
      </c>
      <c r="D17" s="1">
        <v>1250611</v>
      </c>
    </row>
    <row r="18" spans="2:4" ht="15">
      <c r="B18" s="1" t="s">
        <v>17</v>
      </c>
      <c r="C18" s="1">
        <v>2500000</v>
      </c>
      <c r="D18" s="1">
        <v>2500000</v>
      </c>
    </row>
    <row r="19" spans="2:4" ht="30">
      <c r="B19" s="3" t="s">
        <v>399</v>
      </c>
      <c r="C19" s="1">
        <v>600000</v>
      </c>
      <c r="D19" s="1">
        <v>600000</v>
      </c>
    </row>
    <row r="20" spans="2:4" ht="30">
      <c r="B20" s="3" t="s">
        <v>400</v>
      </c>
      <c r="C20" s="1">
        <v>187000</v>
      </c>
      <c r="D20" s="1">
        <v>187000</v>
      </c>
    </row>
    <row r="21" spans="2:4" ht="30">
      <c r="B21" s="3" t="s">
        <v>401</v>
      </c>
      <c r="C21" s="1"/>
      <c r="D21" s="1">
        <v>1236000</v>
      </c>
    </row>
    <row r="22" spans="2:4" ht="15">
      <c r="B22" s="109" t="s">
        <v>15</v>
      </c>
      <c r="C22" s="110"/>
      <c r="D22" s="110"/>
    </row>
    <row r="23" spans="2:4" ht="75">
      <c r="B23" s="3" t="s">
        <v>16</v>
      </c>
      <c r="C23" s="1">
        <v>250800</v>
      </c>
      <c r="D23" s="1">
        <v>250800</v>
      </c>
    </row>
    <row r="24" spans="2:4" ht="15">
      <c r="B24" s="5" t="s">
        <v>18</v>
      </c>
      <c r="C24" s="6">
        <f>SUM(+C10+C11+C12+C13+C14+C16+C18+C19+C20+C21+C23)</f>
        <v>10144094</v>
      </c>
      <c r="D24" s="6">
        <f>SUM(D23+D21+D20+D19+D18+D16+D14+D13+D12+D11+D10)</f>
        <v>15463000</v>
      </c>
    </row>
  </sheetData>
  <sheetProtection/>
  <mergeCells count="4">
    <mergeCell ref="B9:D9"/>
    <mergeCell ref="B15:D15"/>
    <mergeCell ref="B22:D22"/>
    <mergeCell ref="B3:D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27" sqref="C27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89</v>
      </c>
    </row>
    <row r="3" ht="15">
      <c r="A3" t="s">
        <v>36</v>
      </c>
    </row>
    <row r="6" spans="2:7" ht="15">
      <c r="B6" s="112" t="s">
        <v>38</v>
      </c>
      <c r="C6" s="112"/>
      <c r="D6" s="112"/>
      <c r="E6" s="112"/>
      <c r="F6" s="112"/>
      <c r="G6" s="112"/>
    </row>
    <row r="7" spans="2:7" ht="15">
      <c r="B7" s="112" t="s">
        <v>39</v>
      </c>
      <c r="C7" s="112"/>
      <c r="D7" s="112"/>
      <c r="E7" s="112"/>
      <c r="F7" s="112"/>
      <c r="G7" s="112"/>
    </row>
    <row r="9" ht="15">
      <c r="G9" s="8" t="s">
        <v>45</v>
      </c>
    </row>
    <row r="10" spans="1:7" ht="15">
      <c r="A10" s="10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0"/>
      <c r="B11" s="4" t="s">
        <v>19</v>
      </c>
      <c r="C11" s="4" t="s">
        <v>20</v>
      </c>
      <c r="D11" s="4" t="s">
        <v>40</v>
      </c>
      <c r="E11" s="4" t="s">
        <v>41</v>
      </c>
      <c r="F11" s="4" t="s">
        <v>42</v>
      </c>
      <c r="G11" s="4" t="s">
        <v>43</v>
      </c>
    </row>
    <row r="12" spans="1:7" ht="15">
      <c r="A12" s="10"/>
      <c r="B12" s="1" t="s">
        <v>44</v>
      </c>
      <c r="C12" s="1" t="s">
        <v>87</v>
      </c>
      <c r="D12" s="1">
        <v>5071</v>
      </c>
      <c r="E12" s="1"/>
      <c r="F12" s="1">
        <v>3993</v>
      </c>
      <c r="G12" s="1">
        <v>1078</v>
      </c>
    </row>
    <row r="13" spans="1:7" ht="15">
      <c r="A13" s="10"/>
      <c r="B13" s="1" t="s">
        <v>46</v>
      </c>
      <c r="C13" s="1" t="s">
        <v>88</v>
      </c>
      <c r="D13" s="1">
        <v>2450</v>
      </c>
      <c r="E13" s="1"/>
      <c r="F13" s="1"/>
      <c r="G13" s="1">
        <v>2450</v>
      </c>
    </row>
    <row r="14" spans="1:7" ht="15">
      <c r="A14" s="10"/>
      <c r="B14" s="1" t="s">
        <v>47</v>
      </c>
      <c r="C14" s="1"/>
      <c r="D14" s="1"/>
      <c r="E14" s="1"/>
      <c r="F14" s="1"/>
      <c r="G14" s="1"/>
    </row>
    <row r="15" spans="1:7" ht="15">
      <c r="A15" s="10"/>
      <c r="B15" s="1" t="s">
        <v>48</v>
      </c>
      <c r="C15" s="1"/>
      <c r="D15" s="1"/>
      <c r="E15" s="1"/>
      <c r="F15" s="1"/>
      <c r="G15" s="1"/>
    </row>
    <row r="16" spans="3:7" ht="15">
      <c r="C16" s="9" t="s">
        <v>18</v>
      </c>
      <c r="D16" s="9">
        <v>7521</v>
      </c>
      <c r="E16" s="9"/>
      <c r="F16" s="9">
        <f>SUM(F12:F15)</f>
        <v>3993</v>
      </c>
      <c r="G16" s="9">
        <f>SUM(G12:G15)</f>
        <v>3528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90</v>
      </c>
    </row>
    <row r="3" ht="15">
      <c r="A3" t="s">
        <v>36</v>
      </c>
    </row>
    <row r="6" spans="2:7" ht="15">
      <c r="B6" s="112" t="s">
        <v>38</v>
      </c>
      <c r="C6" s="112"/>
      <c r="D6" s="112"/>
      <c r="E6" s="112"/>
      <c r="F6" s="112"/>
      <c r="G6" s="112"/>
    </row>
    <row r="7" spans="2:7" ht="15">
      <c r="B7" s="112" t="s">
        <v>49</v>
      </c>
      <c r="C7" s="112"/>
      <c r="D7" s="112"/>
      <c r="E7" s="112"/>
      <c r="F7" s="112"/>
      <c r="G7" s="112"/>
    </row>
    <row r="9" ht="15">
      <c r="G9" s="8" t="s">
        <v>45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19</v>
      </c>
      <c r="C11" s="4" t="s">
        <v>20</v>
      </c>
      <c r="D11" s="4" t="s">
        <v>50</v>
      </c>
      <c r="E11" s="4" t="s">
        <v>41</v>
      </c>
      <c r="F11" s="4" t="s">
        <v>51</v>
      </c>
      <c r="G11" s="4" t="s">
        <v>43</v>
      </c>
    </row>
    <row r="12" spans="2:7" ht="15">
      <c r="B12" s="1" t="s">
        <v>21</v>
      </c>
      <c r="C12" s="1" t="s">
        <v>85</v>
      </c>
      <c r="D12" s="1"/>
      <c r="E12" s="1"/>
      <c r="F12" s="1"/>
      <c r="G12" s="1"/>
    </row>
    <row r="13" spans="2:7" ht="15">
      <c r="B13" s="1" t="s">
        <v>22</v>
      </c>
      <c r="C13" s="1" t="s">
        <v>86</v>
      </c>
      <c r="D13" s="1">
        <v>185</v>
      </c>
      <c r="E13" s="1"/>
      <c r="F13" s="1"/>
      <c r="G13" s="1">
        <v>185</v>
      </c>
    </row>
    <row r="14" spans="2:7" ht="15">
      <c r="B14" s="1" t="s">
        <v>23</v>
      </c>
      <c r="C14" s="1"/>
      <c r="D14" s="1"/>
      <c r="E14" s="1"/>
      <c r="F14" s="1"/>
      <c r="G14" s="1"/>
    </row>
    <row r="15" spans="2:7" ht="15">
      <c r="B15" s="1" t="s">
        <v>24</v>
      </c>
      <c r="C15" s="1"/>
      <c r="D15" s="1"/>
      <c r="E15" s="1"/>
      <c r="F15" s="1"/>
      <c r="G15" s="1"/>
    </row>
    <row r="16" spans="3:7" ht="15">
      <c r="C16" s="9" t="s">
        <v>18</v>
      </c>
      <c r="D16" s="9">
        <v>185</v>
      </c>
      <c r="E16" s="9"/>
      <c r="F16" s="9"/>
      <c r="G16" s="9">
        <f>SUM(G12:G15)</f>
        <v>185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85546875" style="11" customWidth="1"/>
    <col min="2" max="2" width="43.00390625" style="11" customWidth="1"/>
    <col min="3" max="4" width="13.57421875" style="11" customWidth="1"/>
    <col min="5" max="5" width="36.00390625" style="11" customWidth="1"/>
    <col min="6" max="6" width="14.57421875" style="11" customWidth="1"/>
    <col min="7" max="7" width="21.00390625" style="11" customWidth="1"/>
    <col min="8" max="16384" width="9.140625" style="11" customWidth="1"/>
  </cols>
  <sheetData>
    <row r="2" ht="12.75">
      <c r="B2" s="11" t="s">
        <v>404</v>
      </c>
    </row>
    <row r="3" spans="3:4" ht="12.75">
      <c r="C3" s="12" t="s">
        <v>92</v>
      </c>
      <c r="D3" s="12"/>
    </row>
    <row r="5" ht="12.75">
      <c r="G5" s="11" t="s">
        <v>45</v>
      </c>
    </row>
    <row r="6" spans="2:7" ht="12.75">
      <c r="B6" s="15" t="s">
        <v>20</v>
      </c>
      <c r="C6" s="15" t="s">
        <v>93</v>
      </c>
      <c r="D6" s="15"/>
      <c r="E6" s="15" t="s">
        <v>20</v>
      </c>
      <c r="F6" s="15"/>
      <c r="G6" s="15" t="s">
        <v>93</v>
      </c>
    </row>
    <row r="7" spans="2:7" ht="12.75">
      <c r="B7" s="113" t="s">
        <v>396</v>
      </c>
      <c r="C7" s="114"/>
      <c r="D7" s="94" t="s">
        <v>395</v>
      </c>
      <c r="E7" s="115" t="s">
        <v>397</v>
      </c>
      <c r="F7" s="116"/>
      <c r="G7" s="117"/>
    </row>
    <row r="8" spans="2:7" ht="12.75">
      <c r="B8" s="13" t="s">
        <v>27</v>
      </c>
      <c r="C8" s="13">
        <v>3322</v>
      </c>
      <c r="D8" s="97">
        <v>18856</v>
      </c>
      <c r="E8" s="13" t="s">
        <v>29</v>
      </c>
      <c r="F8" s="13">
        <v>650</v>
      </c>
      <c r="G8" s="13">
        <v>570</v>
      </c>
    </row>
    <row r="9" spans="2:7" ht="12.75">
      <c r="B9" s="13" t="s">
        <v>28</v>
      </c>
      <c r="C9" s="95">
        <v>3323</v>
      </c>
      <c r="D9" s="96">
        <v>3967</v>
      </c>
      <c r="E9" s="13" t="s">
        <v>94</v>
      </c>
      <c r="F9" s="13">
        <v>0</v>
      </c>
      <c r="G9" s="13">
        <v>3993</v>
      </c>
    </row>
    <row r="10" spans="2:7" ht="12.75">
      <c r="B10" s="13" t="s">
        <v>95</v>
      </c>
      <c r="C10" s="95">
        <v>34411</v>
      </c>
      <c r="D10" s="96">
        <v>24404</v>
      </c>
      <c r="E10" s="13" t="s">
        <v>96</v>
      </c>
      <c r="F10" s="13">
        <v>0</v>
      </c>
      <c r="G10" s="13"/>
    </row>
    <row r="11" spans="2:7" ht="12.75">
      <c r="B11" s="13" t="s">
        <v>37</v>
      </c>
      <c r="C11" s="13">
        <v>1540</v>
      </c>
      <c r="D11" s="96">
        <v>2500</v>
      </c>
      <c r="E11" s="13" t="s">
        <v>97</v>
      </c>
      <c r="F11" s="13">
        <v>5740</v>
      </c>
      <c r="G11" s="13"/>
    </row>
    <row r="12" spans="2:7" ht="12.75">
      <c r="B12" s="13" t="s">
        <v>98</v>
      </c>
      <c r="C12" s="13"/>
      <c r="D12" s="96">
        <v>4754</v>
      </c>
      <c r="E12" s="13" t="s">
        <v>31</v>
      </c>
      <c r="F12" s="13">
        <v>3993</v>
      </c>
      <c r="G12" s="13">
        <v>3993</v>
      </c>
    </row>
    <row r="13" spans="2:7" ht="12.75">
      <c r="B13" s="13" t="s">
        <v>30</v>
      </c>
      <c r="C13" s="13">
        <v>1477</v>
      </c>
      <c r="D13" s="96">
        <v>508</v>
      </c>
      <c r="E13" s="13"/>
      <c r="F13" s="13"/>
      <c r="G13" s="13"/>
    </row>
    <row r="14" spans="2:7" ht="12.75">
      <c r="B14" s="14" t="s">
        <v>99</v>
      </c>
      <c r="C14" s="14">
        <f>SUM(C8:C13)</f>
        <v>44073</v>
      </c>
      <c r="D14" s="98">
        <f>SUM(D8:D13)</f>
        <v>54989</v>
      </c>
      <c r="E14" s="14" t="s">
        <v>100</v>
      </c>
      <c r="F14" s="14">
        <f>SUM(F8:F13)</f>
        <v>10383</v>
      </c>
      <c r="G14" s="14">
        <f>SUM(G8:G13)</f>
        <v>8556</v>
      </c>
    </row>
    <row r="15" spans="2:7" ht="12.75">
      <c r="B15" s="115" t="s">
        <v>91</v>
      </c>
      <c r="C15" s="117"/>
      <c r="D15" s="99"/>
      <c r="E15" s="115" t="s">
        <v>38</v>
      </c>
      <c r="F15" s="116"/>
      <c r="G15" s="117"/>
    </row>
    <row r="16" spans="2:7" ht="12.75">
      <c r="B16" s="13" t="s">
        <v>101</v>
      </c>
      <c r="C16" s="13">
        <v>18495</v>
      </c>
      <c r="D16" s="96">
        <v>22268</v>
      </c>
      <c r="E16" s="13" t="s">
        <v>39</v>
      </c>
      <c r="F16" s="13">
        <v>7521</v>
      </c>
      <c r="G16" s="96">
        <v>7959</v>
      </c>
    </row>
    <row r="17" spans="2:7" ht="12.75">
      <c r="B17" s="13" t="s">
        <v>102</v>
      </c>
      <c r="C17" s="13">
        <v>3121</v>
      </c>
      <c r="D17" s="96">
        <v>3514</v>
      </c>
      <c r="E17" s="13" t="s">
        <v>103</v>
      </c>
      <c r="F17" s="13">
        <v>1942</v>
      </c>
      <c r="G17" s="13">
        <v>185</v>
      </c>
    </row>
    <row r="18" spans="2:7" ht="12.75">
      <c r="B18" s="13" t="s">
        <v>32</v>
      </c>
      <c r="C18" s="13">
        <v>13356</v>
      </c>
      <c r="D18" s="96">
        <v>17127</v>
      </c>
      <c r="E18" s="13" t="s">
        <v>34</v>
      </c>
      <c r="F18" s="13"/>
      <c r="G18" s="13"/>
    </row>
    <row r="19" spans="2:7" ht="12.75">
      <c r="B19" s="13" t="s">
        <v>104</v>
      </c>
      <c r="C19" s="13">
        <v>1673</v>
      </c>
      <c r="D19" s="96">
        <v>1673</v>
      </c>
      <c r="E19" s="13" t="s">
        <v>398</v>
      </c>
      <c r="F19" s="13">
        <v>3993</v>
      </c>
      <c r="G19" s="13">
        <v>3993</v>
      </c>
    </row>
    <row r="20" spans="2:7" ht="12.75">
      <c r="B20" s="13" t="s">
        <v>33</v>
      </c>
      <c r="C20" s="13">
        <v>4345</v>
      </c>
      <c r="D20" s="96">
        <v>6826</v>
      </c>
      <c r="E20" s="13"/>
      <c r="F20" s="13"/>
      <c r="G20" s="13"/>
    </row>
    <row r="21" spans="2:7" ht="12.75">
      <c r="B21" s="13" t="s">
        <v>35</v>
      </c>
      <c r="C21" s="13"/>
      <c r="D21" s="13"/>
      <c r="E21" s="13"/>
      <c r="F21" s="13"/>
      <c r="G21" s="13"/>
    </row>
    <row r="22" spans="2:7" ht="12.75">
      <c r="B22" s="14" t="s">
        <v>105</v>
      </c>
      <c r="C22" s="14">
        <f>SUM(C16:C21)</f>
        <v>40990</v>
      </c>
      <c r="D22" s="14">
        <f>SUM(D16:D21)</f>
        <v>51408</v>
      </c>
      <c r="E22" s="14" t="s">
        <v>106</v>
      </c>
      <c r="F22" s="14">
        <f>SUM(F16:F21)</f>
        <v>13456</v>
      </c>
      <c r="G22" s="14">
        <f>SUM(G16:G21)</f>
        <v>12137</v>
      </c>
    </row>
    <row r="23" spans="2:7" ht="12.75">
      <c r="B23" s="14" t="s">
        <v>107</v>
      </c>
      <c r="C23" s="14">
        <f>C14-C22</f>
        <v>3083</v>
      </c>
      <c r="D23" s="14">
        <f>D14-D22</f>
        <v>3581</v>
      </c>
      <c r="E23" s="14" t="s">
        <v>108</v>
      </c>
      <c r="F23" s="14">
        <f>F14-F22</f>
        <v>-3073</v>
      </c>
      <c r="G23" s="14">
        <f>G14-G22</f>
        <v>-3581</v>
      </c>
    </row>
    <row r="27" ht="12.75">
      <c r="E27" s="11">
        <v>0</v>
      </c>
    </row>
  </sheetData>
  <sheetProtection/>
  <mergeCells count="4">
    <mergeCell ref="B7:C7"/>
    <mergeCell ref="E7:G7"/>
    <mergeCell ref="B15:C15"/>
    <mergeCell ref="E15:G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Szoc</cp:lastModifiedBy>
  <cp:lastPrinted>2014-03-20T10:06:03Z</cp:lastPrinted>
  <dcterms:created xsi:type="dcterms:W3CDTF">2014-02-10T13:59:11Z</dcterms:created>
  <dcterms:modified xsi:type="dcterms:W3CDTF">2015-05-06T13:01:15Z</dcterms:modified>
  <cp:category/>
  <cp:version/>
  <cp:contentType/>
  <cp:contentStatus/>
</cp:coreProperties>
</file>