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externalReferences>
    <externalReference r:id="rId5"/>
  </externalReference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<sst xmlns="http://schemas.openxmlformats.org/spreadsheetml/2006/main" count="426" uniqueCount="414">
  <si>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2015. évi költségvetése</t>
  </si>
  <si>
    <t>Bevételek (E 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</si>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</sst>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thk\Documents\RENDELETEK\2016\2016.%20febru&#225;r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tartalékok"/>
      <sheetName val="beruházások felújítások"/>
      <sheetName val="stabilitási tv"/>
      <sheetName val="szociális kiadások"/>
    </sheetNames>
    <sheetDataSet>
      <sheetData sheetId="10">
        <row r="74">
          <cell r="C74">
            <v>1031173</v>
          </cell>
          <cell r="D74">
            <v>36246</v>
          </cell>
          <cell r="E74">
            <v>870</v>
          </cell>
        </row>
        <row r="97">
          <cell r="C97">
            <v>364810</v>
          </cell>
          <cell r="D97">
            <v>0</v>
          </cell>
          <cell r="E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04">
      <selection activeCell="C77" sqref="C77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196291</v>
      </c>
      <c r="D19" s="44"/>
      <c r="E19" s="44"/>
      <c r="F19" s="45">
        <f>SUM(C19:E19)</f>
        <v>196291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45"/>
    </row>
    <row r="21" spans="1:6" ht="15" hidden="1">
      <c r="A21" s="14" t="s">
        <v>216</v>
      </c>
      <c r="B21" s="41" t="s">
        <v>217</v>
      </c>
      <c r="C21" s="44"/>
      <c r="D21" s="44"/>
      <c r="E21" s="44"/>
      <c r="F21" s="45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45"/>
    </row>
    <row r="23" spans="1:6" ht="15">
      <c r="A23" s="15" t="s">
        <v>220</v>
      </c>
      <c r="B23" s="43" t="s">
        <v>221</v>
      </c>
      <c r="C23" s="44">
        <v>14838</v>
      </c>
      <c r="D23" s="44">
        <v>16064</v>
      </c>
      <c r="E23" s="44"/>
      <c r="F23" s="45">
        <f>SUM(C23:E23)</f>
        <v>30902</v>
      </c>
    </row>
    <row r="24" spans="1:6" ht="15">
      <c r="A24" s="46" t="s">
        <v>222</v>
      </c>
      <c r="B24" s="47" t="s">
        <v>223</v>
      </c>
      <c r="C24" s="48">
        <f>SUM(C19:C23)</f>
        <v>211129</v>
      </c>
      <c r="D24" s="48">
        <f>SUM(D23)</f>
        <v>16064</v>
      </c>
      <c r="E24" s="44"/>
      <c r="F24" s="48">
        <f>SUM(C24:E24)</f>
        <v>227193</v>
      </c>
    </row>
    <row r="25" spans="1:6" ht="15">
      <c r="A25" s="19" t="s">
        <v>224</v>
      </c>
      <c r="B25" s="47" t="s">
        <v>225</v>
      </c>
      <c r="C25" s="48">
        <v>34344</v>
      </c>
      <c r="D25" s="48">
        <v>4337</v>
      </c>
      <c r="E25" s="44"/>
      <c r="F25" s="48">
        <f>SUM(C25:E25)</f>
        <v>38681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45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45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45"/>
    </row>
    <row r="29" spans="1:6" ht="15">
      <c r="A29" s="15" t="s">
        <v>232</v>
      </c>
      <c r="B29" s="43" t="s">
        <v>233</v>
      </c>
      <c r="C29" s="44">
        <v>27364</v>
      </c>
      <c r="D29" s="44">
        <v>5300</v>
      </c>
      <c r="E29" s="44">
        <v>380</v>
      </c>
      <c r="F29" s="45">
        <f>SUM(C29:E29)</f>
        <v>33044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45"/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45"/>
    </row>
    <row r="32" spans="1:6" ht="15" customHeight="1">
      <c r="A32" s="15" t="s">
        <v>238</v>
      </c>
      <c r="B32" s="43" t="s">
        <v>239</v>
      </c>
      <c r="C32" s="44">
        <v>2342</v>
      </c>
      <c r="D32" s="44"/>
      <c r="E32" s="44">
        <v>130</v>
      </c>
      <c r="F32" s="45">
        <f>SUM(C32:E32)</f>
        <v>2472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45"/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45"/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45"/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45"/>
    </row>
    <row r="37" spans="1:6" ht="15" hidden="1">
      <c r="A37" s="49" t="s">
        <v>248</v>
      </c>
      <c r="B37" s="41" t="s">
        <v>249</v>
      </c>
      <c r="C37" s="44"/>
      <c r="D37" s="44"/>
      <c r="E37" s="44"/>
      <c r="F37" s="45"/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45"/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45"/>
    </row>
    <row r="40" spans="1:6" ht="15">
      <c r="A40" s="15" t="s">
        <v>254</v>
      </c>
      <c r="B40" s="43" t="s">
        <v>255</v>
      </c>
      <c r="C40" s="44">
        <v>243535</v>
      </c>
      <c r="D40" s="44"/>
      <c r="E40" s="44">
        <v>160</v>
      </c>
      <c r="F40" s="45">
        <f>SUM(C40:E40)</f>
        <v>243695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45"/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45"/>
    </row>
    <row r="43" spans="1:6" ht="15">
      <c r="A43" s="15" t="s">
        <v>260</v>
      </c>
      <c r="B43" s="43" t="s">
        <v>261</v>
      </c>
      <c r="C43" s="44">
        <v>1325</v>
      </c>
      <c r="D43" s="44"/>
      <c r="E43" s="44"/>
      <c r="F43" s="45">
        <f>SUM(C43:E43)</f>
        <v>1325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45"/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45"/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45"/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45"/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45"/>
    </row>
    <row r="49" spans="1:6" ht="15">
      <c r="A49" s="15" t="s">
        <v>272</v>
      </c>
      <c r="B49" s="43" t="s">
        <v>273</v>
      </c>
      <c r="C49" s="44">
        <v>76593</v>
      </c>
      <c r="D49" s="44"/>
      <c r="E49" s="44">
        <v>200</v>
      </c>
      <c r="F49" s="45">
        <f>SUM(C49:E49)</f>
        <v>76793</v>
      </c>
    </row>
    <row r="50" spans="1:6" ht="15">
      <c r="A50" s="19" t="s">
        <v>274</v>
      </c>
      <c r="B50" s="47" t="s">
        <v>275</v>
      </c>
      <c r="C50" s="48">
        <f>SUM(C29:C49)</f>
        <v>351159</v>
      </c>
      <c r="D50" s="48">
        <f>SUM(D29:D49)</f>
        <v>5300</v>
      </c>
      <c r="E50" s="48">
        <f>SUM(E29:E49)</f>
        <v>870</v>
      </c>
      <c r="F50" s="48">
        <f>SUM(F29:F49)</f>
        <v>357329</v>
      </c>
    </row>
    <row r="51" spans="1:6" ht="15" hidden="1">
      <c r="A51" s="22" t="s">
        <v>276</v>
      </c>
      <c r="B51" s="41" t="s">
        <v>277</v>
      </c>
      <c r="C51" s="44"/>
      <c r="D51" s="44"/>
      <c r="E51" s="44"/>
      <c r="F51" s="45"/>
    </row>
    <row r="52" spans="1:6" ht="15" hidden="1">
      <c r="A52" s="22" t="s">
        <v>278</v>
      </c>
      <c r="B52" s="41" t="s">
        <v>279</v>
      </c>
      <c r="C52" s="44"/>
      <c r="D52" s="44"/>
      <c r="E52" s="44"/>
      <c r="F52" s="45"/>
    </row>
    <row r="53" spans="1:6" ht="15" hidden="1">
      <c r="A53" s="50" t="s">
        <v>280</v>
      </c>
      <c r="B53" s="41" t="s">
        <v>281</v>
      </c>
      <c r="C53" s="44"/>
      <c r="D53" s="44"/>
      <c r="E53" s="44"/>
      <c r="F53" s="45"/>
    </row>
    <row r="54" spans="1:6" ht="15" hidden="1">
      <c r="A54" s="50" t="s">
        <v>282</v>
      </c>
      <c r="B54" s="41" t="s">
        <v>283</v>
      </c>
      <c r="C54" s="44"/>
      <c r="D54" s="44"/>
      <c r="E54" s="44"/>
      <c r="F54" s="45"/>
    </row>
    <row r="55" spans="1:6" ht="15" hidden="1">
      <c r="A55" s="50" t="s">
        <v>284</v>
      </c>
      <c r="B55" s="41" t="s">
        <v>285</v>
      </c>
      <c r="C55" s="44"/>
      <c r="D55" s="44"/>
      <c r="E55" s="44"/>
      <c r="F55" s="45"/>
    </row>
    <row r="56" spans="1:6" ht="15" hidden="1">
      <c r="A56" s="22" t="s">
        <v>286</v>
      </c>
      <c r="B56" s="41" t="s">
        <v>287</v>
      </c>
      <c r="C56" s="44"/>
      <c r="D56" s="44"/>
      <c r="E56" s="44"/>
      <c r="F56" s="45"/>
    </row>
    <row r="57" spans="1:6" ht="15" hidden="1">
      <c r="A57" s="22" t="s">
        <v>288</v>
      </c>
      <c r="B57" s="41" t="s">
        <v>289</v>
      </c>
      <c r="C57" s="44"/>
      <c r="D57" s="44"/>
      <c r="E57" s="44"/>
      <c r="F57" s="45"/>
    </row>
    <row r="58" spans="1:6" ht="15" hidden="1">
      <c r="A58" s="22" t="s">
        <v>290</v>
      </c>
      <c r="B58" s="41" t="s">
        <v>291</v>
      </c>
      <c r="C58" s="44"/>
      <c r="D58" s="44"/>
      <c r="E58" s="44"/>
      <c r="F58" s="45"/>
    </row>
    <row r="59" spans="1:6" ht="15">
      <c r="A59" s="23" t="s">
        <v>292</v>
      </c>
      <c r="B59" s="47" t="s">
        <v>293</v>
      </c>
      <c r="C59" s="48">
        <v>84223</v>
      </c>
      <c r="D59" s="48"/>
      <c r="E59" s="48"/>
      <c r="F59" s="48">
        <f>SUM(C59:E59)</f>
        <v>84223</v>
      </c>
    </row>
    <row r="60" spans="1:6" ht="15">
      <c r="A60" s="51" t="s">
        <v>294</v>
      </c>
      <c r="B60" s="41" t="s">
        <v>295</v>
      </c>
      <c r="C60" s="44"/>
      <c r="D60" s="44"/>
      <c r="E60" s="44"/>
      <c r="F60" s="45"/>
    </row>
    <row r="61" spans="1:6" ht="15">
      <c r="A61" s="51" t="s">
        <v>296</v>
      </c>
      <c r="B61" s="41" t="s">
        <v>297</v>
      </c>
      <c r="C61" s="44">
        <v>110951</v>
      </c>
      <c r="D61" s="44"/>
      <c r="E61" s="44"/>
      <c r="F61" s="45">
        <f>SUM(C61:E61)</f>
        <v>110951</v>
      </c>
    </row>
    <row r="62" spans="1:6" ht="15">
      <c r="A62" s="51" t="s">
        <v>298</v>
      </c>
      <c r="B62" s="41" t="s">
        <v>299</v>
      </c>
      <c r="C62" s="44"/>
      <c r="D62" s="44"/>
      <c r="E62" s="44"/>
      <c r="F62" s="45"/>
    </row>
    <row r="63" spans="1:6" ht="15">
      <c r="A63" s="51" t="s">
        <v>300</v>
      </c>
      <c r="B63" s="41" t="s">
        <v>301</v>
      </c>
      <c r="C63" s="44"/>
      <c r="D63" s="44"/>
      <c r="E63" s="44"/>
      <c r="F63" s="45"/>
    </row>
    <row r="64" spans="1:6" ht="15">
      <c r="A64" s="51" t="s">
        <v>302</v>
      </c>
      <c r="B64" s="41" t="s">
        <v>303</v>
      </c>
      <c r="C64" s="44"/>
      <c r="D64" s="44"/>
      <c r="E64" s="44"/>
      <c r="F64" s="45"/>
    </row>
    <row r="65" spans="1:6" ht="15">
      <c r="A65" s="51" t="s">
        <v>304</v>
      </c>
      <c r="B65" s="41" t="s">
        <v>305</v>
      </c>
      <c r="C65" s="44">
        <v>188132</v>
      </c>
      <c r="D65" s="44">
        <v>100</v>
      </c>
      <c r="E65" s="44"/>
      <c r="F65" s="45">
        <f>SUM(C65:E65)</f>
        <v>188232</v>
      </c>
    </row>
    <row r="66" spans="1:6" ht="15">
      <c r="A66" s="51" t="s">
        <v>306</v>
      </c>
      <c r="B66" s="41" t="s">
        <v>307</v>
      </c>
      <c r="C66" s="44"/>
      <c r="D66" s="44"/>
      <c r="E66" s="44"/>
      <c r="F66" s="45"/>
    </row>
    <row r="67" spans="1:6" ht="15">
      <c r="A67" s="51" t="s">
        <v>308</v>
      </c>
      <c r="B67" s="41" t="s">
        <v>309</v>
      </c>
      <c r="C67" s="44"/>
      <c r="D67" s="44"/>
      <c r="E67" s="44"/>
      <c r="F67" s="45"/>
    </row>
    <row r="68" spans="1:6" ht="15">
      <c r="A68" s="51" t="s">
        <v>310</v>
      </c>
      <c r="B68" s="41" t="s">
        <v>311</v>
      </c>
      <c r="C68" s="44"/>
      <c r="D68" s="44"/>
      <c r="E68" s="44"/>
      <c r="F68" s="45"/>
    </row>
    <row r="69" spans="1:6" ht="15">
      <c r="A69" s="52" t="s">
        <v>312</v>
      </c>
      <c r="B69" s="41" t="s">
        <v>313</v>
      </c>
      <c r="C69" s="44"/>
      <c r="D69" s="44"/>
      <c r="E69" s="44"/>
      <c r="F69" s="45"/>
    </row>
    <row r="70" spans="1:6" ht="15">
      <c r="A70" s="51" t="s">
        <v>314</v>
      </c>
      <c r="B70" s="41" t="s">
        <v>315</v>
      </c>
      <c r="C70" s="44">
        <v>38398</v>
      </c>
      <c r="D70" s="44">
        <v>10445</v>
      </c>
      <c r="E70" s="44"/>
      <c r="F70" s="45">
        <f>SUM(C70:E70)</f>
        <v>48843</v>
      </c>
    </row>
    <row r="71" spans="1:6" ht="15">
      <c r="A71" s="52" t="s">
        <v>316</v>
      </c>
      <c r="B71" s="41" t="s">
        <v>317</v>
      </c>
      <c r="C71" s="44">
        <v>12837</v>
      </c>
      <c r="D71" s="44"/>
      <c r="E71" s="44"/>
      <c r="F71" s="45">
        <f>SUM(C71:E71)</f>
        <v>12837</v>
      </c>
    </row>
    <row r="72" spans="1:6" ht="15">
      <c r="A72" s="52" t="s">
        <v>318</v>
      </c>
      <c r="B72" s="41" t="s">
        <v>317</v>
      </c>
      <c r="C72" s="44"/>
      <c r="D72" s="44"/>
      <c r="E72" s="44"/>
      <c r="F72" s="45"/>
    </row>
    <row r="73" spans="1:6" ht="15">
      <c r="A73" s="23" t="s">
        <v>319</v>
      </c>
      <c r="B73" s="47" t="s">
        <v>320</v>
      </c>
      <c r="C73" s="48">
        <f>SUM(C60:C72)</f>
        <v>350318</v>
      </c>
      <c r="D73" s="48">
        <f>SUM(D60:D72)</f>
        <v>10545</v>
      </c>
      <c r="E73" s="48"/>
      <c r="F73" s="48">
        <f>SUM(F60:F72)</f>
        <v>360863</v>
      </c>
    </row>
    <row r="74" spans="1:6" ht="15.75">
      <c r="A74" s="24" t="s">
        <v>93</v>
      </c>
      <c r="B74" s="47"/>
      <c r="C74" s="48">
        <f>C73+C59+C50+C25+C24</f>
        <v>1031173</v>
      </c>
      <c r="D74" s="48">
        <f>D73+D59+D50+D25+D24</f>
        <v>36246</v>
      </c>
      <c r="E74" s="48">
        <f>E73+E59+E50+E25+E24</f>
        <v>870</v>
      </c>
      <c r="F74" s="48">
        <f>F73+F59+F50+F25+F24</f>
        <v>1068289</v>
      </c>
    </row>
    <row r="75" spans="1:6" ht="15">
      <c r="A75" s="53" t="s">
        <v>321</v>
      </c>
      <c r="B75" s="41" t="s">
        <v>322</v>
      </c>
      <c r="C75" s="44"/>
      <c r="D75" s="44"/>
      <c r="E75" s="44"/>
      <c r="F75" s="45"/>
    </row>
    <row r="76" spans="1:6" ht="15">
      <c r="A76" s="53" t="s">
        <v>323</v>
      </c>
      <c r="B76" s="41" t="s">
        <v>324</v>
      </c>
      <c r="C76" s="44">
        <v>46869</v>
      </c>
      <c r="D76" s="44"/>
      <c r="E76" s="44"/>
      <c r="F76" s="45">
        <f>SUM(C76:E76)</f>
        <v>46869</v>
      </c>
    </row>
    <row r="77" spans="1:6" ht="15">
      <c r="A77" s="53" t="s">
        <v>325</v>
      </c>
      <c r="B77" s="41" t="s">
        <v>326</v>
      </c>
      <c r="C77" s="44">
        <v>490</v>
      </c>
      <c r="D77" s="44"/>
      <c r="E77" s="44"/>
      <c r="F77" s="45">
        <f>SUM(C77:E77)</f>
        <v>490</v>
      </c>
    </row>
    <row r="78" spans="1:6" ht="15">
      <c r="A78" s="53" t="s">
        <v>327</v>
      </c>
      <c r="B78" s="41" t="s">
        <v>328</v>
      </c>
      <c r="C78" s="44">
        <v>12039</v>
      </c>
      <c r="D78" s="44"/>
      <c r="E78" s="44"/>
      <c r="F78" s="45">
        <f>SUM(C78:E78)</f>
        <v>12039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45">
        <f>SUM(C79:E79)</f>
        <v>0</v>
      </c>
    </row>
    <row r="80" spans="1:6" ht="15">
      <c r="A80" s="12" t="s">
        <v>331</v>
      </c>
      <c r="B80" s="41" t="s">
        <v>332</v>
      </c>
      <c r="C80" s="44"/>
      <c r="D80" s="44"/>
      <c r="E80" s="44"/>
      <c r="F80" s="45"/>
    </row>
    <row r="81" spans="1:6" ht="15">
      <c r="A81" s="12" t="s">
        <v>333</v>
      </c>
      <c r="B81" s="41" t="s">
        <v>334</v>
      </c>
      <c r="C81" s="44">
        <v>16039</v>
      </c>
      <c r="D81" s="44"/>
      <c r="E81" s="44"/>
      <c r="F81" s="45">
        <f>SUM(C81:E81)</f>
        <v>16039</v>
      </c>
    </row>
    <row r="82" spans="1:6" ht="15">
      <c r="A82" s="20" t="s">
        <v>335</v>
      </c>
      <c r="B82" s="47" t="s">
        <v>336</v>
      </c>
      <c r="C82" s="48">
        <f>SUM(C75:C81)</f>
        <v>75437</v>
      </c>
      <c r="D82" s="48"/>
      <c r="E82" s="48"/>
      <c r="F82" s="48">
        <f>SUM(F75:F81)</f>
        <v>75437</v>
      </c>
    </row>
    <row r="83" spans="1:6" ht="15">
      <c r="A83" s="22" t="s">
        <v>337</v>
      </c>
      <c r="B83" s="41" t="s">
        <v>338</v>
      </c>
      <c r="C83" s="44">
        <v>225226</v>
      </c>
      <c r="D83" s="44"/>
      <c r="E83" s="44"/>
      <c r="F83" s="45">
        <f>SUM(C83:E83)</f>
        <v>225226</v>
      </c>
    </row>
    <row r="84" spans="1:6" ht="15">
      <c r="A84" s="22" t="s">
        <v>339</v>
      </c>
      <c r="B84" s="41" t="s">
        <v>340</v>
      </c>
      <c r="C84" s="44"/>
      <c r="D84" s="44"/>
      <c r="E84" s="44"/>
      <c r="F84" s="45"/>
    </row>
    <row r="85" spans="1:6" ht="15">
      <c r="A85" s="22" t="s">
        <v>341</v>
      </c>
      <c r="B85" s="41" t="s">
        <v>342</v>
      </c>
      <c r="C85" s="44"/>
      <c r="D85" s="44"/>
      <c r="E85" s="44"/>
      <c r="F85" s="45"/>
    </row>
    <row r="86" spans="1:6" ht="15">
      <c r="A86" s="22" t="s">
        <v>343</v>
      </c>
      <c r="B86" s="41" t="s">
        <v>344</v>
      </c>
      <c r="C86" s="44">
        <v>60767</v>
      </c>
      <c r="D86" s="44"/>
      <c r="E86" s="44"/>
      <c r="F86" s="45">
        <f>SUM(C86:E86)</f>
        <v>60767</v>
      </c>
    </row>
    <row r="87" spans="1:6" ht="15">
      <c r="A87" s="23" t="s">
        <v>345</v>
      </c>
      <c r="B87" s="47" t="s">
        <v>346</v>
      </c>
      <c r="C87" s="48">
        <f>SUM(C83:C86)</f>
        <v>285993</v>
      </c>
      <c r="D87" s="48"/>
      <c r="E87" s="48"/>
      <c r="F87" s="48">
        <f>SUM(F83:F86)</f>
        <v>285993</v>
      </c>
    </row>
    <row r="88" spans="1:6" ht="30">
      <c r="A88" s="22" t="s">
        <v>347</v>
      </c>
      <c r="B88" s="41" t="s">
        <v>348</v>
      </c>
      <c r="C88" s="44"/>
      <c r="D88" s="44"/>
      <c r="E88" s="44"/>
      <c r="F88" s="45"/>
    </row>
    <row r="89" spans="1:6" ht="15">
      <c r="A89" s="22" t="s">
        <v>349</v>
      </c>
      <c r="B89" s="41" t="s">
        <v>350</v>
      </c>
      <c r="C89" s="44"/>
      <c r="D89" s="44"/>
      <c r="E89" s="44"/>
      <c r="F89" s="45"/>
    </row>
    <row r="90" spans="1:6" ht="30">
      <c r="A90" s="22" t="s">
        <v>351</v>
      </c>
      <c r="B90" s="41" t="s">
        <v>352</v>
      </c>
      <c r="C90" s="44"/>
      <c r="D90" s="44"/>
      <c r="E90" s="44"/>
      <c r="F90" s="45"/>
    </row>
    <row r="91" spans="1:6" ht="15">
      <c r="A91" s="22" t="s">
        <v>353</v>
      </c>
      <c r="B91" s="41" t="s">
        <v>354</v>
      </c>
      <c r="C91" s="44">
        <v>3380</v>
      </c>
      <c r="D91" s="44"/>
      <c r="E91" s="44"/>
      <c r="F91" s="45">
        <f>SUM(C91:E91)</f>
        <v>3380</v>
      </c>
    </row>
    <row r="92" spans="1:6" ht="30">
      <c r="A92" s="22" t="s">
        <v>355</v>
      </c>
      <c r="B92" s="41" t="s">
        <v>356</v>
      </c>
      <c r="C92" s="44"/>
      <c r="D92" s="44"/>
      <c r="E92" s="44"/>
      <c r="F92" s="45"/>
    </row>
    <row r="93" spans="1:6" ht="15">
      <c r="A93" s="22" t="s">
        <v>357</v>
      </c>
      <c r="B93" s="41" t="s">
        <v>358</v>
      </c>
      <c r="C93" s="44"/>
      <c r="D93" s="44"/>
      <c r="E93" s="44"/>
      <c r="F93" s="45"/>
    </row>
    <row r="94" spans="1:6" ht="15">
      <c r="A94" s="22" t="s">
        <v>359</v>
      </c>
      <c r="B94" s="41" t="s">
        <v>360</v>
      </c>
      <c r="C94" s="44"/>
      <c r="D94" s="44"/>
      <c r="E94" s="44"/>
      <c r="F94" s="45"/>
    </row>
    <row r="95" spans="1:6" ht="15">
      <c r="A95" s="22" t="s">
        <v>361</v>
      </c>
      <c r="B95" s="41" t="s">
        <v>362</v>
      </c>
      <c r="C95" s="44"/>
      <c r="D95" s="44"/>
      <c r="E95" s="44"/>
      <c r="F95" s="45"/>
    </row>
    <row r="96" spans="1:6" ht="15">
      <c r="A96" s="23" t="s">
        <v>363</v>
      </c>
      <c r="B96" s="47" t="s">
        <v>364</v>
      </c>
      <c r="C96" s="48">
        <f>SUM(C88:C95)</f>
        <v>3380</v>
      </c>
      <c r="D96" s="48"/>
      <c r="E96" s="48"/>
      <c r="F96" s="48">
        <f>SUM(F88:F95)</f>
        <v>3380</v>
      </c>
    </row>
    <row r="97" spans="1:6" ht="15.75">
      <c r="A97" s="24" t="s">
        <v>126</v>
      </c>
      <c r="B97" s="47"/>
      <c r="C97" s="44">
        <f>C96+C87+C82</f>
        <v>364810</v>
      </c>
      <c r="D97" s="44">
        <f>D96+D87+D82</f>
        <v>0</v>
      </c>
      <c r="E97" s="44">
        <f>E96+E87+E82</f>
        <v>0</v>
      </c>
      <c r="F97" s="45">
        <f>F96+F87+F82</f>
        <v>364810</v>
      </c>
    </row>
    <row r="98" spans="1:6" ht="15.75">
      <c r="A98" s="28" t="s">
        <v>365</v>
      </c>
      <c r="B98" s="54" t="s">
        <v>366</v>
      </c>
      <c r="C98" s="48">
        <f>C96+C87+C82+C73+C59+C50+C25+C24</f>
        <v>1395983</v>
      </c>
      <c r="D98" s="48">
        <f>D73+D50+D25+D24</f>
        <v>36246</v>
      </c>
      <c r="E98" s="48">
        <f>E50</f>
        <v>870</v>
      </c>
      <c r="F98" s="48">
        <f>F96+F87+F82+F73+F59+F50+F25+F24</f>
        <v>1433099</v>
      </c>
    </row>
    <row r="99" spans="1:25" ht="15">
      <c r="A99" s="22" t="s">
        <v>367</v>
      </c>
      <c r="B99" s="14" t="s">
        <v>368</v>
      </c>
      <c r="C99" s="55"/>
      <c r="D99" s="55"/>
      <c r="E99" s="55"/>
      <c r="F99" s="55">
        <f>SUM(C99:E99)</f>
        <v>0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7"/>
    </row>
    <row r="100" spans="1:25" ht="15">
      <c r="A100" s="22" t="s">
        <v>369</v>
      </c>
      <c r="B100" s="14" t="s">
        <v>370</v>
      </c>
      <c r="C100" s="55"/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7"/>
    </row>
    <row r="101" spans="1:25" ht="15">
      <c r="A101" s="22" t="s">
        <v>371</v>
      </c>
      <c r="B101" s="14" t="s">
        <v>372</v>
      </c>
      <c r="C101" s="55"/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2" t="s">
        <v>373</v>
      </c>
      <c r="B102" s="15" t="s">
        <v>374</v>
      </c>
      <c r="C102" s="58">
        <f>SUM(C99:C101)</f>
        <v>0</v>
      </c>
      <c r="D102" s="58"/>
      <c r="E102" s="58"/>
      <c r="F102" s="58">
        <f>SUM(F99:F101)</f>
        <v>0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7"/>
      <c r="Y102" s="57"/>
    </row>
    <row r="103" spans="1:25" ht="15">
      <c r="A103" s="31" t="s">
        <v>375</v>
      </c>
      <c r="B103" s="14" t="s">
        <v>376</v>
      </c>
      <c r="C103" s="60"/>
      <c r="D103" s="60"/>
      <c r="E103" s="60"/>
      <c r="F103" s="60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57"/>
      <c r="Y103" s="57"/>
    </row>
    <row r="104" spans="1:25" ht="15">
      <c r="A104" s="31" t="s">
        <v>377</v>
      </c>
      <c r="B104" s="14" t="s">
        <v>378</v>
      </c>
      <c r="C104" s="60"/>
      <c r="D104" s="60"/>
      <c r="E104" s="60"/>
      <c r="F104" s="60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57"/>
      <c r="Y104" s="57"/>
    </row>
    <row r="105" spans="1:25" ht="15">
      <c r="A105" s="22" t="s">
        <v>379</v>
      </c>
      <c r="B105" s="14" t="s">
        <v>380</v>
      </c>
      <c r="C105" s="55"/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7"/>
    </row>
    <row r="106" spans="1:25" ht="15">
      <c r="A106" s="22" t="s">
        <v>381</v>
      </c>
      <c r="B106" s="14" t="s">
        <v>382</v>
      </c>
      <c r="C106" s="55"/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7"/>
    </row>
    <row r="107" spans="1:25" ht="15">
      <c r="A107" s="33" t="s">
        <v>383</v>
      </c>
      <c r="B107" s="15" t="s">
        <v>384</v>
      </c>
      <c r="C107" s="62"/>
      <c r="D107" s="62"/>
      <c r="E107" s="62"/>
      <c r="F107" s="62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57"/>
      <c r="Y107" s="57"/>
    </row>
    <row r="108" spans="1:25" ht="15">
      <c r="A108" s="31" t="s">
        <v>385</v>
      </c>
      <c r="B108" s="14" t="s">
        <v>386</v>
      </c>
      <c r="C108" s="60"/>
      <c r="D108" s="60"/>
      <c r="E108" s="60"/>
      <c r="F108" s="60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57"/>
      <c r="Y108" s="57"/>
    </row>
    <row r="109" spans="1:25" ht="15">
      <c r="A109" s="31" t="s">
        <v>387</v>
      </c>
      <c r="B109" s="14" t="s">
        <v>388</v>
      </c>
      <c r="C109" s="60">
        <v>25291</v>
      </c>
      <c r="D109" s="60"/>
      <c r="E109" s="60"/>
      <c r="F109" s="60">
        <v>25291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57"/>
      <c r="Y109" s="57"/>
    </row>
    <row r="110" spans="1:25" ht="15">
      <c r="A110" s="33" t="s">
        <v>389</v>
      </c>
      <c r="B110" s="15" t="s">
        <v>390</v>
      </c>
      <c r="C110" s="62">
        <v>509598</v>
      </c>
      <c r="D110" s="62"/>
      <c r="E110" s="62"/>
      <c r="F110" s="62">
        <f>SUM(C110:E110)</f>
        <v>509598</v>
      </c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57"/>
      <c r="Y110" s="57"/>
    </row>
    <row r="111" spans="1:25" ht="15">
      <c r="A111" s="31" t="s">
        <v>391</v>
      </c>
      <c r="B111" s="14" t="s">
        <v>392</v>
      </c>
      <c r="C111" s="60"/>
      <c r="D111" s="60"/>
      <c r="E111" s="60"/>
      <c r="F111" s="60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57"/>
      <c r="Y111" s="57"/>
    </row>
    <row r="112" spans="1:25" ht="15">
      <c r="A112" s="31" t="s">
        <v>393</v>
      </c>
      <c r="B112" s="14" t="s">
        <v>394</v>
      </c>
      <c r="C112" s="60"/>
      <c r="D112" s="60"/>
      <c r="E112" s="60"/>
      <c r="F112" s="60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57"/>
      <c r="Y112" s="57"/>
    </row>
    <row r="113" spans="1:25" ht="15">
      <c r="A113" s="31" t="s">
        <v>395</v>
      </c>
      <c r="B113" s="14" t="s">
        <v>396</v>
      </c>
      <c r="C113" s="60"/>
      <c r="D113" s="60"/>
      <c r="E113" s="60"/>
      <c r="F113" s="60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57"/>
      <c r="Y113" s="57"/>
    </row>
    <row r="114" spans="1:25" ht="15">
      <c r="A114" s="64" t="s">
        <v>397</v>
      </c>
      <c r="B114" s="19" t="s">
        <v>398</v>
      </c>
      <c r="C114" s="62">
        <f>SUM(C109:C113)</f>
        <v>534889</v>
      </c>
      <c r="D114" s="62">
        <f>SUM(D109:D113)</f>
        <v>0</v>
      </c>
      <c r="E114" s="62">
        <f>SUM(E109:E113)</f>
        <v>0</v>
      </c>
      <c r="F114" s="62">
        <f>SUM(F109:F113)</f>
        <v>534889</v>
      </c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57"/>
      <c r="Y114" s="57"/>
    </row>
    <row r="115" spans="1:25" ht="15">
      <c r="A115" s="31" t="s">
        <v>399</v>
      </c>
      <c r="B115" s="14" t="s">
        <v>400</v>
      </c>
      <c r="C115" s="60"/>
      <c r="D115" s="60"/>
      <c r="E115" s="60"/>
      <c r="F115" s="60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57"/>
      <c r="Y115" s="57"/>
    </row>
    <row r="116" spans="1:25" ht="15">
      <c r="A116" s="22" t="s">
        <v>401</v>
      </c>
      <c r="B116" s="14" t="s">
        <v>402</v>
      </c>
      <c r="C116" s="55"/>
      <c r="D116" s="55"/>
      <c r="E116" s="55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7"/>
    </row>
    <row r="117" spans="1:25" ht="15">
      <c r="A117" s="31" t="s">
        <v>403</v>
      </c>
      <c r="B117" s="14" t="s">
        <v>404</v>
      </c>
      <c r="C117" s="60"/>
      <c r="D117" s="60"/>
      <c r="E117" s="60"/>
      <c r="F117" s="60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57"/>
      <c r="Y117" s="57"/>
    </row>
    <row r="118" spans="1:25" ht="15">
      <c r="A118" s="31" t="s">
        <v>405</v>
      </c>
      <c r="B118" s="14" t="s">
        <v>406</v>
      </c>
      <c r="C118" s="60"/>
      <c r="D118" s="60"/>
      <c r="E118" s="60"/>
      <c r="F118" s="60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57"/>
      <c r="Y118" s="57"/>
    </row>
    <row r="119" spans="1:25" ht="15">
      <c r="A119" s="64" t="s">
        <v>407</v>
      </c>
      <c r="B119" s="19" t="s">
        <v>408</v>
      </c>
      <c r="C119" s="62"/>
      <c r="D119" s="62"/>
      <c r="E119" s="62"/>
      <c r="F119" s="62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57"/>
      <c r="Y119" s="57"/>
    </row>
    <row r="120" spans="1:25" ht="15">
      <c r="A120" s="22" t="s">
        <v>409</v>
      </c>
      <c r="B120" s="14" t="s">
        <v>410</v>
      </c>
      <c r="C120" s="55"/>
      <c r="D120" s="55"/>
      <c r="E120" s="55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</row>
    <row r="121" spans="1:25" ht="15.75">
      <c r="A121" s="34" t="s">
        <v>411</v>
      </c>
      <c r="B121" s="35" t="s">
        <v>412</v>
      </c>
      <c r="C121" s="62">
        <f>C114+C119</f>
        <v>534889</v>
      </c>
      <c r="D121" s="62">
        <f>D114+D119</f>
        <v>0</v>
      </c>
      <c r="E121" s="62">
        <f>E114+E119</f>
        <v>0</v>
      </c>
      <c r="F121" s="62">
        <f>F114+F119</f>
        <v>534889</v>
      </c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57"/>
      <c r="Y121" s="57"/>
    </row>
    <row r="122" spans="1:25" ht="15.75">
      <c r="A122" s="36" t="s">
        <v>413</v>
      </c>
      <c r="B122" s="37"/>
      <c r="C122" s="65">
        <f>C98+C121</f>
        <v>1930872</v>
      </c>
      <c r="D122" s="65">
        <f>D98</f>
        <v>36246</v>
      </c>
      <c r="E122" s="65">
        <f>E98</f>
        <v>870</v>
      </c>
      <c r="F122" s="65">
        <f>F121+F98</f>
        <v>1967988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2:25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2:25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2/2016(. 24.)önkormányzati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1">
      <selection activeCell="D55" sqref="D5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887842</v>
      </c>
      <c r="D12" s="17"/>
      <c r="E12" s="17"/>
      <c r="F12" s="17">
        <f>SUM(C12:E12)</f>
        <v>887842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257151</v>
      </c>
      <c r="D17" s="18"/>
      <c r="E17" s="18"/>
      <c r="F17" s="18">
        <f>SUM(C17:E17)</f>
        <v>257151</v>
      </c>
    </row>
    <row r="18" spans="1:6" ht="15" customHeight="1">
      <c r="A18" s="19" t="s">
        <v>33</v>
      </c>
      <c r="B18" s="20" t="s">
        <v>34</v>
      </c>
      <c r="C18" s="17">
        <f>SUM(C12:C17)</f>
        <v>1144993</v>
      </c>
      <c r="D18" s="17"/>
      <c r="E18" s="17"/>
      <c r="F18" s="17">
        <f>SUM(F12:F17)</f>
        <v>1144993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208828</v>
      </c>
      <c r="D25" s="18">
        <v>27224</v>
      </c>
      <c r="E25" s="18">
        <v>948</v>
      </c>
      <c r="F25" s="18">
        <f>SUM(C25:E25)</f>
        <v>237000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37400</v>
      </c>
      <c r="D28" s="18"/>
      <c r="E28" s="18"/>
      <c r="F28" s="18">
        <f>SUM(C28:E28)</f>
        <v>37400</v>
      </c>
    </row>
    <row r="29" spans="1:6" ht="15" customHeight="1">
      <c r="A29" s="14" t="s">
        <v>55</v>
      </c>
      <c r="B29" s="12" t="s">
        <v>56</v>
      </c>
      <c r="C29" s="18">
        <v>3080</v>
      </c>
      <c r="D29" s="18"/>
      <c r="E29" s="18"/>
      <c r="F29" s="18">
        <f>SUM(C29:E29)</f>
        <v>3080</v>
      </c>
    </row>
    <row r="30" spans="1:6" ht="15" customHeight="1">
      <c r="A30" s="15" t="s">
        <v>57</v>
      </c>
      <c r="B30" s="16" t="s">
        <v>58</v>
      </c>
      <c r="C30" s="21">
        <f>SUM(C25:C29)</f>
        <v>249308</v>
      </c>
      <c r="D30" s="21">
        <f>SUM(D25:D29)</f>
        <v>27224</v>
      </c>
      <c r="E30" s="21">
        <f>SUM(E25:E29)</f>
        <v>948</v>
      </c>
      <c r="F30" s="21">
        <f>SUM(F25:F29)</f>
        <v>277480</v>
      </c>
    </row>
    <row r="31" spans="1:6" ht="15" customHeight="1">
      <c r="A31" s="14" t="s">
        <v>59</v>
      </c>
      <c r="B31" s="12" t="s">
        <v>60</v>
      </c>
      <c r="C31" s="18">
        <v>5425</v>
      </c>
      <c r="D31" s="18"/>
      <c r="E31" s="18"/>
      <c r="F31" s="18">
        <f>SUM(C31:E31)</f>
        <v>5425</v>
      </c>
    </row>
    <row r="32" spans="1:6" ht="15" customHeight="1">
      <c r="A32" s="19" t="s">
        <v>61</v>
      </c>
      <c r="B32" s="20" t="s">
        <v>62</v>
      </c>
      <c r="C32" s="17">
        <f>SUM(C30:C31)</f>
        <v>254733</v>
      </c>
      <c r="D32" s="17">
        <f>SUM(D30:D31)</f>
        <v>27224</v>
      </c>
      <c r="E32" s="17">
        <f>SUM(E30:E31)</f>
        <v>948</v>
      </c>
      <c r="F32" s="17">
        <f>SUM(F30:F31)</f>
        <v>282905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91959</v>
      </c>
      <c r="D43" s="17">
        <v>4496</v>
      </c>
      <c r="E43" s="17"/>
      <c r="F43" s="17">
        <f>SUM(C43:E43)</f>
        <v>96455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>
        <v>115</v>
      </c>
      <c r="D46" s="18"/>
      <c r="E46" s="18"/>
      <c r="F46" s="18">
        <f>SUM(C46:E46)</f>
        <v>115</v>
      </c>
    </row>
    <row r="47" spans="1:6" ht="15" customHeight="1">
      <c r="A47" s="19" t="s">
        <v>91</v>
      </c>
      <c r="B47" s="20" t="s">
        <v>92</v>
      </c>
      <c r="C47" s="17">
        <f>SUM(C44:C46)</f>
        <v>115</v>
      </c>
      <c r="D47" s="17"/>
      <c r="E47" s="17"/>
      <c r="F47" s="17">
        <f>SUM(F44:F46)</f>
        <v>115</v>
      </c>
    </row>
    <row r="48" spans="1:6" ht="15" customHeight="1">
      <c r="A48" s="24" t="s">
        <v>93</v>
      </c>
      <c r="B48" s="25"/>
      <c r="C48" s="17">
        <f>C47+C43+C32+C18</f>
        <v>1491800</v>
      </c>
      <c r="D48" s="17">
        <f>D43+D32+D18</f>
        <v>31720</v>
      </c>
      <c r="E48" s="17">
        <f>E43+E32+E18</f>
        <v>948</v>
      </c>
      <c r="F48" s="17">
        <f>F47+F43+F32+F18</f>
        <v>1524468</v>
      </c>
    </row>
    <row r="49" spans="1:6" ht="15" customHeight="1">
      <c r="A49" s="14" t="s">
        <v>94</v>
      </c>
      <c r="B49" s="12" t="s">
        <v>95</v>
      </c>
      <c r="C49" s="18">
        <v>2626</v>
      </c>
      <c r="D49" s="18"/>
      <c r="E49" s="18"/>
      <c r="F49" s="18">
        <f>SUM(C49:E49)</f>
        <v>2626</v>
      </c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>
        <v>265133</v>
      </c>
      <c r="D53" s="18"/>
      <c r="E53" s="18"/>
      <c r="F53" s="18">
        <f>SUM(C53:E53)</f>
        <v>265133</v>
      </c>
    </row>
    <row r="54" spans="1:6" ht="15" customHeight="1">
      <c r="A54" s="19" t="s">
        <v>104</v>
      </c>
      <c r="B54" s="20" t="s">
        <v>105</v>
      </c>
      <c r="C54" s="17">
        <f>SUM(C49:C53)</f>
        <v>267759</v>
      </c>
      <c r="D54" s="17"/>
      <c r="E54" s="17"/>
      <c r="F54" s="17">
        <f>SUM(F49:F53)</f>
        <v>267759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>
        <v>5808</v>
      </c>
      <c r="D56" s="18"/>
      <c r="E56" s="18"/>
      <c r="F56" s="18">
        <f>SUM(C56:E56)</f>
        <v>5808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5808</v>
      </c>
      <c r="D60" s="17"/>
      <c r="E60" s="17"/>
      <c r="F60" s="17">
        <f>SUM(F55:F59)</f>
        <v>5808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>
        <v>4000</v>
      </c>
      <c r="D63" s="18"/>
      <c r="E63" s="18"/>
      <c r="F63" s="18">
        <v>4000</v>
      </c>
    </row>
    <row r="64" spans="1:6" ht="15" customHeight="1">
      <c r="A64" s="19" t="s">
        <v>124</v>
      </c>
      <c r="B64" s="20" t="s">
        <v>125</v>
      </c>
      <c r="C64" s="17">
        <f>SUM(C61:C63)</f>
        <v>4000</v>
      </c>
      <c r="D64" s="17"/>
      <c r="E64" s="17"/>
      <c r="F64" s="17">
        <f>SUM(C64:E64)</f>
        <v>4000</v>
      </c>
    </row>
    <row r="65" spans="1:6" ht="15" customHeight="1">
      <c r="A65" s="24" t="s">
        <v>126</v>
      </c>
      <c r="B65" s="26"/>
      <c r="C65" s="17">
        <f>C64+C60+C54</f>
        <v>277567</v>
      </c>
      <c r="D65" s="17">
        <f>D64+D60+D54</f>
        <v>0</v>
      </c>
      <c r="E65" s="17">
        <f>E64+E60+E54</f>
        <v>0</v>
      </c>
      <c r="F65" s="17">
        <f>F64+F60+F54</f>
        <v>277567</v>
      </c>
    </row>
    <row r="66" spans="1:6" ht="15.75">
      <c r="A66" s="27" t="s">
        <v>127</v>
      </c>
      <c r="B66" s="28" t="s">
        <v>128</v>
      </c>
      <c r="C66" s="17">
        <f>C64+C47+C60+C43+C32+C18+C54</f>
        <v>1769367</v>
      </c>
      <c r="D66" s="17">
        <f>D64+D47+D60+D43+D32</f>
        <v>31720</v>
      </c>
      <c r="E66" s="17">
        <f>E64+E47+E60+E43+E32</f>
        <v>948</v>
      </c>
      <c r="F66" s="17">
        <f>F64+F47+F60+F43+F32+F18+F54</f>
        <v>1802035</v>
      </c>
    </row>
    <row r="67" spans="1:6" ht="15.75">
      <c r="A67" s="29" t="s">
        <v>129</v>
      </c>
      <c r="B67" s="30"/>
      <c r="C67" s="18">
        <f>C48-'[1]kiadások működés önkormányzat'!C74</f>
        <v>460627</v>
      </c>
      <c r="D67" s="18">
        <f>D48-'[1]kiadások működés önkormányzat'!D74</f>
        <v>-4526</v>
      </c>
      <c r="E67" s="18">
        <f>E48-'[1]kiadások működés önkormányzat'!E74</f>
        <v>78</v>
      </c>
      <c r="F67" s="18">
        <f>SUM(C67:E67)</f>
        <v>456179</v>
      </c>
    </row>
    <row r="68" spans="1:6" ht="15.75">
      <c r="A68" s="29" t="s">
        <v>130</v>
      </c>
      <c r="B68" s="30"/>
      <c r="C68" s="18">
        <f>C65-'[1]kiadások működés önkormányzat'!C97</f>
        <v>-87243</v>
      </c>
      <c r="D68" s="18">
        <f>D65-'[1]kiadások működés önkormányzat'!D97</f>
        <v>0</v>
      </c>
      <c r="E68" s="18">
        <f>E65-'[1]kiadások működés önkormányzat'!E97</f>
        <v>0</v>
      </c>
      <c r="F68" s="18">
        <f>SUM(C68:E68)</f>
        <v>-87243</v>
      </c>
    </row>
    <row r="69" spans="1:6" ht="15" hidden="1">
      <c r="A69" s="31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1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>
        <v>50000</v>
      </c>
      <c r="D72" s="18"/>
      <c r="E72" s="18"/>
      <c r="F72" s="18">
        <f>SUM(C72:E72)</f>
        <v>50000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1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1" t="s">
        <v>145</v>
      </c>
      <c r="B76" s="14" t="s">
        <v>146</v>
      </c>
      <c r="C76" s="18"/>
      <c r="D76" s="18"/>
      <c r="E76" s="18"/>
      <c r="F76" s="18"/>
    </row>
    <row r="77" spans="1:6" ht="15">
      <c r="A77" s="33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115953</v>
      </c>
      <c r="D82" s="18"/>
      <c r="E82" s="18"/>
      <c r="F82" s="18">
        <f>SUM(C82:E82)</f>
        <v>115953</v>
      </c>
    </row>
    <row r="83" spans="1:6" ht="15">
      <c r="A83" s="31" t="s">
        <v>157</v>
      </c>
      <c r="B83" s="14" t="s">
        <v>158</v>
      </c>
      <c r="C83" s="18"/>
      <c r="D83" s="18"/>
      <c r="E83" s="18"/>
      <c r="F83" s="18"/>
    </row>
    <row r="84" spans="1:6" ht="15">
      <c r="A84" s="31" t="s">
        <v>159</v>
      </c>
      <c r="B84" s="14" t="s">
        <v>160</v>
      </c>
      <c r="C84" s="18"/>
      <c r="D84" s="18"/>
      <c r="E84" s="18"/>
      <c r="F84" s="18"/>
    </row>
    <row r="85" spans="1:6" ht="15">
      <c r="A85" s="31" t="s">
        <v>161</v>
      </c>
      <c r="B85" s="14" t="s">
        <v>162</v>
      </c>
      <c r="C85" s="18"/>
      <c r="D85" s="18"/>
      <c r="E85" s="18"/>
      <c r="F85" s="18"/>
    </row>
    <row r="86" spans="1:6" ht="15">
      <c r="A86" s="31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7">
        <f>SUM(C72:C87)</f>
        <v>165953</v>
      </c>
      <c r="D88" s="17"/>
      <c r="E88" s="17"/>
      <c r="F88" s="17">
        <f>SUM(C88:E88)</f>
        <v>165953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1" t="s">
        <v>173</v>
      </c>
      <c r="B91" s="14" t="s">
        <v>174</v>
      </c>
      <c r="C91" s="18"/>
      <c r="D91" s="18"/>
      <c r="E91" s="18"/>
      <c r="F91" s="18"/>
    </row>
    <row r="92" spans="1:6" ht="15">
      <c r="A92" s="31" t="s">
        <v>175</v>
      </c>
      <c r="B92" s="14" t="s">
        <v>176</v>
      </c>
      <c r="C92" s="18"/>
      <c r="D92" s="18"/>
      <c r="E92" s="18"/>
      <c r="F92" s="18"/>
    </row>
    <row r="93" spans="1:6" ht="15">
      <c r="A93" s="33" t="s">
        <v>177</v>
      </c>
      <c r="B93" s="15" t="s">
        <v>178</v>
      </c>
      <c r="C93" s="18"/>
      <c r="D93" s="18"/>
      <c r="E93" s="18"/>
      <c r="F93" s="18"/>
    </row>
    <row r="94" spans="1:6" ht="15">
      <c r="A94" s="32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C88+C93+C94</f>
        <v>165953</v>
      </c>
      <c r="D95" s="17"/>
      <c r="E95" s="17"/>
      <c r="F95" s="17">
        <f>SUM(C95:E95)</f>
        <v>165953</v>
      </c>
    </row>
    <row r="96" spans="1:6" ht="15.75">
      <c r="A96" s="36" t="s">
        <v>183</v>
      </c>
      <c r="B96" s="37"/>
      <c r="C96" s="17">
        <f>C66+C95</f>
        <v>1935320</v>
      </c>
      <c r="D96" s="17">
        <f>D95+D66</f>
        <v>31720</v>
      </c>
      <c r="E96" s="17">
        <f>E95+E66</f>
        <v>948</v>
      </c>
      <c r="F96" s="17">
        <f>F95+F66</f>
        <v>1967988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2/2016.(II. 24.)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2016-02-29T09:10:21Z</dcterms:created>
  <dcterms:modified xsi:type="dcterms:W3CDTF">2016-02-29T09:11:26Z</dcterms:modified>
  <cp:category/>
  <cp:version/>
  <cp:contentType/>
  <cp:contentStatus/>
</cp:coreProperties>
</file>