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" windowWidth="12120" windowHeight="9030" firstSheet="8" activeTab="10"/>
  </bookViews>
  <sheets>
    <sheet name="1.Bev-kiad." sheetId="1" r:id="rId1"/>
    <sheet name="2.működés" sheetId="2" r:id="rId2"/>
    <sheet name="3.felh" sheetId="3" r:id="rId3"/>
    <sheet name="4. Átadott p.eszk." sheetId="4" r:id="rId4"/>
    <sheet name="5.Bev.össz." sheetId="5" r:id="rId5"/>
    <sheet name="6.Kiad.össz." sheetId="6" r:id="rId6"/>
    <sheet name="7.Önk." sheetId="7" r:id="rId7"/>
    <sheet name="8-9.Többéves,adósság" sheetId="8" r:id="rId8"/>
    <sheet name="10.Likviditás" sheetId="9" r:id="rId9"/>
    <sheet name="11.Eu projekt" sheetId="10" r:id="rId10"/>
    <sheet name="12.gördülő tervezés" sheetId="11" r:id="rId11"/>
    <sheet name="Munka1" sheetId="12" state="hidden" r:id="rId12"/>
    <sheet name="Munka2" sheetId="13" r:id="rId13"/>
  </sheets>
  <externalReferences>
    <externalReference r:id="rId16"/>
    <externalReference r:id="rId17"/>
  </externalReferences>
  <definedNames>
    <definedName name="beruh" localSheetId="9">'[1]4.1. táj.'!#REF!</definedName>
    <definedName name="beruh" localSheetId="10">'[1]4.1. táj.'!#REF!</definedName>
    <definedName name="beruh" localSheetId="1">'[1]4.1. táj.'!#REF!</definedName>
    <definedName name="beruh" localSheetId="2">'[1]4.1. táj.'!#REF!</definedName>
    <definedName name="beruh">'[1]4.1. táj.'!#REF!</definedName>
    <definedName name="intézmények" localSheetId="9">'[2]4.1. táj.'!#REF!</definedName>
    <definedName name="intézmények" localSheetId="10">'[2]4.1. táj.'!#REF!</definedName>
    <definedName name="intézmények" localSheetId="1">'[2]4.1. táj.'!#REF!</definedName>
    <definedName name="intézmények" localSheetId="2">'[2]4.1. táj.'!#REF!</definedName>
    <definedName name="intézmények" localSheetId="4">'[2]4.1. táj.'!#REF!</definedName>
    <definedName name="intézmények">'[2]4.1. táj.'!#REF!</definedName>
    <definedName name="_xlnm.Print_Titles" localSheetId="4">'5.Bev.össz.'!$A:$A,'5.Bev.össz.'!$1:$4</definedName>
    <definedName name="_xlnm.Print_Titles" localSheetId="5">'6.Kiad.össz.'!$A:$A,'6.Kiad.össz.'!$1:$8</definedName>
    <definedName name="_xlnm.Print_Area" localSheetId="0">'1.Bev-kiad.'!$A$1:$C$74</definedName>
    <definedName name="_xlnm.Print_Area" localSheetId="8">'10.Likviditás'!$A$1:$N$25</definedName>
    <definedName name="_xlnm.Print_Area" localSheetId="9">'11.Eu projekt'!$A$1:$K$13</definedName>
    <definedName name="_xlnm.Print_Area" localSheetId="10">'12.gördülő tervezés'!$A$1:$F$73</definedName>
    <definedName name="_xlnm.Print_Area" localSheetId="1">'2.működés'!$A$1:$C$78</definedName>
    <definedName name="_xlnm.Print_Area" localSheetId="2">'3.felh'!$A$1:$C$49</definedName>
    <definedName name="_xlnm.Print_Area" localSheetId="3">'4. Átadott p.eszk.'!$A$1:$C$66</definedName>
    <definedName name="_xlnm.Print_Area" localSheetId="4">'5.Bev.össz.'!$A$1:$M$14</definedName>
    <definedName name="_xlnm.Print_Area" localSheetId="5">'6.Kiad.össz.'!$A$1:$O$14</definedName>
    <definedName name="_xlnm.Print_Area" localSheetId="6">'7.Önk.'!$A$1:$P$71</definedName>
    <definedName name="_xlnm.Print_Area" localSheetId="7">'8-9.Többéves,adósság'!$A$1:$H$29</definedName>
    <definedName name="qewrqewr" localSheetId="10">'[1]4.1. táj.'!#REF!</definedName>
    <definedName name="qewrqewr">'[1]4.1. táj.'!#REF!</definedName>
    <definedName name="Z_ABF21C5C_6078_4D03_96DF_78390D4F8F84_.wvu.Cols" localSheetId="3" hidden="1">'4. Átadott p.eszk.'!#REF!,'4. Átadott p.eszk.'!$HP:$IV</definedName>
    <definedName name="Z_ABF21C5C_6078_4D03_96DF_78390D4F8F84_.wvu.FilterData" localSheetId="0" hidden="1">'1.Bev-kiad.'!$B$1:$B$61</definedName>
    <definedName name="Z_ABF21C5C_6078_4D03_96DF_78390D4F8F84_.wvu.FilterData" localSheetId="10" hidden="1">'12.gördülő tervezés'!$B$1:$B$61</definedName>
    <definedName name="Z_ABF21C5C_6078_4D03_96DF_78390D4F8F84_.wvu.FilterData" localSheetId="1" hidden="1">'2.működés'!$B$1:$B$67</definedName>
    <definedName name="Z_ABF21C5C_6078_4D03_96DF_78390D4F8F84_.wvu.FilterData" localSheetId="2" hidden="1">'3.felh'!$B$1:$B$33</definedName>
    <definedName name="Z_ABF21C5C_6078_4D03_96DF_78390D4F8F84_.wvu.PrintArea" localSheetId="0" hidden="1">'1.Bev-kiad.'!$B$1:$B$72</definedName>
    <definedName name="Z_ABF21C5C_6078_4D03_96DF_78390D4F8F84_.wvu.PrintArea" localSheetId="10" hidden="1">'12.gördülő tervezés'!$B$1:$B$72</definedName>
    <definedName name="Z_ABF21C5C_6078_4D03_96DF_78390D4F8F84_.wvu.PrintArea" localSheetId="1" hidden="1">'2.működés'!$B$1:$B$78</definedName>
    <definedName name="Z_ABF21C5C_6078_4D03_96DF_78390D4F8F84_.wvu.PrintArea" localSheetId="2" hidden="1">'3.felh'!$B$1:$B$44</definedName>
    <definedName name="Z_ABF21C5C_6078_4D03_96DF_78390D4F8F84_.wvu.PrintArea" localSheetId="3" hidden="1">'4. Átadott p.eszk.'!$A$1:$A$41</definedName>
    <definedName name="Z_ABF21C5C_6078_4D03_96DF_78390D4F8F84_.wvu.PrintArea" localSheetId="6" hidden="1">'7.Önk.'!$B$1:$B$71</definedName>
    <definedName name="Z_ABF21C5C_6078_4D03_96DF_78390D4F8F84_.wvu.Rows" localSheetId="0" hidden="1">'1.Bev-kiad.'!#REF!</definedName>
    <definedName name="Z_ABF21C5C_6078_4D03_96DF_78390D4F8F84_.wvu.Rows" localSheetId="10" hidden="1">'12.gördülő tervezés'!#REF!</definedName>
    <definedName name="Z_ABF21C5C_6078_4D03_96DF_78390D4F8F84_.wvu.Rows" localSheetId="1" hidden="1">'2.működés'!#REF!</definedName>
    <definedName name="Z_ABF21C5C_6078_4D03_96DF_78390D4F8F84_.wvu.Rows" localSheetId="2" hidden="1">'3.felh'!#REF!</definedName>
    <definedName name="Z_ABF21C5C_6078_4D03_96DF_78390D4F8F84_.wvu.Rows" localSheetId="3" hidden="1">'4. Átadott p.eszk.'!#REF!,'4. Átadott p.eszk.'!#REF!,'4. Átadott p.eszk.'!#REF!,'4. Átadott p.eszk.'!#REF!,'4. Átadott p.eszk.'!#REF!</definedName>
    <definedName name="Z_ABF21C5C_6078_4D03_96DF_78390D4F8F84_.wvu.Rows" localSheetId="6" hidden="1">'7.Önk.'!#REF!,'7.Önk.'!$19:$19</definedName>
  </definedNames>
  <calcPr fullCalcOnLoad="1"/>
</workbook>
</file>

<file path=xl/sharedStrings.xml><?xml version="1.0" encoding="utf-8"?>
<sst xmlns="http://schemas.openxmlformats.org/spreadsheetml/2006/main" count="758" uniqueCount="524">
  <si>
    <t>ezer Ft-ban</t>
  </si>
  <si>
    <t>II. Felújítások</t>
  </si>
  <si>
    <t xml:space="preserve">             Balatonföldvári Sport Egyesület</t>
  </si>
  <si>
    <t xml:space="preserve">             Balatonföldvári Technikai Vízisport Klub</t>
  </si>
  <si>
    <t xml:space="preserve">             ASZTEK</t>
  </si>
  <si>
    <t xml:space="preserve">             Országos Polgárőr Szövetség Balatonföldvári Új Szervezete</t>
  </si>
  <si>
    <t xml:space="preserve">             Üdülőtulajdonosok Egyesülete</t>
  </si>
  <si>
    <t xml:space="preserve">             Kolping Család</t>
  </si>
  <si>
    <t xml:space="preserve">             Nyugdíjas Egyesület </t>
  </si>
  <si>
    <t xml:space="preserve">             Balatonföldvári Ifjúsági Néptánc Egyesület</t>
  </si>
  <si>
    <t xml:space="preserve">             Somogyi Egyetemistákért Közalapítvány</t>
  </si>
  <si>
    <t xml:space="preserve">             Sm Szabadidősport Szövetség</t>
  </si>
  <si>
    <t xml:space="preserve">             Közigazgatási Kar</t>
  </si>
  <si>
    <t xml:space="preserve">             Egészségügyi Alapítvány               </t>
  </si>
  <si>
    <t xml:space="preserve">             Zenebarátok Egyesülete</t>
  </si>
  <si>
    <t xml:space="preserve">             Néptánc Egyesület</t>
  </si>
  <si>
    <t>I. Beruházások</t>
  </si>
  <si>
    <t>Költségvetési bevételek mindösszesen</t>
  </si>
  <si>
    <t>Működési célú bevételek összesen</t>
  </si>
  <si>
    <t>Költségvetési kiadások összesen</t>
  </si>
  <si>
    <t>Költségvetési kiadások mindösszesen</t>
  </si>
  <si>
    <t xml:space="preserve">I. Működési kiadások </t>
  </si>
  <si>
    <r>
      <t xml:space="preserve">      </t>
    </r>
    <r>
      <rPr>
        <sz val="10"/>
        <rFont val="Times New Roman"/>
        <family val="1"/>
      </rPr>
      <t>1. Önkormányzat működési kiadásai</t>
    </r>
  </si>
  <si>
    <t>Felhalmozási célú bevételek összesen</t>
  </si>
  <si>
    <t>Felhalmozási célú kiadások összesen</t>
  </si>
  <si>
    <t>III.  Egyéb felhalmozási célú kiadások</t>
  </si>
  <si>
    <t>Önkormányzati költségvetési bevételek - kiadások</t>
  </si>
  <si>
    <t>Működési célú támogatások, pénzeszközátadások</t>
  </si>
  <si>
    <t>I. Működési célú pénzeszközátadások</t>
  </si>
  <si>
    <t>II. Működési célú támogatások</t>
  </si>
  <si>
    <t xml:space="preserve">             Asztalitenisz és Teke Egyesület</t>
  </si>
  <si>
    <t xml:space="preserve">             Balatonföldvári Gyermekekért Alapítvány</t>
  </si>
  <si>
    <t xml:space="preserve">             Spartacus Sport Egyesület</t>
  </si>
  <si>
    <t xml:space="preserve">             Balatoni Integrációs Közhasznú Nonprofit KFT</t>
  </si>
  <si>
    <t xml:space="preserve">             Balatoni Futár BT</t>
  </si>
  <si>
    <t xml:space="preserve">             Római Katolikus Plébánia  Kőröshegy</t>
  </si>
  <si>
    <t xml:space="preserve">             Nők a Balatonért Egyesület</t>
  </si>
  <si>
    <t xml:space="preserve">             Koppányvölgye Vidékfejlesztési KHT</t>
  </si>
  <si>
    <t xml:space="preserve">             Mozdulj Balaton</t>
  </si>
  <si>
    <t xml:space="preserve">             VUELTA Sportegyesület</t>
  </si>
  <si>
    <t xml:space="preserve">               Óvodai nevelés</t>
  </si>
  <si>
    <t xml:space="preserve">               Családsegítés, gyermekjóléti feladatok</t>
  </si>
  <si>
    <t xml:space="preserve">               Házi segítségnyújtás</t>
  </si>
  <si>
    <t xml:space="preserve">               Jelzőrendszeres házi segítésnyújtás</t>
  </si>
  <si>
    <t xml:space="preserve">               Pénzügyi Gondnokság iroda működtetés</t>
  </si>
  <si>
    <t xml:space="preserve">               Háziorvosi ügyeleti ellátás</t>
  </si>
  <si>
    <t xml:space="preserve">               Egészségügyi laboratóriumi szolgáltatás</t>
  </si>
  <si>
    <t xml:space="preserve">               Kistérségi TV működtetés</t>
  </si>
  <si>
    <t xml:space="preserve">               Kistérségi Társulás tagdíj (500 Ft/fő)</t>
  </si>
  <si>
    <t xml:space="preserve">                      ezer Ft-ban</t>
  </si>
  <si>
    <t>Kiadások</t>
  </si>
  <si>
    <t xml:space="preserve">    Szociális hozzájárulási adó</t>
  </si>
  <si>
    <t>Dologi kiadások összesen</t>
  </si>
  <si>
    <t>Létszám</t>
  </si>
  <si>
    <t>Működési célú kiadások</t>
  </si>
  <si>
    <t>Működési célú kiadások mind
összesen</t>
  </si>
  <si>
    <t>Felhalmozási célú kiadások</t>
  </si>
  <si>
    <t>Személyi juttatás</t>
  </si>
  <si>
    <t>Dologi kiadások</t>
  </si>
  <si>
    <t>Ellátottak pénzbeni juttatásai</t>
  </si>
  <si>
    <t>Egyéb működési célú kiadások</t>
  </si>
  <si>
    <t>Beruházás</t>
  </si>
  <si>
    <t>Felújítás</t>
  </si>
  <si>
    <t>Egyéb felhalmozási célú kiadás</t>
  </si>
  <si>
    <t>Önkormányzat</t>
  </si>
  <si>
    <t>Összesen</t>
  </si>
  <si>
    <t xml:space="preserve">    Polgármester illetménye</t>
  </si>
  <si>
    <t xml:space="preserve">    Egyéb dologi kiadások</t>
  </si>
  <si>
    <t>Létszám (fő)</t>
  </si>
  <si>
    <t xml:space="preserve">    Közlekedési költségtérítés</t>
  </si>
  <si>
    <t>Működési célú bevételek</t>
  </si>
  <si>
    <t>Bevételek mindösszesen</t>
  </si>
  <si>
    <t>Működési célú pénz
maradvány</t>
  </si>
  <si>
    <t>Felhalmozási célú pénz
maradvány</t>
  </si>
  <si>
    <t>Feladat
finanszírozás</t>
  </si>
  <si>
    <t>Egyéb állami támogatás</t>
  </si>
  <si>
    <t>Összes kiadás</t>
  </si>
  <si>
    <t>1. Beruházások</t>
  </si>
  <si>
    <t>2. Felújítások</t>
  </si>
  <si>
    <t>-</t>
  </si>
  <si>
    <t>3. Egyéb felhalmozási kiadások</t>
  </si>
  <si>
    <t>Felvétel éve</t>
  </si>
  <si>
    <t>Összege</t>
  </si>
  <si>
    <t>Mindösszesen: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</si>
  <si>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</si>
  <si>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</si>
  <si>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</si>
  <si>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</si>
  <si>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</si>
  <si>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</si>
  <si>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</si>
  <si>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</si>
  <si>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</si>
  <si>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</si>
  <si>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Okt.</t>
  </si>
  <si>
    <t>Nov.</t>
  </si>
  <si>
    <t>Dec.</t>
  </si>
  <si>
    <t>1.Bevételek</t>
  </si>
  <si>
    <t xml:space="preserve">   Előző évi pénzmaradvány</t>
  </si>
  <si>
    <t xml:space="preserve">   Bevételek összesen</t>
  </si>
  <si>
    <t>2.Kiadások</t>
  </si>
  <si>
    <t xml:space="preserve">   Működési célú kiadások</t>
  </si>
  <si>
    <t xml:space="preserve">   Beruházás, fejlesztés</t>
  </si>
  <si>
    <t xml:space="preserve">    Tartalék felhasználása, tervezett
    maradvány</t>
  </si>
  <si>
    <t xml:space="preserve">   Kiadások összesen</t>
  </si>
  <si>
    <t>Havi egyenleg</t>
  </si>
  <si>
    <t>Göngyölített egyenleg</t>
  </si>
  <si>
    <t xml:space="preserve">               Pénzügyi Gondnokság konyha működtetés (intézményi étkeztetés)</t>
  </si>
  <si>
    <t xml:space="preserve">        Fogorvosi alapellátás</t>
  </si>
  <si>
    <t xml:space="preserve">        Fizikoterápiás szolgáltatás</t>
  </si>
  <si>
    <t>Ellátottak térítési díjának méltányossági alapon elengedett összege</t>
  </si>
  <si>
    <t>Lakosság részére lakásépítéshez, felújításhoz nyújtott kölcsön elengedése</t>
  </si>
  <si>
    <t>Építményadó mentesség helyi lakosok számára</t>
  </si>
  <si>
    <t>Építményadó törlés méltányosságból</t>
  </si>
  <si>
    <t>Idegenforgalmi adó kedvezmény elő- utószezonban</t>
  </si>
  <si>
    <t>Egyéb nyújtott kedvezmény vagy kölcsön elengedésének összege</t>
  </si>
  <si>
    <t>2015. évi eredeti előirányzat</t>
  </si>
  <si>
    <t xml:space="preserve">     Államigazgatási</t>
  </si>
  <si>
    <t xml:space="preserve">       Kötelező</t>
  </si>
  <si>
    <t xml:space="preserve">       Nem kötelező</t>
  </si>
  <si>
    <t>Önkormányzat/
intézmények/feladatok szerinti bontásban</t>
  </si>
  <si>
    <t xml:space="preserve">     Kötelező </t>
  </si>
  <si>
    <t xml:space="preserve">     Nem kötelező</t>
  </si>
  <si>
    <t xml:space="preserve">       Államigazgatási feladatok</t>
  </si>
  <si>
    <t>Munkaadót terhelő járulékok és szociális hozzájárulási adó</t>
  </si>
  <si>
    <t>III. Közhatalmi bevételek</t>
  </si>
  <si>
    <t>közfoglalkoztatottak létszáma (önkormányzat)</t>
  </si>
  <si>
    <t>Engedély
ezett
 létszám</t>
  </si>
  <si>
    <t>EU-s projekt, program megnevezése</t>
  </si>
  <si>
    <t>Projekt azonosító</t>
  </si>
  <si>
    <t>Igényelt támogatás összege</t>
  </si>
  <si>
    <t>Megítélt támogatás összege</t>
  </si>
  <si>
    <t>Önkormányzati önerő összege</t>
  </si>
  <si>
    <t>Projekthez kapcsolódó kiadások</t>
  </si>
  <si>
    <t>Projekt megvalósításhoz kapcsolódó egyéb költségek</t>
  </si>
  <si>
    <t>Projekt megvalósítás során felmerült költségek</t>
  </si>
  <si>
    <t>Elszámolható</t>
  </si>
  <si>
    <t>Nem elszámolható</t>
  </si>
  <si>
    <t>Önkormányzati önerő
 %</t>
  </si>
  <si>
    <t>Projekt összköltség összesen</t>
  </si>
  <si>
    <t>Tám.-i intenzitás
%</t>
  </si>
  <si>
    <t xml:space="preserve">    Munkáltatót terhelő szja</t>
  </si>
  <si>
    <t>107 051 Szociális étkeztetés</t>
  </si>
  <si>
    <t>Futamidő (fizetési kötelezettség)</t>
  </si>
  <si>
    <t>Adósságot keletkeztető ügylet
(kiadás)
Stabilitási tv. 3.§ (1) bek.</t>
  </si>
  <si>
    <t>Várható saját bevételek</t>
  </si>
  <si>
    <t>2015. évi összevont mérlege</t>
  </si>
  <si>
    <t>Rovat</t>
  </si>
  <si>
    <t>B1-B7</t>
  </si>
  <si>
    <t>B1</t>
  </si>
  <si>
    <t>B11</t>
  </si>
  <si>
    <t>B13</t>
  </si>
  <si>
    <t>B14</t>
  </si>
  <si>
    <t>B15</t>
  </si>
  <si>
    <t>B16</t>
  </si>
  <si>
    <t xml:space="preserve">      1.3. Működési és garancia- és kezességvállalásból származó bevételek</t>
  </si>
  <si>
    <t xml:space="preserve">      1.4. Működési célú visszatérítendő támogatások, kölcsönök visszatérülése</t>
  </si>
  <si>
    <t xml:space="preserve">      1.5. Működési célú visszatérítendő támogatások, kölcsönök igénybevétele</t>
  </si>
  <si>
    <t xml:space="preserve">      1.1. Önkormányzatok működési támogatásai</t>
  </si>
  <si>
    <t xml:space="preserve">      1.6. Egyéb működési célú támogatások</t>
  </si>
  <si>
    <t>B2</t>
  </si>
  <si>
    <t>B21</t>
  </si>
  <si>
    <t>B23</t>
  </si>
  <si>
    <t>B24</t>
  </si>
  <si>
    <t>B25</t>
  </si>
  <si>
    <t xml:space="preserve">      2.3. Felhalmozási célú visszatérítendő támogatások, kölcsönök visszatérülése</t>
  </si>
  <si>
    <t xml:space="preserve">      2.4. Felhalmozási célú visszatérítendő támogatások, kölcsönök igénybevétele</t>
  </si>
  <si>
    <t xml:space="preserve">      2.5. Egyéb felhalmozási célú támogatások</t>
  </si>
  <si>
    <t xml:space="preserve">      2.1. Felhalmozási célú önkormányzati támogatások</t>
  </si>
  <si>
    <t>B3</t>
  </si>
  <si>
    <t>B31</t>
  </si>
  <si>
    <t>B32</t>
  </si>
  <si>
    <t>B33</t>
  </si>
  <si>
    <t>B34</t>
  </si>
  <si>
    <t>B35</t>
  </si>
  <si>
    <t>B36</t>
  </si>
  <si>
    <t xml:space="preserve">      3.1. Jövedelemadók</t>
  </si>
  <si>
    <t xml:space="preserve">      3.2. Szociális hozzájárulási adók és járulékok</t>
  </si>
  <si>
    <t xml:space="preserve">      3.3. Bérhez és foglalkoztatáshoz kapcsolódó adók</t>
  </si>
  <si>
    <t xml:space="preserve">      3.6. Egyéb közhatalmi bevételek</t>
  </si>
  <si>
    <t>B4</t>
  </si>
  <si>
    <t xml:space="preserve">      4.1. Készletértékesítés ellenértéke</t>
  </si>
  <si>
    <t xml:space="preserve">      4.2. Szolgáltatások ellenértéke</t>
  </si>
  <si>
    <t>B401</t>
  </si>
  <si>
    <t>B402</t>
  </si>
  <si>
    <t>B403</t>
  </si>
  <si>
    <t>B404</t>
  </si>
  <si>
    <t>B405</t>
  </si>
  <si>
    <t xml:space="preserve">      4.3. Közvetített szolgáltatások ellenértéke</t>
  </si>
  <si>
    <t xml:space="preserve">      4.4. Tulajdonosi bevételek</t>
  </si>
  <si>
    <t xml:space="preserve">      4.5. Ellátási díjak</t>
  </si>
  <si>
    <t>B406</t>
  </si>
  <si>
    <t xml:space="preserve">      4.6. Kiszámlázott ÁFA</t>
  </si>
  <si>
    <t>B407</t>
  </si>
  <si>
    <t xml:space="preserve">      4.7. ÁFA visszatérítése</t>
  </si>
  <si>
    <t>B408</t>
  </si>
  <si>
    <t xml:space="preserve">      4.8. Kamatbevételek</t>
  </si>
  <si>
    <t>B409</t>
  </si>
  <si>
    <t xml:space="preserve">      4.9. Egyéb pénzügyi műveletek bevételei</t>
  </si>
  <si>
    <t>B12-16</t>
  </si>
  <si>
    <t xml:space="preserve">      1.2. Egyéb működési célú támogatások</t>
  </si>
  <si>
    <t>B22-25</t>
  </si>
  <si>
    <t xml:space="preserve">      2.2. Egyéb felhalmozási célú támogatások</t>
  </si>
  <si>
    <t>B410</t>
  </si>
  <si>
    <t xml:space="preserve">      4.10. Egyéb működési bevételek</t>
  </si>
  <si>
    <t xml:space="preserve">      3.4. Vagyoni típusú adók (építményadó, telekadó)</t>
  </si>
  <si>
    <t xml:space="preserve">      3.5. Termékek és szolgáltatások adói (iparűzési adó, gépjárműadó)</t>
  </si>
  <si>
    <t>B5</t>
  </si>
  <si>
    <t>B51</t>
  </si>
  <si>
    <t>B52</t>
  </si>
  <si>
    <t>B53</t>
  </si>
  <si>
    <t>B54</t>
  </si>
  <si>
    <t>B55</t>
  </si>
  <si>
    <t xml:space="preserve">      5.1. Immateriális javak értékesítése</t>
  </si>
  <si>
    <t xml:space="preserve">      5.2. Ingatlanok értékesítése</t>
  </si>
  <si>
    <t xml:space="preserve">      5.3. Egyéb tárgyi eszközök értékesítése</t>
  </si>
  <si>
    <t xml:space="preserve">      5.4. Részesedések értékesítése</t>
  </si>
  <si>
    <t xml:space="preserve">      5.5. Részesedések megszűnéséhez kapcsolódó bevételek</t>
  </si>
  <si>
    <t>B6</t>
  </si>
  <si>
    <t>B7</t>
  </si>
  <si>
    <t xml:space="preserve">      6.1. Működési célú garancia- és kezességvállalásból származó megtérülések</t>
  </si>
  <si>
    <t xml:space="preserve">      6.2. Működési célú visszatérítendő támogatások, kölcsönök visszatérülése</t>
  </si>
  <si>
    <t xml:space="preserve">      6.3. Egyéb működési célú átvett pénzeszközök</t>
  </si>
  <si>
    <t>B61</t>
  </si>
  <si>
    <t>B62</t>
  </si>
  <si>
    <t>B63</t>
  </si>
  <si>
    <t>B71</t>
  </si>
  <si>
    <t>B72</t>
  </si>
  <si>
    <t>B73</t>
  </si>
  <si>
    <t xml:space="preserve">      7.1. Felhalmozási célú garancia- és kezességvállalásból származó megtérülések</t>
  </si>
  <si>
    <t xml:space="preserve">      7.2. Felhalmozási célú visszatérítendő támogatások, kölcsönök visszatérülése</t>
  </si>
  <si>
    <t xml:space="preserve">      7.3. Felhalmozási célú átvett pénzeszközök</t>
  </si>
  <si>
    <t>K1-K5</t>
  </si>
  <si>
    <t>K6-K8</t>
  </si>
  <si>
    <t>K9</t>
  </si>
  <si>
    <t>K1-K8</t>
  </si>
  <si>
    <t>2015. évi működési célú bevételei, kiadásai</t>
  </si>
  <si>
    <t>2015. évi felhalmozási bevételei, kiadásai</t>
  </si>
  <si>
    <t>Működési bevételek - kiadások</t>
  </si>
  <si>
    <t>Felhalmozási bevételek - kiadások</t>
  </si>
  <si>
    <t>B111</t>
  </si>
  <si>
    <t>B112</t>
  </si>
  <si>
    <t>B113</t>
  </si>
  <si>
    <t>B114</t>
  </si>
  <si>
    <t>B115</t>
  </si>
  <si>
    <t xml:space="preserve">B116 </t>
  </si>
  <si>
    <t>K1</t>
  </si>
  <si>
    <t>K2</t>
  </si>
  <si>
    <t>K3</t>
  </si>
  <si>
    <t>K4</t>
  </si>
  <si>
    <t>K5</t>
  </si>
  <si>
    <t>I. Működési célú támogatások államháztartáson belülről</t>
  </si>
  <si>
    <t>II. Felhalmozási célú támogatások államháztartáson belülről</t>
  </si>
  <si>
    <t>IV. Működési bevételek</t>
  </si>
  <si>
    <t>V. Felhalmozási bevételek</t>
  </si>
  <si>
    <t>VI. Működési célú átvett pénzeszközök</t>
  </si>
  <si>
    <t>VII. Felhalmozási célú átvett pénzeszközök</t>
  </si>
  <si>
    <t xml:space="preserve">II. Felhalmozási kiadások </t>
  </si>
  <si>
    <t>II. Közhatalmi bevételek</t>
  </si>
  <si>
    <t xml:space="preserve">          1.1. Helyi önkormányzatok működésének általános támogatása</t>
  </si>
  <si>
    <t xml:space="preserve">          1.2. Települési önkormányzatok egyes köznevelési feladatainak támogatása</t>
  </si>
  <si>
    <t xml:space="preserve">          1.5. Működési célú központosított előirányzatok</t>
  </si>
  <si>
    <t xml:space="preserve">          1.6. Helyi önkormányzatok kiegészítő támogatásai</t>
  </si>
  <si>
    <t xml:space="preserve">      1. Vagyoni típusú adók </t>
  </si>
  <si>
    <t xml:space="preserve">          1.1. Építményadó </t>
  </si>
  <si>
    <t xml:space="preserve">          1.2. Idegenforgalmi adó</t>
  </si>
  <si>
    <t xml:space="preserve">          1.3. Kommunális adó</t>
  </si>
  <si>
    <t xml:space="preserve">          1.4. Telekadó</t>
  </si>
  <si>
    <t xml:space="preserve">     2. Termékek és szolgáltatások adói</t>
  </si>
  <si>
    <t xml:space="preserve">          2.1. Iparűzési adó</t>
  </si>
  <si>
    <t>III. Működési bevételek</t>
  </si>
  <si>
    <t xml:space="preserve">      1. Készletértékesítés ellenértéke</t>
  </si>
  <si>
    <t xml:space="preserve">      2. Szolgáltatások ellenértéke</t>
  </si>
  <si>
    <t xml:space="preserve">      3. Közvetített szolgáltatások ellenértéke</t>
  </si>
  <si>
    <t xml:space="preserve">      5. Ellátási díjak</t>
  </si>
  <si>
    <t xml:space="preserve">      6. Kiszámlázott ÁFA</t>
  </si>
  <si>
    <t xml:space="preserve">      7. ÁFA visszatérítése</t>
  </si>
  <si>
    <t xml:space="preserve">      8. Kamatbevételek</t>
  </si>
  <si>
    <t xml:space="preserve">     10. Egyéb működési bevételek</t>
  </si>
  <si>
    <t xml:space="preserve">      9. Egyéb pénzügyi műveletek bevételei</t>
  </si>
  <si>
    <t>IV. Működési célú átvett pénzeszközök</t>
  </si>
  <si>
    <t xml:space="preserve">      1. Működési célú garancia- és kezességvállalásból származó megtérülések</t>
  </si>
  <si>
    <t xml:space="preserve">      2. Működési célú visszatérítendő támogatások, kölcsönök visszatérülése</t>
  </si>
  <si>
    <t xml:space="preserve">      3. Egyéb működési célú átvett pénzeszközök</t>
  </si>
  <si>
    <t>I. Személyi juttatások</t>
  </si>
  <si>
    <t>II. Munkaadót terhelő járulékok és szociális hozzájárulási adó</t>
  </si>
  <si>
    <t>III. Dologi kiadások</t>
  </si>
  <si>
    <t>IV. Ellátottak pénzbeni juttatásai</t>
  </si>
  <si>
    <t>I. Felhalmozási célú támogatások államháztartáson belülről</t>
  </si>
  <si>
    <t>II. Felhalmozási bevételek</t>
  </si>
  <si>
    <t xml:space="preserve">      1. Immateriális javak értékesítése</t>
  </si>
  <si>
    <t xml:space="preserve">      2. Ingatlanok értékesítése</t>
  </si>
  <si>
    <t xml:space="preserve">      3. Egyéb tárgyi eszközök értékesítése</t>
  </si>
  <si>
    <t xml:space="preserve">      4. Részesedések értékesítése</t>
  </si>
  <si>
    <t xml:space="preserve">      5. Részesedések megszűnéséhez kapcsolódó bevételek</t>
  </si>
  <si>
    <t>K6</t>
  </si>
  <si>
    <t>2015. évi működési célú támogatásai, pénzeszközátadásai, közvetetett támogatásai</t>
  </si>
  <si>
    <t>2015. évi költségvetési kiadásainak részletezése kormányzati funkciók szerint</t>
  </si>
  <si>
    <t>2015. évi eredeti előirányzat (kiemelt előirányzatok)</t>
  </si>
  <si>
    <t>5. melléklet</t>
  </si>
  <si>
    <t>Kiküldetések, reklám- és propagandakiadások</t>
  </si>
  <si>
    <t>Különféle befizetések és egyéb dologi kiadások</t>
  </si>
  <si>
    <t>K 31</t>
  </si>
  <si>
    <t>K 311</t>
  </si>
  <si>
    <t>K 313</t>
  </si>
  <si>
    <t>K 312</t>
  </si>
  <si>
    <t>K 32</t>
  </si>
  <si>
    <t>K 321</t>
  </si>
  <si>
    <t>K 322</t>
  </si>
  <si>
    <t>K 33</t>
  </si>
  <si>
    <t>K 331</t>
  </si>
  <si>
    <t>K 333</t>
  </si>
  <si>
    <t>K 334</t>
  </si>
  <si>
    <t>K 335</t>
  </si>
  <si>
    <t>K 336</t>
  </si>
  <si>
    <t>K 337</t>
  </si>
  <si>
    <t>K 34</t>
  </si>
  <si>
    <t>K 341</t>
  </si>
  <si>
    <t>K 342</t>
  </si>
  <si>
    <t>K 35</t>
  </si>
  <si>
    <t>K 351</t>
  </si>
  <si>
    <t>K 352</t>
  </si>
  <si>
    <t>K 353</t>
  </si>
  <si>
    <t>K 354</t>
  </si>
  <si>
    <t>K 355</t>
  </si>
  <si>
    <t>Készletbeszerzés</t>
  </si>
  <si>
    <t xml:space="preserve">     Üzemeltetési anyagok</t>
  </si>
  <si>
    <t xml:space="preserve">     Árubeszerzés</t>
  </si>
  <si>
    <t>Kommunikációs szolgáltatások</t>
  </si>
  <si>
    <t>Szolgáltatási kiadások</t>
  </si>
  <si>
    <t xml:space="preserve">    Működési célú előzetesen felszámított ÁFA</t>
  </si>
  <si>
    <t xml:space="preserve">    Fizetendő ÁFA</t>
  </si>
  <si>
    <t xml:space="preserve">    Kamatkiadások</t>
  </si>
  <si>
    <t xml:space="preserve">    Egyéb pénzügyi műveletek kiadásai</t>
  </si>
  <si>
    <t xml:space="preserve">K4 </t>
  </si>
  <si>
    <t xml:space="preserve">K3 </t>
  </si>
  <si>
    <t>Személyi juttatások összesen</t>
  </si>
  <si>
    <t>K11</t>
  </si>
  <si>
    <t>Foglalkoztatottak személyi juttatásai</t>
  </si>
  <si>
    <t>K12</t>
  </si>
  <si>
    <t xml:space="preserve">     Kiküldetések </t>
  </si>
  <si>
    <t xml:space="preserve">     Egyéb szolgáltatások</t>
  </si>
  <si>
    <t xml:space="preserve">     Szakmai tevékenységet segítő szolgáltatások</t>
  </si>
  <si>
    <t xml:space="preserve">     Közvetített szolgáltatások</t>
  </si>
  <si>
    <t xml:space="preserve">     Karbantartás, kisjavítás</t>
  </si>
  <si>
    <t xml:space="preserve">     Bérleti és lízingdíjak</t>
  </si>
  <si>
    <t xml:space="preserve">     Közüzemi díjak</t>
  </si>
  <si>
    <t xml:space="preserve">        Nyomtatvány, irodaszer</t>
  </si>
  <si>
    <t xml:space="preserve">        Hajtó- és kenőanyagok</t>
  </si>
  <si>
    <t xml:space="preserve">        Tisztítószer</t>
  </si>
  <si>
    <r>
      <t xml:space="preserve">      Egyéb kommunikációs szolgáltatások</t>
    </r>
    <r>
      <rPr>
        <sz val="8"/>
        <rFont val="Times New Roman"/>
        <family val="1"/>
      </rPr>
      <t xml:space="preserve"> (telefon, mobiltelefon)</t>
    </r>
  </si>
  <si>
    <t xml:space="preserve">     Reklám- és propagandakiadások </t>
  </si>
  <si>
    <t xml:space="preserve">        Szemétszállítás</t>
  </si>
  <si>
    <t xml:space="preserve">        Biztosítások (vagyon, gépjármű)</t>
  </si>
  <si>
    <t xml:space="preserve">        Különféle adók, díjak, adójellegű befizetések, hozzájárulások</t>
  </si>
  <si>
    <t>011130 Önk. és önk.-i hivatalok 
jogalkotói és ált. igazgatási tevékenysége</t>
  </si>
  <si>
    <t>K 332</t>
  </si>
  <si>
    <t xml:space="preserve">     Vásárolt élelmezés</t>
  </si>
  <si>
    <t xml:space="preserve">        Munkaruha</t>
  </si>
  <si>
    <t xml:space="preserve">K5 </t>
  </si>
  <si>
    <t xml:space="preserve">K6 </t>
  </si>
  <si>
    <t>Beruházások (kis értékű tárgyi eszköz beszerzés)</t>
  </si>
  <si>
    <t xml:space="preserve">        Foglalkozás- egészségügyi alapellátás</t>
  </si>
  <si>
    <t xml:space="preserve">        Rendezvények</t>
  </si>
  <si>
    <t xml:space="preserve">        Továbbképzés, oktatás</t>
  </si>
  <si>
    <t xml:space="preserve">      2. Európai Uniós forrásból származó bevételek</t>
  </si>
  <si>
    <t xml:space="preserve">      1. Önkormányzatok működési támogatásai</t>
  </si>
  <si>
    <t xml:space="preserve">      2. Egyéb működési célú támogatások államháztartáson belülről </t>
  </si>
  <si>
    <t xml:space="preserve">                    Településüzemeltetéshez kapcsolódó feladatellátás támogatása</t>
  </si>
  <si>
    <t xml:space="preserve">                    Egyéb önkormányzati feladatok támogatása</t>
  </si>
  <si>
    <t xml:space="preserve">      3. Egyéb közhatalmi bevételek (igazgatási szolgáltatási díj, bírságok)</t>
  </si>
  <si>
    <t xml:space="preserve">        1. Európai Uniós támogatásból megvalósuló beruházások</t>
  </si>
  <si>
    <t xml:space="preserve">    Költségtérítés</t>
  </si>
  <si>
    <r>
      <t>Külső személyi juttatások</t>
    </r>
    <r>
      <rPr>
        <sz val="10"/>
        <rFont val="Times New Roman"/>
        <family val="1"/>
      </rPr>
      <t xml:space="preserve"> </t>
    </r>
  </si>
  <si>
    <t>Egyéb működési célú kiadások mindösszesen (I+II)</t>
  </si>
  <si>
    <t xml:space="preserve">    Alkalmazottak illetménye </t>
  </si>
  <si>
    <t xml:space="preserve">V. Egyéb működési célú kiadások </t>
  </si>
  <si>
    <t xml:space="preserve">    1. Működési célú pénzeszközátadások, támogatások</t>
  </si>
  <si>
    <t xml:space="preserve">    2. Működési célú tartalék</t>
  </si>
  <si>
    <t xml:space="preserve">      1. Beruházások</t>
  </si>
  <si>
    <t xml:space="preserve">      2. Felújítások</t>
  </si>
  <si>
    <t xml:space="preserve">      3. Egyéb felhalmozási célú kiadások</t>
  </si>
  <si>
    <t xml:space="preserve">III. Felhalmozási célú átvett pénzeszközök </t>
  </si>
  <si>
    <t xml:space="preserve">        1. Európai Uniós támogatásból megvalósuló felújítások</t>
  </si>
  <si>
    <t xml:space="preserve">        2. Hazai támogatásból, saját forrásból megvalósuló felújítások</t>
  </si>
  <si>
    <t>045160 Közutak, hidak fenntartása</t>
  </si>
  <si>
    <r>
      <t xml:space="preserve">          1.3. Szociális, gyermekjóléti és gyermekétkeztetési feladatok támogatása</t>
    </r>
    <r>
      <rPr>
        <sz val="8"/>
        <rFont val="Times New Roman"/>
        <family val="1"/>
      </rPr>
      <t xml:space="preserve"> </t>
    </r>
  </si>
  <si>
    <t xml:space="preserve">    1. Többcélú kistérségi társulásnak, önkormányzatoknak és költségvetési szerveinek</t>
  </si>
  <si>
    <t xml:space="preserve">        Tüzelőanyag</t>
  </si>
  <si>
    <t xml:space="preserve">        Egyéb üzemeltetés, készletbeszerzés</t>
  </si>
  <si>
    <r>
      <t xml:space="preserve">                                              </t>
    </r>
    <r>
      <rPr>
        <b/>
        <i/>
        <u val="single"/>
        <sz val="12"/>
        <rFont val="Arial CE"/>
        <family val="2"/>
      </rPr>
      <t>több éves kihatással járó feladatai</t>
    </r>
  </si>
  <si>
    <t>2015. évi adósságot keletkeztető ügyleteiből eredő fizetési kötelezettségek, várható saját bevételek</t>
  </si>
  <si>
    <t>2015. évi Európai Uniós forrásból finanszírozott támogatással megvalósuló projektek kiadásai, 
projekt megvalósításhoz történő önkormányzati hozzájárulásai</t>
  </si>
  <si>
    <t xml:space="preserve">      2. Működési célú tartalék</t>
  </si>
  <si>
    <t xml:space="preserve">      1. Hazai forrásból származó bevételek </t>
  </si>
  <si>
    <t>Többéves kihatással járó feladatok</t>
  </si>
  <si>
    <t>9. melléklet</t>
  </si>
  <si>
    <t xml:space="preserve">   Támogatások ÁHT-n belülről</t>
  </si>
  <si>
    <t xml:space="preserve">   Közhatalmi bevételek</t>
  </si>
  <si>
    <t xml:space="preserve">   Működési bevételek</t>
  </si>
  <si>
    <t xml:space="preserve">   Működési célú átvett pénzeszközök</t>
  </si>
  <si>
    <t xml:space="preserve">   Felhalmozási bevételek</t>
  </si>
  <si>
    <t xml:space="preserve">   Működési c. pénzeszk.átadás, tám.</t>
  </si>
  <si>
    <t>Önkormányzat összesen</t>
  </si>
  <si>
    <t>Működési célú tartalék</t>
  </si>
  <si>
    <t>Műk. célú
pénzeszköz
átadás</t>
  </si>
  <si>
    <t>Költség-
vetési kiadások összesen</t>
  </si>
  <si>
    <t>Felhalmozási célúl bevételek</t>
  </si>
  <si>
    <t>Működési bevételek</t>
  </si>
  <si>
    <t>Működési célú támogatások államháztartáson belülről</t>
  </si>
  <si>
    <t>Közhatalmi bevételek</t>
  </si>
  <si>
    <t>Működési célú átvett pénzeszközök</t>
  </si>
  <si>
    <t xml:space="preserve">                    Lakott külterülettel kapcsolatos állami támogatás</t>
  </si>
  <si>
    <t xml:space="preserve">                    Áthúzódó bérkompenzáció</t>
  </si>
  <si>
    <t xml:space="preserve">                    Szociális feladatok támogatása</t>
  </si>
  <si>
    <t xml:space="preserve">                    Szociális étkeztetés</t>
  </si>
  <si>
    <t xml:space="preserve">                    Falugondnoki szolgálat</t>
  </si>
  <si>
    <t>041233 Közfoglalkoztatás</t>
  </si>
  <si>
    <t xml:space="preserve">    Étkezési utalvány</t>
  </si>
  <si>
    <t>107060 Egyéb pénbeni és szoc. ellátások</t>
  </si>
  <si>
    <t xml:space="preserve">    1. Háztartartásoknak </t>
  </si>
  <si>
    <t xml:space="preserve">        Dél-Balatoni Vizitársulat</t>
  </si>
  <si>
    <t xml:space="preserve">    Reprezentáció</t>
  </si>
  <si>
    <t xml:space="preserve">        Kéményseprés, rovarirtás, egyéb</t>
  </si>
  <si>
    <t xml:space="preserve">          2.2. Gépjárműadó (40%)</t>
  </si>
  <si>
    <t xml:space="preserve">      Informatikai szolgáltatások</t>
  </si>
  <si>
    <t xml:space="preserve">                    Üdülőhelyi feladatok támogatása</t>
  </si>
  <si>
    <r>
      <t xml:space="preserve">      4. Tulajdonosi bevételek </t>
    </r>
    <r>
      <rPr>
        <sz val="8"/>
        <rFont val="Times New Roman"/>
        <family val="1"/>
      </rPr>
      <t>(bérleti díjak, közterület használat)</t>
    </r>
  </si>
  <si>
    <t xml:space="preserve">    Képviselői tiszteletdíjak, alpolgármesteri díj, költségtérítés</t>
  </si>
  <si>
    <t xml:space="preserve">        Postaköltség</t>
  </si>
  <si>
    <t xml:space="preserve">        Szúnyog és kullancsirtás</t>
  </si>
  <si>
    <t xml:space="preserve">     2. Egyéb működési célú pénzeszközátadás </t>
  </si>
  <si>
    <t xml:space="preserve">               Belső ellenőrzés</t>
  </si>
  <si>
    <r>
      <t xml:space="preserve">     Szakmai anyagok beszerzése</t>
    </r>
    <r>
      <rPr>
        <sz val="7"/>
        <rFont val="Times New Roman"/>
        <family val="1"/>
      </rPr>
      <t xml:space="preserve"> (könyv, folyóirat, napilap, gyógyszer, egyéb)</t>
    </r>
  </si>
  <si>
    <t xml:space="preserve">        Hóeltakarítás</t>
  </si>
  <si>
    <t>EÜ-i ellátás</t>
  </si>
  <si>
    <t xml:space="preserve">        2. Hazai támogatásból, saját forrásból megvalósítandó beruházások </t>
  </si>
  <si>
    <t xml:space="preserve">        2.1. Általános tartalék</t>
  </si>
  <si>
    <t xml:space="preserve">        2.2. Működési célú céltartalék</t>
  </si>
  <si>
    <t>B8</t>
  </si>
  <si>
    <t xml:space="preserve">A. K ö l t s é g v e t é s i  b e v é t e l e k </t>
  </si>
  <si>
    <t xml:space="preserve">B. F i n a n s z í r o z á s i   b e v é t e l e k </t>
  </si>
  <si>
    <t xml:space="preserve">A. K ö l t s é g v e t é s i  k i a d á s o k </t>
  </si>
  <si>
    <t>B. F i n a n s z í r o z á s i   k i a d á s o k</t>
  </si>
  <si>
    <t xml:space="preserve">A. K ö l t s é g v e t é s i   k i a d á s o k </t>
  </si>
  <si>
    <t xml:space="preserve">A. K ö l t s é g v e t é s i   b e v é t e l e k </t>
  </si>
  <si>
    <t xml:space="preserve">B. F i n a n s z í r o z á s i  b e v é t e l e k </t>
  </si>
  <si>
    <t xml:space="preserve"> I. Költségvetési bevételek belső finanszírozására szolgáló eszközök</t>
  </si>
  <si>
    <t xml:space="preserve">        1. Működési célú hitel</t>
  </si>
  <si>
    <t>II. Költségvetési bevételek külső finanszírozására szolgáló eszközök</t>
  </si>
  <si>
    <t xml:space="preserve">        1. Előző évi működési célú pénzmaradvány</t>
  </si>
  <si>
    <t>I. Költségvetési hiány belső finanszírozására szolgáló eszközök</t>
  </si>
  <si>
    <t xml:space="preserve">       1. Előző évi felhalmozási célú pénzmaradvány</t>
  </si>
  <si>
    <t>II. Költségvetési hiány külső finanszírozására szolgáló eszközök</t>
  </si>
  <si>
    <t xml:space="preserve">       1. Felhalmozási célú hitel</t>
  </si>
  <si>
    <t>I. Költségvetési bevételek belső finanszírozására szolgáló eszközök</t>
  </si>
  <si>
    <t xml:space="preserve">     1. Előző évi pénzmaradvány igénybevétele</t>
  </si>
  <si>
    <t xml:space="preserve">         1.1. Működési célú pénzmaradvány</t>
  </si>
  <si>
    <t xml:space="preserve">       1. Működési célú hitel</t>
  </si>
  <si>
    <t xml:space="preserve">       2. Felhalmozási célú hitel</t>
  </si>
  <si>
    <t xml:space="preserve">B. F i n a n s z í r o z á s i   k i a d á s o k </t>
  </si>
  <si>
    <t xml:space="preserve">         1.2. Felhalmozási célú pénzmaradvány</t>
  </si>
  <si>
    <t xml:space="preserve">          3.1. Felhalmozási célú pénzeszközátadás</t>
  </si>
  <si>
    <r>
      <t xml:space="preserve">     </t>
    </r>
    <r>
      <rPr>
        <i/>
        <sz val="10"/>
        <rFont val="Times New Roman"/>
        <family val="1"/>
      </rPr>
      <t xml:space="preserve">     3.2. Felhalmozási célú tartalék (céltartalék)</t>
    </r>
  </si>
  <si>
    <t xml:space="preserve">          1.4. Települési önkormányzatok kulturális feladatainak támogatása (könyvtári és közművelődési fel.)</t>
  </si>
  <si>
    <t xml:space="preserve">                           Zöldterület gazdálkodással kapcsolatos feladatok támogatása</t>
  </si>
  <si>
    <t xml:space="preserve">                           Közvilágítás fenntartásának támogatása</t>
  </si>
  <si>
    <t xml:space="preserve">                           Köztemető fenntartással kapcsolatos feladatok</t>
  </si>
  <si>
    <t xml:space="preserve">                           Közutak fenntartásának támogatása</t>
  </si>
  <si>
    <t>066020 Város- és község
gazdálkodási szolg.</t>
  </si>
  <si>
    <t>107055 Falu
gondnoki szolgáltatás</t>
  </si>
  <si>
    <t>064010 Köz-
világítás</t>
  </si>
  <si>
    <t>082044 Könyvtári szolgálta-
tások</t>
  </si>
  <si>
    <t>082092 Közművelődési intézmény
működ-tetése</t>
  </si>
  <si>
    <t>Adósságot keletkeztető ügyletnél figyelembe veendő bevételek (Stabilitási tv. 45.§ (1) a., 10.§ (5) bek. szerint)</t>
  </si>
  <si>
    <t>2016. évi eredeti előirányzat</t>
  </si>
  <si>
    <t>2017. évi eredeti előirányzat</t>
  </si>
  <si>
    <t>2018. évi eredeti előirányzat</t>
  </si>
  <si>
    <t>Felhalmozási célú bevételek aht-n belülről</t>
  </si>
  <si>
    <t>Felh. bevételek, átvett pénzeszközök</t>
  </si>
  <si>
    <t xml:space="preserve">    2. Civil szervezeteknek </t>
  </si>
  <si>
    <t xml:space="preserve">      2. Működési célú tartalék </t>
  </si>
  <si>
    <t xml:space="preserve">Teleki Község Önkormányzatának </t>
  </si>
  <si>
    <r>
      <t xml:space="preserve">                                           </t>
    </r>
    <r>
      <rPr>
        <b/>
        <i/>
        <u val="single"/>
        <sz val="14"/>
        <rFont val="Times New Roman"/>
        <family val="1"/>
      </rPr>
      <t xml:space="preserve">Teleki Község Önkormányzata </t>
    </r>
  </si>
  <si>
    <t>Teleki Község Önkormányzatának 2015. évi bevételei kiemelt előirányzatonként, feladatonként</t>
  </si>
  <si>
    <t>Teleki Község Önkormányzatának 2015. évi kiadásai intézményenként, kiemelt előirányzatonként, 
feladatonkénti bontásban</t>
  </si>
  <si>
    <t>Teleki Község Önkormányzata</t>
  </si>
  <si>
    <r>
      <t xml:space="preserve">                                              </t>
    </r>
    <r>
      <rPr>
        <b/>
        <i/>
        <u val="single"/>
        <sz val="12"/>
        <rFont val="Arial CE"/>
        <family val="0"/>
      </rPr>
      <t>Teleki Község Önkorm</t>
    </r>
    <r>
      <rPr>
        <b/>
        <i/>
        <u val="single"/>
        <sz val="12"/>
        <rFont val="Arial CE"/>
        <family val="2"/>
      </rPr>
      <t xml:space="preserve">ányzatának </t>
    </r>
  </si>
  <si>
    <r>
      <t xml:space="preserve">                                               </t>
    </r>
    <r>
      <rPr>
        <b/>
        <i/>
        <u val="single"/>
        <sz val="12"/>
        <rFont val="Arial CE"/>
        <family val="0"/>
      </rPr>
      <t xml:space="preserve">Teleki Község </t>
    </r>
    <r>
      <rPr>
        <b/>
        <i/>
        <u val="single"/>
        <sz val="12"/>
        <rFont val="Arial CE"/>
        <family val="2"/>
      </rPr>
      <t xml:space="preserve">Önkormányzatának </t>
    </r>
  </si>
  <si>
    <r>
      <t xml:space="preserve">                                           </t>
    </r>
    <r>
      <rPr>
        <b/>
        <i/>
        <u val="single"/>
        <sz val="12"/>
        <rFont val="Times New Roman"/>
        <family val="1"/>
      </rPr>
      <t xml:space="preserve"> Teleki Község Önkormányzat 2015. évi bevétel-kiadási előirányzat-felhasználási ütemterve</t>
    </r>
  </si>
  <si>
    <r>
      <t>Teleki Község</t>
    </r>
    <r>
      <rPr>
        <b/>
        <i/>
        <u val="single"/>
        <sz val="12"/>
        <rFont val="Arial CE"/>
        <family val="2"/>
      </rPr>
      <t xml:space="preserve">Önkormányzatának </t>
    </r>
  </si>
  <si>
    <r>
      <t xml:space="preserve">    Megbízási díj</t>
    </r>
    <r>
      <rPr>
        <sz val="8"/>
        <rFont val="Times New Roman"/>
        <family val="1"/>
      </rPr>
      <t xml:space="preserve"> </t>
    </r>
  </si>
  <si>
    <t xml:space="preserve">                    Kiegészítés beszámítás miatt</t>
  </si>
  <si>
    <t xml:space="preserve">        Park- és közterület fenntartás</t>
  </si>
  <si>
    <t xml:space="preserve">        Honlap fenntartás</t>
  </si>
  <si>
    <t xml:space="preserve">               Fonyód Többcélú Kistérségi Társulás (szennyvíz projekt működési támogatás)</t>
  </si>
  <si>
    <t>013320 Köztemető fenntartás</t>
  </si>
  <si>
    <t>013350 Önkormányzati vagyonnal való gazd. fel.</t>
  </si>
  <si>
    <t xml:space="preserve">            Kis értékű tárgyi eszköz beszerzés</t>
  </si>
  <si>
    <t>Bevételek összesen</t>
  </si>
  <si>
    <t>Kiadások összesen</t>
  </si>
  <si>
    <t>Működési bevételek összesen</t>
  </si>
  <si>
    <t>Működési kiadások összesen</t>
  </si>
  <si>
    <t>Felhalmozási bevételek összesen</t>
  </si>
  <si>
    <t>Felhalmozási kiadások összesen</t>
  </si>
  <si>
    <t>K7</t>
  </si>
  <si>
    <t>K8</t>
  </si>
  <si>
    <t xml:space="preserve">            Szennyvízbekötés önkormányzati ingatlanokba (4 db)</t>
  </si>
  <si>
    <t xml:space="preserve">             Orvosi rendelő festés</t>
  </si>
  <si>
    <t xml:space="preserve">            Orvosi rendelő bútor beszerzés</t>
  </si>
  <si>
    <t xml:space="preserve">          1. Felhalmozási célú pénzeszközátadás</t>
  </si>
  <si>
    <t xml:space="preserve">          2. Felhalmozási célú tartalék (működési többlet felhalmozási tartalékba
           helyezése hivatal épületének energetikai korszerűsítésére)</t>
  </si>
  <si>
    <t>III. Közvetett támogatások (Ft)</t>
  </si>
  <si>
    <r>
      <t xml:space="preserve">Telekadó mentesség, </t>
    </r>
    <r>
      <rPr>
        <sz val="10"/>
        <color indexed="10"/>
        <rFont val="Arial CE"/>
        <family val="0"/>
      </rPr>
      <t>kedvezmény</t>
    </r>
    <r>
      <rPr>
        <sz val="10"/>
        <rFont val="Arial CE"/>
        <family val="0"/>
      </rPr>
      <t xml:space="preserve"> m2 alapján</t>
    </r>
  </si>
  <si>
    <t>4. melléklet az 1/2015.(II.27.) önkormányzati rendelethez</t>
  </si>
  <si>
    <t>1. melléklet az 1/2015.(II.27.) önkormányzati rendelethez</t>
  </si>
  <si>
    <t>2. melléklet az 1/2015.(II.27.) önkormányzati rendelethez</t>
  </si>
  <si>
    <t>3. melléklet az 1/2015.(II.27.) önkormányzati rendelethez</t>
  </si>
  <si>
    <t>6. melléklet az 1/2015.(II.27.) önkormányzati rendelethez</t>
  </si>
  <si>
    <t>7. melléklet az 1/2015.(II.27.) önkormányzati rendelethez</t>
  </si>
  <si>
    <t>8. melléklet az 1/2015.(II.27.) önkormányzati rendelethez</t>
  </si>
  <si>
    <t>10. melléklet az 1/2015.(II.27.) önkormányzati rendelethez</t>
  </si>
  <si>
    <t>11. melléklet az 1/2015.(II.27.) önkormányzati rendelethez</t>
  </si>
  <si>
    <t>12. melléklet az 1/2015.(II.27.) önkormányzati rendelethez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</si>
</sst>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\ &quot;EURO&quot;;\-#,##0\ &quot;EURO&quot;"/>
    <numFmt numFmtId="171" formatCode="#,##0\ &quot;EURO&quot;;[Red]\-#,##0\ &quot;EURO&quot;"/>
    <numFmt numFmtId="172" formatCode="#,##0.00\ &quot;EURO&quot;;\-#,##0.00\ &quot;EURO&quot;"/>
    <numFmt numFmtId="173" formatCode="#,##0.00\ &quot;EURO&quot;;[Red]\-#,##0.00\ &quot;EURO&quot;"/>
    <numFmt numFmtId="174" formatCode="_-* #,##0\ &quot;EURO&quot;_-;\-* #,##0\ &quot;EURO&quot;_-;_-* &quot;-&quot;\ &quot;EURO&quot;_-;_-@_-"/>
    <numFmt numFmtId="175" formatCode="_-* #,##0\ _E_U_R_O_-;\-* #,##0\ _E_U_R_O_-;_-* &quot;-&quot;\ _E_U_R_O_-;_-@_-"/>
    <numFmt numFmtId="176" formatCode="_-* #,##0.00\ &quot;EURO&quot;_-;\-* #,##0.00\ &quot;EURO&quot;_-;_-* &quot;-&quot;??\ &quot;EURO&quot;_-;_-@_-"/>
    <numFmt numFmtId="177" formatCode="_-* #,##0.00\ _E_U_R_O_-;\-* #,##0.00\ _E_U_R_O_-;_-* &quot;-&quot;??\ _E_U_R_O_-;_-@_-"/>
    <numFmt numFmtId="178" formatCode="#,##0.0"/>
    <numFmt numFmtId="179" formatCode="#,##0\ &quot;Ft&quot;"/>
    <numFmt numFmtId="180" formatCode="#,##0_ ;\-#,##0\ "/>
    <numFmt numFmtId="181" formatCode="#,##0;[Red]#,##0"/>
    <numFmt numFmtId="182" formatCode="#,##0.0\ &quot;Ft&quot;"/>
    <numFmt numFmtId="183" formatCode="_-* #,##0.0\ _F_t_-;\-* #,##0.0\ _F_t_-;_-* &quot;-&quot;??\ _F_t_-;_-@_-"/>
    <numFmt numFmtId="184" formatCode="_-* #,##0\ _F_t_-;\-* #,##0\ _F_t_-;_-* &quot;-&quot;??\ _F_t_-;_-@_-"/>
    <numFmt numFmtId="185" formatCode="_-* #,##0.000\ _F_t_-;\-* #,##0.000\ _F_t_-;_-* &quot;-&quot;??\ _F_t_-;_-@_-"/>
    <numFmt numFmtId="186" formatCode="&quot;Igen&quot;;&quot;Igen&quot;;&quot;Nem&quot;"/>
    <numFmt numFmtId="187" formatCode="&quot;Igaz&quot;;&quot;Igaz&quot;;&quot;Hamis&quot;"/>
    <numFmt numFmtId="188" formatCode="&quot;Be&quot;;&quot;Be&quot;;&quot;Ki&quot;"/>
    <numFmt numFmtId="189" formatCode="[$€-2]\ #\ ##,000_);[Red]\([$€-2]\ #\ ##,000\)"/>
  </numFmts>
  <fonts count="7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b/>
      <i/>
      <sz val="14"/>
      <name val="Times New Roman"/>
      <family val="1"/>
    </font>
    <font>
      <sz val="14"/>
      <name val="Arial CE"/>
      <family val="0"/>
    </font>
    <font>
      <sz val="9"/>
      <name val="Times New Roman"/>
      <family val="1"/>
    </font>
    <font>
      <sz val="8"/>
      <name val="Arial CE"/>
      <family val="0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u val="single"/>
      <sz val="14"/>
      <name val="Times New Roman"/>
      <family val="1"/>
    </font>
    <font>
      <b/>
      <sz val="8"/>
      <name val="Arial CE"/>
      <family val="0"/>
    </font>
    <font>
      <b/>
      <i/>
      <u val="single"/>
      <sz val="12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6"/>
      <name val="Times New Roman"/>
      <family val="1"/>
    </font>
    <font>
      <sz val="9"/>
      <name val="Arial CE"/>
      <family val="2"/>
    </font>
    <font>
      <b/>
      <i/>
      <sz val="12"/>
      <name val="Arial CE"/>
      <family val="2"/>
    </font>
    <font>
      <b/>
      <i/>
      <u val="single"/>
      <sz val="12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i/>
      <sz val="12"/>
      <name val="Times New Roman"/>
      <family val="1"/>
    </font>
    <font>
      <sz val="10"/>
      <color indexed="10"/>
      <name val="Arial CE"/>
      <family val="2"/>
    </font>
    <font>
      <i/>
      <sz val="10"/>
      <name val="Arial CE"/>
      <family val="0"/>
    </font>
    <font>
      <b/>
      <sz val="6"/>
      <name val="Times New Roman"/>
      <family val="1"/>
    </font>
    <font>
      <b/>
      <i/>
      <sz val="9"/>
      <name val="Arial CE"/>
      <family val="2"/>
    </font>
    <font>
      <sz val="7"/>
      <name val="Arial CE"/>
      <family val="0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3" fontId="17" fillId="0" borderId="10" xfId="0" applyNumberFormat="1" applyFont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13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3" fontId="15" fillId="0" borderId="1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0" fontId="11" fillId="0" borderId="12" xfId="0" applyFont="1" applyBorder="1" applyAlignment="1">
      <alignment/>
    </xf>
    <xf numFmtId="3" fontId="4" fillId="0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4" fillId="33" borderId="0" xfId="0" applyFont="1" applyFill="1" applyBorder="1" applyAlignment="1">
      <alignment/>
    </xf>
    <xf numFmtId="3" fontId="19" fillId="0" borderId="1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34" borderId="14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3" fontId="8" fillId="34" borderId="14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34" borderId="13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right"/>
    </xf>
    <xf numFmtId="0" fontId="3" fillId="0" borderId="12" xfId="0" applyFont="1" applyFill="1" applyBorder="1" applyAlignment="1">
      <alignment horizontal="left" vertical="center"/>
    </xf>
    <xf numFmtId="3" fontId="5" fillId="0" borderId="14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0" fontId="3" fillId="36" borderId="0" xfId="0" applyFont="1" applyFill="1" applyAlignment="1">
      <alignment horizontal="center"/>
    </xf>
    <xf numFmtId="0" fontId="0" fillId="36" borderId="0" xfId="0" applyFill="1" applyBorder="1" applyAlignment="1">
      <alignment/>
    </xf>
    <xf numFmtId="0" fontId="3" fillId="0" borderId="0" xfId="0" applyFont="1" applyAlignment="1">
      <alignment horizontal="right"/>
    </xf>
    <xf numFmtId="0" fontId="3" fillId="36" borderId="0" xfId="0" applyFont="1" applyFill="1" applyAlignment="1">
      <alignment/>
    </xf>
    <xf numFmtId="3" fontId="3" fillId="0" borderId="0" xfId="0" applyNumberFormat="1" applyFont="1" applyAlignment="1">
      <alignment horizontal="right"/>
    </xf>
    <xf numFmtId="0" fontId="6" fillId="0" borderId="17" xfId="0" applyFont="1" applyBorder="1" applyAlignment="1">
      <alignment/>
    </xf>
    <xf numFmtId="0" fontId="10" fillId="33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3" fontId="3" fillId="33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3" fontId="10" fillId="33" borderId="0" xfId="0" applyNumberFormat="1" applyFont="1" applyFill="1" applyAlignment="1">
      <alignment horizontal="right" vertical="center"/>
    </xf>
    <xf numFmtId="3" fontId="6" fillId="37" borderId="10" xfId="0" applyNumberFormat="1" applyFont="1" applyFill="1" applyBorder="1" applyAlignment="1">
      <alignment horizontal="center" vertical="center" wrapText="1"/>
    </xf>
    <xf numFmtId="3" fontId="6" fillId="37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3" fontId="3" fillId="0" borderId="10" xfId="42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11" xfId="42" applyNumberFormat="1" applyFont="1" applyFill="1" applyBorder="1" applyAlignment="1">
      <alignment horizontal="right" vertical="center"/>
    </xf>
    <xf numFmtId="3" fontId="3" fillId="0" borderId="18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6" fillId="0" borderId="10" xfId="0" applyNumberFormat="1" applyFont="1" applyFill="1" applyBorder="1" applyAlignment="1">
      <alignment/>
    </xf>
    <xf numFmtId="0" fontId="21" fillId="0" borderId="12" xfId="0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12" fillId="36" borderId="0" xfId="0" applyFont="1" applyFill="1" applyAlignment="1">
      <alignment vertical="center"/>
    </xf>
    <xf numFmtId="3" fontId="12" fillId="36" borderId="0" xfId="0" applyNumberFormat="1" applyFont="1" applyFill="1" applyAlignment="1">
      <alignment horizontal="center" vertical="center"/>
    </xf>
    <xf numFmtId="3" fontId="13" fillId="36" borderId="0" xfId="0" applyNumberFormat="1" applyFont="1" applyFill="1" applyAlignment="1">
      <alignment horizontal="center" vertical="center"/>
    </xf>
    <xf numFmtId="3" fontId="12" fillId="36" borderId="0" xfId="0" applyNumberFormat="1" applyFont="1" applyFill="1" applyAlignment="1">
      <alignment horizontal="right" vertical="center"/>
    </xf>
    <xf numFmtId="3" fontId="24" fillId="36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24" fillId="36" borderId="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10" fillId="36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6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29" fillId="37" borderId="13" xfId="0" applyFont="1" applyFill="1" applyBorder="1" applyAlignment="1">
      <alignment horizontal="center" vertical="center" wrapText="1"/>
    </xf>
    <xf numFmtId="3" fontId="29" fillId="37" borderId="19" xfId="0" applyNumberFormat="1" applyFont="1" applyFill="1" applyBorder="1" applyAlignment="1">
      <alignment horizontal="center" vertical="center" wrapText="1"/>
    </xf>
    <xf numFmtId="3" fontId="29" fillId="37" borderId="14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7" fillId="0" borderId="13" xfId="0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36" borderId="0" xfId="0" applyFill="1" applyAlignment="1">
      <alignment/>
    </xf>
    <xf numFmtId="3" fontId="0" fillId="33" borderId="0" xfId="0" applyNumberFormat="1" applyFill="1" applyAlignment="1">
      <alignment/>
    </xf>
    <xf numFmtId="0" fontId="2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7" fillId="33" borderId="10" xfId="0" applyFont="1" applyFill="1" applyBorder="1" applyAlignment="1">
      <alignment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31" fillId="33" borderId="0" xfId="0" applyFont="1" applyFill="1" applyAlignment="1">
      <alignment/>
    </xf>
    <xf numFmtId="0" fontId="7" fillId="37" borderId="13" xfId="0" applyFont="1" applyFill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vertical="center" wrapText="1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22" xfId="0" applyBorder="1" applyAlignment="1">
      <alignment/>
    </xf>
    <xf numFmtId="3" fontId="7" fillId="0" borderId="23" xfId="0" applyNumberFormat="1" applyFont="1" applyBorder="1" applyAlignment="1">
      <alignment/>
    </xf>
    <xf numFmtId="0" fontId="7" fillId="0" borderId="22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0" fillId="0" borderId="24" xfId="0" applyNumberFormat="1" applyFill="1" applyBorder="1" applyAlignment="1">
      <alignment/>
    </xf>
    <xf numFmtId="0" fontId="11" fillId="0" borderId="22" xfId="0" applyFont="1" applyBorder="1" applyAlignment="1">
      <alignment wrapText="1"/>
    </xf>
    <xf numFmtId="0" fontId="7" fillId="0" borderId="25" xfId="0" applyFont="1" applyBorder="1" applyAlignment="1">
      <alignment/>
    </xf>
    <xf numFmtId="3" fontId="7" fillId="33" borderId="26" xfId="0" applyNumberFormat="1" applyFont="1" applyFill="1" applyBorder="1" applyAlignment="1">
      <alignment/>
    </xf>
    <xf numFmtId="3" fontId="7" fillId="33" borderId="27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8" fillId="35" borderId="13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33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0" fillId="0" borderId="22" xfId="0" applyBorder="1" applyAlignment="1">
      <alignment wrapText="1"/>
    </xf>
    <xf numFmtId="3" fontId="6" fillId="37" borderId="0" xfId="0" applyNumberFormat="1" applyFont="1" applyFill="1" applyBorder="1" applyAlignment="1">
      <alignment vertical="center"/>
    </xf>
    <xf numFmtId="3" fontId="22" fillId="0" borderId="13" xfId="0" applyNumberFormat="1" applyFont="1" applyFill="1" applyBorder="1" applyAlignment="1">
      <alignment horizontal="left" vertical="center" wrapText="1"/>
    </xf>
    <xf numFmtId="3" fontId="22" fillId="0" borderId="19" xfId="42" applyNumberFormat="1" applyFont="1" applyFill="1" applyBorder="1" applyAlignment="1">
      <alignment horizontal="right" vertical="center"/>
    </xf>
    <xf numFmtId="3" fontId="3" fillId="0" borderId="12" xfId="42" applyNumberFormat="1" applyFont="1" applyFill="1" applyBorder="1" applyAlignment="1">
      <alignment horizontal="right" vertical="center"/>
    </xf>
    <xf numFmtId="3" fontId="16" fillId="37" borderId="10" xfId="0" applyNumberFormat="1" applyFont="1" applyFill="1" applyBorder="1" applyAlignment="1">
      <alignment horizontal="center" vertical="center" wrapText="1"/>
    </xf>
    <xf numFmtId="3" fontId="16" fillId="37" borderId="10" xfId="0" applyNumberFormat="1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vertical="center"/>
    </xf>
    <xf numFmtId="3" fontId="22" fillId="38" borderId="13" xfId="0" applyNumberFormat="1" applyFont="1" applyFill="1" applyBorder="1" applyAlignment="1">
      <alignment horizontal="left" vertical="center" wrapText="1"/>
    </xf>
    <xf numFmtId="3" fontId="22" fillId="38" borderId="19" xfId="0" applyNumberFormat="1" applyFont="1" applyFill="1" applyBorder="1" applyAlignment="1">
      <alignment vertical="center"/>
    </xf>
    <xf numFmtId="3" fontId="16" fillId="37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horizontal="left" vertical="center"/>
    </xf>
    <xf numFmtId="3" fontId="12" fillId="36" borderId="0" xfId="0" applyNumberFormat="1" applyFont="1" applyFill="1" applyBorder="1" applyAlignment="1">
      <alignment vertical="center"/>
    </xf>
    <xf numFmtId="3" fontId="34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26" fillId="36" borderId="0" xfId="0" applyFont="1" applyFill="1" applyAlignment="1">
      <alignment/>
    </xf>
    <xf numFmtId="0" fontId="27" fillId="33" borderId="0" xfId="0" applyFont="1" applyFill="1" applyAlignment="1">
      <alignment/>
    </xf>
    <xf numFmtId="0" fontId="30" fillId="37" borderId="11" xfId="0" applyFont="1" applyFill="1" applyBorder="1" applyAlignment="1">
      <alignment horizontal="center" vertical="center" wrapText="1"/>
    </xf>
    <xf numFmtId="0" fontId="30" fillId="37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17" fillId="33" borderId="13" xfId="0" applyFont="1" applyFill="1" applyBorder="1" applyAlignment="1">
      <alignment/>
    </xf>
    <xf numFmtId="0" fontId="17" fillId="33" borderId="19" xfId="0" applyFont="1" applyFill="1" applyBorder="1" applyAlignment="1">
      <alignment/>
    </xf>
    <xf numFmtId="3" fontId="17" fillId="33" borderId="19" xfId="0" applyNumberFormat="1" applyFont="1" applyFill="1" applyBorder="1" applyAlignment="1">
      <alignment/>
    </xf>
    <xf numFmtId="3" fontId="17" fillId="33" borderId="14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3" fontId="7" fillId="0" borderId="28" xfId="0" applyNumberFormat="1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38" borderId="12" xfId="0" applyFont="1" applyFill="1" applyBorder="1" applyAlignment="1">
      <alignment/>
    </xf>
    <xf numFmtId="3" fontId="0" fillId="38" borderId="10" xfId="0" applyNumberFormat="1" applyFont="1" applyFill="1" applyBorder="1" applyAlignment="1">
      <alignment/>
    </xf>
    <xf numFmtId="0" fontId="0" fillId="38" borderId="10" xfId="0" applyFill="1" applyBorder="1" applyAlignment="1">
      <alignment/>
    </xf>
    <xf numFmtId="3" fontId="7" fillId="38" borderId="19" xfId="0" applyNumberFormat="1" applyFont="1" applyFill="1" applyBorder="1" applyAlignment="1">
      <alignment/>
    </xf>
    <xf numFmtId="0" fontId="4" fillId="34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1" xfId="0" applyFont="1" applyBorder="1" applyAlignment="1">
      <alignment wrapText="1"/>
    </xf>
    <xf numFmtId="0" fontId="5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5" fillId="0" borderId="31" xfId="0" applyFont="1" applyFill="1" applyBorder="1" applyAlignment="1">
      <alignment/>
    </xf>
    <xf numFmtId="3" fontId="17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3" fontId="5" fillId="0" borderId="11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0" fontId="24" fillId="0" borderId="31" xfId="0" applyFont="1" applyBorder="1" applyAlignment="1">
      <alignment/>
    </xf>
    <xf numFmtId="0" fontId="10" fillId="0" borderId="31" xfId="0" applyFont="1" applyBorder="1" applyAlignment="1">
      <alignment/>
    </xf>
    <xf numFmtId="0" fontId="5" fillId="33" borderId="10" xfId="0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10" fillId="0" borderId="1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7" fillId="0" borderId="17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6" fillId="35" borderId="11" xfId="0" applyNumberFormat="1" applyFont="1" applyFill="1" applyBorder="1" applyAlignment="1">
      <alignment/>
    </xf>
    <xf numFmtId="3" fontId="4" fillId="35" borderId="19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0" fontId="4" fillId="36" borderId="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 vertical="center" wrapText="1"/>
    </xf>
    <xf numFmtId="3" fontId="15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3" fontId="3" fillId="0" borderId="12" xfId="0" applyNumberFormat="1" applyFont="1" applyFill="1" applyBorder="1" applyAlignment="1">
      <alignment horizontal="right" vertical="center" wrapText="1"/>
    </xf>
    <xf numFmtId="3" fontId="8" fillId="35" borderId="14" xfId="0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 horizontal="left"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3" fillId="0" borderId="12" xfId="0" applyFont="1" applyFill="1" applyBorder="1" applyAlignment="1">
      <alignment/>
    </xf>
    <xf numFmtId="3" fontId="23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/>
    </xf>
    <xf numFmtId="0" fontId="3" fillId="36" borderId="0" xfId="0" applyFont="1" applyFill="1" applyBorder="1" applyAlignment="1">
      <alignment horizontal="right"/>
    </xf>
    <xf numFmtId="3" fontId="3" fillId="36" borderId="0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horizontal="right"/>
    </xf>
    <xf numFmtId="0" fontId="3" fillId="36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3" fontId="16" fillId="37" borderId="10" xfId="0" applyNumberFormat="1" applyFont="1" applyFill="1" applyBorder="1" applyAlignment="1">
      <alignment horizontal="center" vertical="center"/>
    </xf>
    <xf numFmtId="3" fontId="16" fillId="37" borderId="10" xfId="0" applyNumberFormat="1" applyFont="1" applyFill="1" applyBorder="1" applyAlignment="1">
      <alignment vertical="center"/>
    </xf>
    <xf numFmtId="3" fontId="37" fillId="37" borderId="10" xfId="0" applyNumberFormat="1" applyFont="1" applyFill="1" applyBorder="1" applyAlignment="1">
      <alignment horizontal="center" vertical="center" wrapText="1"/>
    </xf>
    <xf numFmtId="3" fontId="6" fillId="35" borderId="12" xfId="42" applyNumberFormat="1" applyFont="1" applyFill="1" applyBorder="1" applyAlignment="1">
      <alignment horizontal="right" vertical="center"/>
    </xf>
    <xf numFmtId="3" fontId="6" fillId="35" borderId="10" xfId="42" applyNumberFormat="1" applyFont="1" applyFill="1" applyBorder="1" applyAlignment="1">
      <alignment horizontal="right" vertical="center"/>
    </xf>
    <xf numFmtId="3" fontId="3" fillId="35" borderId="11" xfId="42" applyNumberFormat="1" applyFont="1" applyFill="1" applyBorder="1" applyAlignment="1">
      <alignment horizontal="right" vertical="center"/>
    </xf>
    <xf numFmtId="3" fontId="22" fillId="35" borderId="19" xfId="42" applyNumberFormat="1" applyFont="1" applyFill="1" applyBorder="1" applyAlignment="1">
      <alignment horizontal="right" vertical="center"/>
    </xf>
    <xf numFmtId="0" fontId="3" fillId="33" borderId="31" xfId="0" applyFont="1" applyFill="1" applyBorder="1" applyAlignment="1">
      <alignment/>
    </xf>
    <xf numFmtId="3" fontId="3" fillId="0" borderId="11" xfId="0" applyNumberFormat="1" applyFont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/>
    </xf>
    <xf numFmtId="0" fontId="3" fillId="0" borderId="33" xfId="0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4" fillId="35" borderId="14" xfId="0" applyNumberFormat="1" applyFont="1" applyFill="1" applyBorder="1" applyAlignment="1">
      <alignment/>
    </xf>
    <xf numFmtId="0" fontId="8" fillId="35" borderId="13" xfId="0" applyFont="1" applyFill="1" applyBorder="1" applyAlignment="1">
      <alignment horizontal="left"/>
    </xf>
    <xf numFmtId="0" fontId="12" fillId="35" borderId="34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 wrapText="1"/>
    </xf>
    <xf numFmtId="3" fontId="3" fillId="36" borderId="10" xfId="0" applyNumberFormat="1" applyFont="1" applyFill="1" applyBorder="1" applyAlignment="1">
      <alignment horizontal="right"/>
    </xf>
    <xf numFmtId="3" fontId="17" fillId="36" borderId="10" xfId="0" applyNumberFormat="1" applyFont="1" applyFill="1" applyBorder="1" applyAlignment="1">
      <alignment horizontal="right"/>
    </xf>
    <xf numFmtId="0" fontId="5" fillId="34" borderId="3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/>
    </xf>
    <xf numFmtId="0" fontId="5" fillId="0" borderId="36" xfId="0" applyFont="1" applyBorder="1" applyAlignment="1">
      <alignment horizontal="center" vertical="center"/>
    </xf>
    <xf numFmtId="3" fontId="4" fillId="36" borderId="11" xfId="0" applyNumberFormat="1" applyFont="1" applyFill="1" applyBorder="1" applyAlignment="1">
      <alignment horizontal="right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3" fontId="8" fillId="34" borderId="19" xfId="0" applyNumberFormat="1" applyFont="1" applyFill="1" applyBorder="1" applyAlignment="1">
      <alignment horizontal="right"/>
    </xf>
    <xf numFmtId="3" fontId="3" fillId="36" borderId="11" xfId="0" applyNumberFormat="1" applyFont="1" applyFill="1" applyBorder="1" applyAlignment="1">
      <alignment horizontal="right"/>
    </xf>
    <xf numFmtId="0" fontId="12" fillId="0" borderId="10" xfId="0" applyFont="1" applyBorder="1" applyAlignment="1">
      <alignment/>
    </xf>
    <xf numFmtId="0" fontId="14" fillId="36" borderId="0" xfId="0" applyFont="1" applyFill="1" applyBorder="1" applyAlignment="1">
      <alignment/>
    </xf>
    <xf numFmtId="3" fontId="11" fillId="36" borderId="0" xfId="0" applyNumberFormat="1" applyFont="1" applyFill="1" applyAlignment="1">
      <alignment/>
    </xf>
    <xf numFmtId="3" fontId="3" fillId="36" borderId="0" xfId="0" applyNumberFormat="1" applyFont="1" applyFill="1" applyAlignment="1">
      <alignment horizontal="right"/>
    </xf>
    <xf numFmtId="0" fontId="16" fillId="0" borderId="0" xfId="0" applyFont="1" applyAlignment="1">
      <alignment/>
    </xf>
    <xf numFmtId="0" fontId="8" fillId="35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3" fontId="3" fillId="0" borderId="12" xfId="0" applyNumberFormat="1" applyFont="1" applyFill="1" applyBorder="1" applyAlignment="1">
      <alignment horizontal="right" vertical="center"/>
    </xf>
    <xf numFmtId="3" fontId="22" fillId="38" borderId="14" xfId="0" applyNumberFormat="1" applyFont="1" applyFill="1" applyBorder="1" applyAlignment="1">
      <alignment vertical="center"/>
    </xf>
    <xf numFmtId="3" fontId="22" fillId="0" borderId="14" xfId="42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1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vertical="center"/>
    </xf>
    <xf numFmtId="0" fontId="18" fillId="36" borderId="0" xfId="0" applyFont="1" applyFill="1" applyAlignment="1">
      <alignment horizontal="center" wrapText="1"/>
    </xf>
    <xf numFmtId="0" fontId="8" fillId="36" borderId="0" xfId="0" applyFont="1" applyFill="1" applyAlignment="1">
      <alignment horizont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6" fillId="37" borderId="10" xfId="0" applyNumberFormat="1" applyFont="1" applyFill="1" applyBorder="1" applyAlignment="1">
      <alignment horizontal="center" vertical="center" wrapText="1"/>
    </xf>
    <xf numFmtId="3" fontId="16" fillId="37" borderId="10" xfId="0" applyNumberFormat="1" applyFont="1" applyFill="1" applyBorder="1" applyAlignment="1">
      <alignment horizontal="center" vertical="center" wrapText="1"/>
    </xf>
    <xf numFmtId="0" fontId="3" fillId="36" borderId="0" xfId="0" applyFont="1" applyFill="1" applyAlignment="1">
      <alignment horizontal="right" vertical="center"/>
    </xf>
    <xf numFmtId="0" fontId="18" fillId="36" borderId="0" xfId="0" applyFont="1" applyFill="1" applyAlignment="1">
      <alignment horizontal="center" vertical="center"/>
    </xf>
    <xf numFmtId="0" fontId="8" fillId="36" borderId="0" xfId="0" applyFont="1" applyFill="1" applyAlignment="1">
      <alignment horizontal="center" vertical="center"/>
    </xf>
    <xf numFmtId="3" fontId="6" fillId="37" borderId="17" xfId="0" applyNumberFormat="1" applyFont="1" applyFill="1" applyBorder="1" applyAlignment="1">
      <alignment horizontal="center" vertical="center"/>
    </xf>
    <xf numFmtId="3" fontId="6" fillId="37" borderId="37" xfId="0" applyNumberFormat="1" applyFont="1" applyFill="1" applyBorder="1" applyAlignment="1">
      <alignment horizontal="center" vertical="center"/>
    </xf>
    <xf numFmtId="3" fontId="6" fillId="37" borderId="31" xfId="0" applyNumberFormat="1" applyFont="1" applyFill="1" applyBorder="1" applyAlignment="1">
      <alignment horizontal="center" vertical="center"/>
    </xf>
    <xf numFmtId="3" fontId="17" fillId="37" borderId="10" xfId="0" applyNumberFormat="1" applyFont="1" applyFill="1" applyBorder="1" applyAlignment="1">
      <alignment horizontal="center" vertical="center" wrapText="1"/>
    </xf>
    <xf numFmtId="3" fontId="6" fillId="37" borderId="17" xfId="0" applyNumberFormat="1" applyFont="1" applyFill="1" applyBorder="1" applyAlignment="1">
      <alignment horizontal="center" vertical="center" wrapText="1"/>
    </xf>
    <xf numFmtId="3" fontId="6" fillId="37" borderId="31" xfId="0" applyNumberFormat="1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/>
    </xf>
    <xf numFmtId="0" fontId="15" fillId="35" borderId="12" xfId="0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/>
    </xf>
    <xf numFmtId="3" fontId="6" fillId="37" borderId="10" xfId="0" applyNumberFormat="1" applyFont="1" applyFill="1" applyBorder="1" applyAlignment="1">
      <alignment horizontal="center" vertical="center"/>
    </xf>
    <xf numFmtId="0" fontId="6" fillId="39" borderId="38" xfId="0" applyFont="1" applyFill="1" applyBorder="1" applyAlignment="1">
      <alignment horizontal="center" vertical="center"/>
    </xf>
    <xf numFmtId="0" fontId="6" fillId="39" borderId="0" xfId="0" applyFont="1" applyFill="1" applyBorder="1" applyAlignment="1">
      <alignment horizontal="center" vertical="center"/>
    </xf>
    <xf numFmtId="0" fontId="6" fillId="39" borderId="39" xfId="0" applyFont="1" applyFill="1" applyBorder="1" applyAlignment="1">
      <alignment horizontal="center" vertical="center"/>
    </xf>
    <xf numFmtId="3" fontId="6" fillId="37" borderId="10" xfId="0" applyNumberFormat="1" applyFont="1" applyFill="1" applyBorder="1" applyAlignment="1">
      <alignment horizontal="center" vertical="center" wrapText="1"/>
    </xf>
    <xf numFmtId="3" fontId="6" fillId="35" borderId="10" xfId="0" applyNumberFormat="1" applyFont="1" applyFill="1" applyBorder="1" applyAlignment="1">
      <alignment horizontal="center" vertical="center" wrapText="1"/>
    </xf>
    <xf numFmtId="3" fontId="17" fillId="35" borderId="10" xfId="0" applyNumberFormat="1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/>
    </xf>
    <xf numFmtId="0" fontId="6" fillId="35" borderId="40" xfId="0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/>
    </xf>
    <xf numFmtId="0" fontId="5" fillId="35" borderId="42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 wrapText="1"/>
    </xf>
    <xf numFmtId="0" fontId="4" fillId="35" borderId="43" xfId="0" applyFont="1" applyFill="1" applyBorder="1" applyAlignment="1">
      <alignment horizontal="center" vertical="center" wrapText="1"/>
    </xf>
    <xf numFmtId="0" fontId="4" fillId="35" borderId="44" xfId="0" applyFont="1" applyFill="1" applyBorder="1" applyAlignment="1">
      <alignment horizontal="center" vertical="center" wrapText="1"/>
    </xf>
    <xf numFmtId="0" fontId="4" fillId="36" borderId="39" xfId="0" applyFont="1" applyFill="1" applyBorder="1" applyAlignment="1">
      <alignment horizontal="center"/>
    </xf>
    <xf numFmtId="0" fontId="20" fillId="36" borderId="0" xfId="0" applyFont="1" applyFill="1" applyAlignment="1">
      <alignment horizontal="center"/>
    </xf>
    <xf numFmtId="0" fontId="29" fillId="37" borderId="32" xfId="0" applyFont="1" applyFill="1" applyBorder="1" applyAlignment="1">
      <alignment horizontal="center" vertical="center" wrapText="1"/>
    </xf>
    <xf numFmtId="0" fontId="29" fillId="37" borderId="45" xfId="0" applyFont="1" applyFill="1" applyBorder="1" applyAlignment="1">
      <alignment horizontal="center" vertical="center" wrapText="1"/>
    </xf>
    <xf numFmtId="0" fontId="29" fillId="37" borderId="36" xfId="0" applyFont="1" applyFill="1" applyBorder="1" applyAlignment="1">
      <alignment horizontal="center" vertical="center" wrapText="1"/>
    </xf>
    <xf numFmtId="0" fontId="29" fillId="37" borderId="24" xfId="0" applyFont="1" applyFill="1" applyBorder="1" applyAlignment="1">
      <alignment horizontal="center" vertical="center" wrapText="1"/>
    </xf>
    <xf numFmtId="0" fontId="29" fillId="37" borderId="0" xfId="0" applyFont="1" applyFill="1" applyBorder="1" applyAlignment="1">
      <alignment horizontal="center" vertical="center" wrapText="1"/>
    </xf>
    <xf numFmtId="0" fontId="29" fillId="37" borderId="46" xfId="0" applyFont="1" applyFill="1" applyBorder="1" applyAlignment="1">
      <alignment horizontal="center" vertical="center" wrapText="1"/>
    </xf>
    <xf numFmtId="0" fontId="29" fillId="37" borderId="33" xfId="0" applyFont="1" applyFill="1" applyBorder="1" applyAlignment="1">
      <alignment horizontal="center" vertical="center" wrapText="1"/>
    </xf>
    <xf numFmtId="0" fontId="29" fillId="37" borderId="47" xfId="0" applyFont="1" applyFill="1" applyBorder="1" applyAlignment="1">
      <alignment horizontal="center" vertical="center" wrapText="1"/>
    </xf>
    <xf numFmtId="0" fontId="29" fillId="37" borderId="3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center"/>
    </xf>
    <xf numFmtId="0" fontId="27" fillId="33" borderId="0" xfId="0" applyFont="1" applyFill="1" applyAlignment="1">
      <alignment horizontal="center"/>
    </xf>
    <xf numFmtId="0" fontId="29" fillId="3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29" fillId="35" borderId="37" xfId="0" applyNumberFormat="1" applyFont="1" applyFill="1" applyBorder="1" applyAlignment="1">
      <alignment horizontal="center" vertical="center" wrapText="1"/>
    </xf>
    <xf numFmtId="3" fontId="29" fillId="37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8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 wrapText="1"/>
    </xf>
    <xf numFmtId="0" fontId="30" fillId="37" borderId="11" xfId="0" applyFont="1" applyFill="1" applyBorder="1" applyAlignment="1">
      <alignment horizontal="center" vertical="center" wrapText="1"/>
    </xf>
    <xf numFmtId="0" fontId="30" fillId="37" borderId="18" xfId="0" applyFont="1" applyFill="1" applyBorder="1" applyAlignment="1">
      <alignment horizontal="center" vertical="center" wrapText="1"/>
    </xf>
    <xf numFmtId="0" fontId="30" fillId="37" borderId="12" xfId="0" applyFont="1" applyFill="1" applyBorder="1" applyAlignment="1">
      <alignment horizontal="center" vertical="center" wrapText="1"/>
    </xf>
    <xf numFmtId="0" fontId="30" fillId="37" borderId="33" xfId="0" applyFont="1" applyFill="1" applyBorder="1" applyAlignment="1">
      <alignment horizontal="center" vertical="center" wrapText="1"/>
    </xf>
    <xf numFmtId="0" fontId="30" fillId="37" borderId="30" xfId="0" applyFont="1" applyFill="1" applyBorder="1" applyAlignment="1">
      <alignment horizontal="center" vertical="center" wrapText="1"/>
    </xf>
    <xf numFmtId="0" fontId="35" fillId="37" borderId="11" xfId="0" applyFont="1" applyFill="1" applyBorder="1" applyAlignment="1">
      <alignment horizontal="center" vertical="center" wrapText="1"/>
    </xf>
    <xf numFmtId="0" fontId="35" fillId="37" borderId="18" xfId="0" applyFont="1" applyFill="1" applyBorder="1" applyAlignment="1">
      <alignment horizontal="center" vertical="center" wrapText="1"/>
    </xf>
    <xf numFmtId="0" fontId="35" fillId="37" borderId="12" xfId="0" applyFont="1" applyFill="1" applyBorder="1" applyAlignment="1">
      <alignment horizontal="center" vertical="center" wrapText="1"/>
    </xf>
    <xf numFmtId="0" fontId="30" fillId="37" borderId="17" xfId="0" applyFont="1" applyFill="1" applyBorder="1" applyAlignment="1">
      <alignment horizontal="center" vertical="center" wrapText="1"/>
    </xf>
    <xf numFmtId="0" fontId="30" fillId="37" borderId="37" xfId="0" applyFont="1" applyFill="1" applyBorder="1" applyAlignment="1">
      <alignment horizontal="center" vertical="center" wrapText="1"/>
    </xf>
    <xf numFmtId="0" fontId="30" fillId="37" borderId="31" xfId="0" applyFont="1" applyFill="1" applyBorder="1" applyAlignment="1">
      <alignment horizontal="center" vertical="center" wrapText="1"/>
    </xf>
    <xf numFmtId="0" fontId="18" fillId="36" borderId="0" xfId="0" applyFont="1" applyFill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al_KARSZJ3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25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6.25390625" style="2" customWidth="1"/>
    <col min="2" max="2" width="77.75390625" style="0" customWidth="1"/>
    <col min="3" max="3" width="18.75390625" style="50" customWidth="1"/>
    <col min="4" max="4" width="18.75390625" style="12" customWidth="1"/>
    <col min="5" max="6" width="18.75390625" style="0" customWidth="1"/>
  </cols>
  <sheetData>
    <row r="1" spans="1:45" ht="15" customHeight="1">
      <c r="A1" s="73"/>
      <c r="B1" s="48"/>
      <c r="C1" s="74" t="s">
        <v>515</v>
      </c>
      <c r="D1" s="3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19.5">
      <c r="A2" s="73"/>
      <c r="B2" s="318" t="s">
        <v>482</v>
      </c>
      <c r="C2" s="319"/>
      <c r="D2" s="3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9.5">
      <c r="A3" s="73"/>
      <c r="B3" s="318" t="s">
        <v>146</v>
      </c>
      <c r="C3" s="319"/>
      <c r="D3" s="3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3.5" thickBot="1">
      <c r="A4" s="73"/>
      <c r="B4" s="1"/>
      <c r="C4" s="74" t="s">
        <v>0</v>
      </c>
      <c r="D4" s="3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53.25" customHeight="1" thickBot="1">
      <c r="A5" s="221" t="s">
        <v>147</v>
      </c>
      <c r="B5" s="213" t="s">
        <v>26</v>
      </c>
      <c r="C5" s="57" t="s">
        <v>116</v>
      </c>
      <c r="D5" s="39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20.25" customHeight="1">
      <c r="A6" s="222" t="s">
        <v>148</v>
      </c>
      <c r="B6" s="214" t="s">
        <v>445</v>
      </c>
      <c r="C6" s="286">
        <f>SUM(C7+C14+C20+C27+C38+C44+C48)</f>
        <v>22588</v>
      </c>
      <c r="D6" s="39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8" customHeight="1">
      <c r="A7" s="20" t="s">
        <v>149</v>
      </c>
      <c r="B7" s="215" t="s">
        <v>251</v>
      </c>
      <c r="C7" s="51">
        <f>SUM('2.működés'!C7)</f>
        <v>15858</v>
      </c>
      <c r="D7" s="39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3.5" customHeight="1" hidden="1">
      <c r="A8" s="11" t="s">
        <v>150</v>
      </c>
      <c r="B8" s="217" t="s">
        <v>158</v>
      </c>
      <c r="C8" s="8"/>
      <c r="D8" s="39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3.5" customHeight="1" hidden="1">
      <c r="A9" s="11" t="s">
        <v>199</v>
      </c>
      <c r="B9" s="217" t="s">
        <v>200</v>
      </c>
      <c r="C9" s="8"/>
      <c r="D9" s="39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3.5" customHeight="1" hidden="1">
      <c r="A10" s="11" t="s">
        <v>151</v>
      </c>
      <c r="B10" s="217" t="s">
        <v>155</v>
      </c>
      <c r="C10" s="9"/>
      <c r="D10" s="3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3.5" customHeight="1" hidden="1">
      <c r="A11" s="11" t="s">
        <v>152</v>
      </c>
      <c r="B11" s="217" t="s">
        <v>156</v>
      </c>
      <c r="C11" s="14"/>
      <c r="D11" s="3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3.5" customHeight="1" hidden="1">
      <c r="A12" s="11" t="s">
        <v>153</v>
      </c>
      <c r="B12" s="217" t="s">
        <v>157</v>
      </c>
      <c r="C12" s="19"/>
      <c r="D12" s="3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2.75" customHeight="1" hidden="1">
      <c r="A13" s="11" t="s">
        <v>154</v>
      </c>
      <c r="B13" s="217" t="s">
        <v>159</v>
      </c>
      <c r="C13" s="19"/>
      <c r="D13" s="3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8" customHeight="1">
      <c r="A14" s="20" t="s">
        <v>160</v>
      </c>
      <c r="B14" s="215" t="s">
        <v>252</v>
      </c>
      <c r="C14" s="55">
        <f>SUM('3.felh'!C11)</f>
        <v>0</v>
      </c>
      <c r="D14" s="3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3.5" customHeight="1" hidden="1">
      <c r="A15" s="11" t="s">
        <v>161</v>
      </c>
      <c r="B15" s="217" t="s">
        <v>168</v>
      </c>
      <c r="C15" s="8"/>
      <c r="D15" s="3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3.5" customHeight="1" hidden="1">
      <c r="A16" s="11" t="s">
        <v>201</v>
      </c>
      <c r="B16" s="217" t="s">
        <v>202</v>
      </c>
      <c r="C16" s="19"/>
      <c r="D16" s="3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3.5" customHeight="1" hidden="1">
      <c r="A17" s="11" t="s">
        <v>162</v>
      </c>
      <c r="B17" s="217" t="s">
        <v>165</v>
      </c>
      <c r="C17" s="19"/>
      <c r="D17" s="3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13.5" customHeight="1" hidden="1">
      <c r="A18" s="11" t="s">
        <v>163</v>
      </c>
      <c r="B18" s="217" t="s">
        <v>166</v>
      </c>
      <c r="C18" s="19"/>
      <c r="D18" s="3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3.5" customHeight="1" hidden="1">
      <c r="A19" s="11" t="s">
        <v>164</v>
      </c>
      <c r="B19" s="217" t="s">
        <v>167</v>
      </c>
      <c r="C19" s="19"/>
      <c r="D19" s="3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8" customHeight="1">
      <c r="A20" s="20" t="s">
        <v>169</v>
      </c>
      <c r="B20" s="215" t="s">
        <v>125</v>
      </c>
      <c r="C20" s="55">
        <f>SUM('2.működés'!C33)</f>
        <v>4330</v>
      </c>
      <c r="D20" s="3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3.5" customHeight="1" hidden="1">
      <c r="A21" s="11" t="s">
        <v>170</v>
      </c>
      <c r="B21" s="217" t="s">
        <v>176</v>
      </c>
      <c r="C21" s="19"/>
      <c r="D21" s="3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3.5" customHeight="1" hidden="1">
      <c r="A22" s="11" t="s">
        <v>171</v>
      </c>
      <c r="B22" s="217" t="s">
        <v>177</v>
      </c>
      <c r="C22" s="19"/>
      <c r="D22" s="4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3.5" customHeight="1" hidden="1">
      <c r="A23" s="11" t="s">
        <v>172</v>
      </c>
      <c r="B23" s="218" t="s">
        <v>178</v>
      </c>
      <c r="C23" s="60"/>
      <c r="D23" s="3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3.5" customHeight="1" hidden="1">
      <c r="A24" s="11" t="s">
        <v>173</v>
      </c>
      <c r="B24" s="217" t="s">
        <v>205</v>
      </c>
      <c r="C24" s="52"/>
      <c r="D24" s="6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s="62" customFormat="1" ht="13.5" customHeight="1" hidden="1">
      <c r="A25" s="11" t="s">
        <v>174</v>
      </c>
      <c r="B25" s="217" t="s">
        <v>206</v>
      </c>
      <c r="C25" s="19"/>
      <c r="D25" s="3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s="62" customFormat="1" ht="13.5" customHeight="1" hidden="1">
      <c r="A26" s="11" t="s">
        <v>175</v>
      </c>
      <c r="B26" s="217" t="s">
        <v>179</v>
      </c>
      <c r="C26" s="19"/>
      <c r="D26" s="3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s="62" customFormat="1" ht="18" customHeight="1">
      <c r="A27" s="20" t="s">
        <v>180</v>
      </c>
      <c r="B27" s="215" t="s">
        <v>253</v>
      </c>
      <c r="C27" s="55">
        <f>SUM('2.működés'!C46)</f>
        <v>1000</v>
      </c>
      <c r="D27" s="3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13.5" customHeight="1" hidden="1">
      <c r="A28" s="11" t="s">
        <v>183</v>
      </c>
      <c r="B28" s="217" t="s">
        <v>181</v>
      </c>
      <c r="C28" s="19"/>
      <c r="D28" s="3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s="62" customFormat="1" ht="13.5" customHeight="1" hidden="1">
      <c r="A29" s="11" t="s">
        <v>184</v>
      </c>
      <c r="B29" s="217" t="s">
        <v>182</v>
      </c>
      <c r="C29" s="19"/>
      <c r="D29" s="3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s="62" customFormat="1" ht="13.5" customHeight="1" hidden="1">
      <c r="A30" s="11" t="s">
        <v>185</v>
      </c>
      <c r="B30" s="217" t="s">
        <v>188</v>
      </c>
      <c r="C30" s="14"/>
      <c r="D30" s="3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3.5" customHeight="1" hidden="1">
      <c r="A31" s="11" t="s">
        <v>186</v>
      </c>
      <c r="B31" s="218" t="s">
        <v>189</v>
      </c>
      <c r="C31" s="11"/>
      <c r="D31" s="3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13.5" customHeight="1" hidden="1">
      <c r="A32" s="11" t="s">
        <v>187</v>
      </c>
      <c r="B32" s="30" t="s">
        <v>190</v>
      </c>
      <c r="C32" s="11"/>
      <c r="D32" s="3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13.5" customHeight="1" hidden="1">
      <c r="A33" s="11" t="s">
        <v>191</v>
      </c>
      <c r="B33" s="30" t="s">
        <v>192</v>
      </c>
      <c r="C33" s="11"/>
      <c r="D33" s="3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13.5" customHeight="1" hidden="1">
      <c r="A34" s="11" t="s">
        <v>193</v>
      </c>
      <c r="B34" s="30" t="s">
        <v>194</v>
      </c>
      <c r="C34" s="11"/>
      <c r="D34" s="3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3.5" customHeight="1" hidden="1">
      <c r="A35" s="11" t="s">
        <v>195</v>
      </c>
      <c r="B35" s="30" t="s">
        <v>196</v>
      </c>
      <c r="C35" s="11"/>
      <c r="D35" s="3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13.5" customHeight="1" hidden="1">
      <c r="A36" s="11" t="s">
        <v>197</v>
      </c>
      <c r="B36" s="30" t="s">
        <v>198</v>
      </c>
      <c r="C36" s="11"/>
      <c r="D36" s="3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3.5" customHeight="1" hidden="1">
      <c r="A37" s="11" t="s">
        <v>203</v>
      </c>
      <c r="B37" s="30" t="s">
        <v>204</v>
      </c>
      <c r="C37" s="11"/>
      <c r="D37" s="3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7.25" customHeight="1">
      <c r="A38" s="20" t="s">
        <v>207</v>
      </c>
      <c r="B38" s="215" t="s">
        <v>254</v>
      </c>
      <c r="C38" s="55">
        <f>SUM('3.felh'!C17)</f>
        <v>0</v>
      </c>
      <c r="D38" s="39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13.5" customHeight="1" hidden="1">
      <c r="A39" s="11" t="s">
        <v>208</v>
      </c>
      <c r="B39" s="30" t="s">
        <v>213</v>
      </c>
      <c r="C39" s="11"/>
      <c r="D39" s="39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13.5" customHeight="1" hidden="1">
      <c r="A40" s="11" t="s">
        <v>209</v>
      </c>
      <c r="B40" s="30" t="s">
        <v>214</v>
      </c>
      <c r="C40" s="11"/>
      <c r="D40" s="3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13.5" customHeight="1" hidden="1">
      <c r="A41" s="11" t="s">
        <v>210</v>
      </c>
      <c r="B41" s="30" t="s">
        <v>215</v>
      </c>
      <c r="C41" s="11"/>
      <c r="D41" s="39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ht="13.5" customHeight="1" hidden="1">
      <c r="A42" s="11" t="s">
        <v>211</v>
      </c>
      <c r="B42" s="30" t="s">
        <v>216</v>
      </c>
      <c r="C42" s="11"/>
      <c r="D42" s="39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13.5" customHeight="1" hidden="1">
      <c r="A43" s="203" t="s">
        <v>212</v>
      </c>
      <c r="B43" s="30" t="s">
        <v>217</v>
      </c>
      <c r="C43" s="11"/>
      <c r="D43" s="39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ht="18" customHeight="1">
      <c r="A44" s="20" t="s">
        <v>218</v>
      </c>
      <c r="B44" s="215" t="s">
        <v>255</v>
      </c>
      <c r="C44" s="55">
        <f>SUM('2.működés'!C57)</f>
        <v>1400</v>
      </c>
      <c r="D44" s="39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13.5" customHeight="1" hidden="1">
      <c r="A45" s="203" t="s">
        <v>223</v>
      </c>
      <c r="B45" s="30" t="s">
        <v>220</v>
      </c>
      <c r="C45" s="11"/>
      <c r="D45" s="39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ht="13.5" customHeight="1" hidden="1">
      <c r="A46" s="203" t="s">
        <v>224</v>
      </c>
      <c r="B46" s="30" t="s">
        <v>221</v>
      </c>
      <c r="C46" s="11"/>
      <c r="D46" s="39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ht="13.5" customHeight="1" hidden="1">
      <c r="A47" s="203" t="s">
        <v>225</v>
      </c>
      <c r="B47" s="30" t="s">
        <v>222</v>
      </c>
      <c r="C47" s="11"/>
      <c r="D47" s="39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18" customHeight="1">
      <c r="A48" s="20" t="s">
        <v>219</v>
      </c>
      <c r="B48" s="215" t="s">
        <v>256</v>
      </c>
      <c r="C48" s="55">
        <f>SUM('3.felh'!C23)</f>
        <v>0</v>
      </c>
      <c r="D48" s="39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13.5" customHeight="1" hidden="1">
      <c r="A49" s="11" t="s">
        <v>226</v>
      </c>
      <c r="B49" s="30" t="s">
        <v>229</v>
      </c>
      <c r="C49" s="55"/>
      <c r="D49" s="39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13.5" customHeight="1" hidden="1">
      <c r="A50" s="11" t="s">
        <v>227</v>
      </c>
      <c r="B50" s="30" t="s">
        <v>230</v>
      </c>
      <c r="C50" s="55"/>
      <c r="D50" s="39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3.5" customHeight="1" hidden="1" thickBot="1">
      <c r="A51" s="15" t="s">
        <v>228</v>
      </c>
      <c r="B51" s="225" t="s">
        <v>231</v>
      </c>
      <c r="C51" s="226"/>
      <c r="D51" s="39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21.75" customHeight="1">
      <c r="A52" s="34" t="s">
        <v>439</v>
      </c>
      <c r="B52" s="288" t="s">
        <v>441</v>
      </c>
      <c r="C52" s="55">
        <f>SUM(C53+C57)</f>
        <v>2717</v>
      </c>
      <c r="D52" s="39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18" customHeight="1">
      <c r="A53" s="34"/>
      <c r="B53" s="33" t="s">
        <v>455</v>
      </c>
      <c r="C53" s="55">
        <f>SUM(C54)</f>
        <v>2717</v>
      </c>
      <c r="D53" s="39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3.5" customHeight="1">
      <c r="A54" s="11"/>
      <c r="B54" s="220" t="s">
        <v>456</v>
      </c>
      <c r="C54" s="17">
        <f>SUM(C55:C56)</f>
        <v>2717</v>
      </c>
      <c r="D54" s="39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3.5" customHeight="1">
      <c r="A55" s="11"/>
      <c r="B55" s="220" t="s">
        <v>457</v>
      </c>
      <c r="C55" s="18">
        <f>SUM('2.működés'!C61)</f>
        <v>2717</v>
      </c>
      <c r="D55" s="39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3.5" customHeight="1">
      <c r="A56" s="11"/>
      <c r="B56" s="220" t="s">
        <v>461</v>
      </c>
      <c r="C56" s="18">
        <f>SUM('3.felh'!C28)</f>
        <v>0</v>
      </c>
      <c r="D56" s="39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8" customHeight="1">
      <c r="A57" s="11"/>
      <c r="B57" s="33" t="s">
        <v>449</v>
      </c>
      <c r="C57" s="55">
        <f>SUM(C58:C59)</f>
        <v>0</v>
      </c>
      <c r="D57" s="39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13.5" customHeight="1">
      <c r="A58" s="11"/>
      <c r="B58" s="217" t="s">
        <v>458</v>
      </c>
      <c r="C58" s="19"/>
      <c r="D58" s="39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13.5" customHeight="1" thickBot="1">
      <c r="A59" s="227"/>
      <c r="B59" s="11" t="s">
        <v>459</v>
      </c>
      <c r="C59" s="44"/>
      <c r="D59" s="39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ht="23.25" customHeight="1" thickBot="1">
      <c r="A60" s="227"/>
      <c r="B60" s="58" t="s">
        <v>499</v>
      </c>
      <c r="C60" s="59">
        <f>SUM(C6+C52)</f>
        <v>25305</v>
      </c>
      <c r="D60" s="4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20.25" customHeight="1">
      <c r="A61" s="222" t="s">
        <v>235</v>
      </c>
      <c r="B61" s="219" t="s">
        <v>444</v>
      </c>
      <c r="C61" s="285">
        <f>SUM(C62+C65)</f>
        <v>25305</v>
      </c>
      <c r="D61" s="39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ht="18" customHeight="1">
      <c r="A62" s="20" t="s">
        <v>232</v>
      </c>
      <c r="B62" s="223" t="s">
        <v>21</v>
      </c>
      <c r="C62" s="224">
        <f>SUM(C63:C64)</f>
        <v>22403</v>
      </c>
      <c r="D62" s="39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ht="12.75">
      <c r="A63" s="11"/>
      <c r="B63" s="216" t="s">
        <v>22</v>
      </c>
      <c r="C63" s="19">
        <f>SUM('2.működés'!C68+'2.működés'!C69+'2.működés'!C70+'2.működés'!C71+'2.működés'!C73)</f>
        <v>22103</v>
      </c>
      <c r="D63" s="39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ht="13.5" customHeight="1">
      <c r="A64" s="11"/>
      <c r="B64" s="228" t="s">
        <v>481</v>
      </c>
      <c r="C64" s="18">
        <f>SUM('2.működés'!C74)</f>
        <v>300</v>
      </c>
      <c r="D64" s="39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ht="18" customHeight="1">
      <c r="A65" s="20" t="s">
        <v>233</v>
      </c>
      <c r="B65" s="215" t="s">
        <v>257</v>
      </c>
      <c r="C65" s="297">
        <f>SUM(C66:C68)</f>
        <v>2902</v>
      </c>
      <c r="D65" s="39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s="62" customFormat="1" ht="13.5" customHeight="1">
      <c r="A66" s="11"/>
      <c r="B66" s="217" t="s">
        <v>379</v>
      </c>
      <c r="C66" s="296">
        <f>SUM('3.felh'!C34)</f>
        <v>1270</v>
      </c>
      <c r="D66" s="41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s="62" customFormat="1" ht="13.5" customHeight="1">
      <c r="A67" s="11"/>
      <c r="B67" s="217" t="s">
        <v>380</v>
      </c>
      <c r="C67" s="296">
        <f>SUM('3.felh'!C40)</f>
        <v>300</v>
      </c>
      <c r="D67" s="39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s="62" customFormat="1" ht="13.5" customHeight="1">
      <c r="A68" s="11"/>
      <c r="B68" s="217" t="s">
        <v>381</v>
      </c>
      <c r="C68" s="296">
        <f>SUM(C69:C70)</f>
        <v>1332</v>
      </c>
      <c r="D68" s="39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s="62" customFormat="1" ht="13.5" customHeight="1">
      <c r="A69" s="11"/>
      <c r="B69" s="217" t="s">
        <v>462</v>
      </c>
      <c r="C69" s="296">
        <f>SUM('3.felh'!C45)</f>
        <v>0</v>
      </c>
      <c r="D69" s="39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s="62" customFormat="1" ht="13.5" customHeight="1">
      <c r="A70" s="11"/>
      <c r="B70" s="217" t="s">
        <v>463</v>
      </c>
      <c r="C70" s="18">
        <f>SUM('3.felh'!C46)</f>
        <v>1332</v>
      </c>
      <c r="D70" s="39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ht="21.75" customHeight="1" thickBot="1">
      <c r="A71" s="20" t="s">
        <v>234</v>
      </c>
      <c r="B71" s="289" t="s">
        <v>460</v>
      </c>
      <c r="C71" s="56">
        <v>0</v>
      </c>
      <c r="D71" s="39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s="5" customFormat="1" ht="24" customHeight="1" thickBot="1">
      <c r="A72" s="227"/>
      <c r="B72" s="63" t="s">
        <v>500</v>
      </c>
      <c r="C72" s="59">
        <f>SUM(C61+C71)</f>
        <v>25305</v>
      </c>
      <c r="D72" s="61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</row>
    <row r="73" spans="3:45" ht="15.75" customHeight="1">
      <c r="C73" s="10"/>
      <c r="D73" s="39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3:45" ht="15.75" customHeight="1">
      <c r="C74" s="10"/>
      <c r="D74" s="39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2:45" ht="15.75" customHeight="1">
      <c r="B75" s="2"/>
      <c r="C75" s="2"/>
      <c r="D75" s="39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2:45" ht="15.75" customHeight="1">
      <c r="B76" s="2"/>
      <c r="C76" s="2"/>
      <c r="D76" s="39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2:45" ht="15.75" customHeight="1">
      <c r="B77" s="2"/>
      <c r="C77" s="2"/>
      <c r="D77" s="39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2:45" ht="15.75" customHeight="1">
      <c r="B78" s="2"/>
      <c r="C78" s="2"/>
      <c r="D78" s="39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2:45" ht="15.75" customHeight="1">
      <c r="B79" s="2"/>
      <c r="C79" s="2"/>
      <c r="D79" s="39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2:45" ht="15.75" customHeight="1">
      <c r="B80" s="2"/>
      <c r="C80" s="2"/>
      <c r="D80" s="39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2:45" ht="15.75" customHeight="1">
      <c r="B81" s="2"/>
      <c r="C81" s="2"/>
      <c r="D81" s="39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2:45" ht="15.75" customHeight="1">
      <c r="B82" s="2"/>
      <c r="C82" s="2"/>
      <c r="D82" s="39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2:45" ht="15.75" customHeight="1">
      <c r="B83" s="2"/>
      <c r="C83" s="2"/>
      <c r="D83" s="39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2:45" ht="15.75" customHeight="1">
      <c r="B84" s="2"/>
      <c r="C84" s="2"/>
      <c r="D84" s="39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2:45" ht="15.75" customHeight="1">
      <c r="B85" s="2"/>
      <c r="C85" s="2"/>
      <c r="D85" s="39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2:45" ht="15.75" customHeight="1">
      <c r="B86" s="2"/>
      <c r="C86" s="2"/>
      <c r="D86" s="39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2:45" ht="15.75" customHeight="1">
      <c r="B87" s="2"/>
      <c r="C87" s="2"/>
      <c r="D87" s="39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2:45" ht="15.75" customHeight="1">
      <c r="B88" s="2"/>
      <c r="C88" s="2"/>
      <c r="D88" s="39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2:45" ht="15.75" customHeight="1">
      <c r="B89" s="2"/>
      <c r="C89" s="2"/>
      <c r="D89" s="39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2:45" ht="15.75" customHeight="1">
      <c r="B90" s="2"/>
      <c r="C90" s="2"/>
      <c r="D90" s="39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2:45" ht="15.75" customHeight="1">
      <c r="B91" s="2"/>
      <c r="C91" s="2"/>
      <c r="D91" s="39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2:45" ht="15.75" customHeight="1">
      <c r="B92" s="2"/>
      <c r="C92" s="2"/>
      <c r="D92" s="39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2:45" ht="15.75" customHeight="1">
      <c r="B93" s="2"/>
      <c r="C93" s="2"/>
      <c r="D93" s="39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2:45" ht="15.75" customHeight="1">
      <c r="B94" s="2"/>
      <c r="C94" s="2"/>
      <c r="D94" s="39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2:45" ht="15.75" customHeight="1">
      <c r="B95" s="2"/>
      <c r="C95" s="2"/>
      <c r="D95" s="39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2:45" ht="15.75" customHeight="1">
      <c r="B96" s="2"/>
      <c r="C96" s="2"/>
      <c r="D96" s="39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2:45" ht="15.75" customHeight="1">
      <c r="B97" s="2"/>
      <c r="C97" s="2"/>
      <c r="D97" s="39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2:45" ht="15.75" customHeight="1">
      <c r="B98" s="2"/>
      <c r="C98" s="2"/>
      <c r="D98" s="39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2:45" ht="15.75" customHeight="1">
      <c r="B99" s="2"/>
      <c r="C99" s="2"/>
      <c r="D99" s="39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2:45" ht="15.75" customHeight="1">
      <c r="B100" s="2"/>
      <c r="C100" s="2"/>
      <c r="D100" s="39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2:45" ht="15.75" customHeight="1">
      <c r="B101" s="2"/>
      <c r="C101" s="2"/>
      <c r="D101" s="39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2:45" ht="15.75" customHeight="1">
      <c r="B102" s="2"/>
      <c r="C102" s="2"/>
      <c r="D102" s="39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2:45" ht="15.75" customHeight="1">
      <c r="B103" s="2"/>
      <c r="C103" s="2"/>
      <c r="D103" s="39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2:45" ht="15.75" customHeight="1">
      <c r="B104" s="2"/>
      <c r="C104" s="2"/>
      <c r="D104" s="39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2:45" ht="15.75" customHeight="1">
      <c r="B105" s="2"/>
      <c r="C105" s="2"/>
      <c r="D105" s="39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2:45" ht="15.75" customHeight="1">
      <c r="B106" s="2"/>
      <c r="C106" s="2"/>
      <c r="D106" s="39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2:45" ht="15.75" customHeight="1">
      <c r="B107" s="2"/>
      <c r="C107" s="2"/>
      <c r="D107" s="39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2:45" ht="15.75" customHeight="1">
      <c r="B108" s="2"/>
      <c r="C108" s="2"/>
      <c r="D108" s="39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spans="2:45" ht="15.75" customHeight="1">
      <c r="B109" s="2"/>
      <c r="C109" s="2"/>
      <c r="D109" s="39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2:45" ht="15.75" customHeight="1">
      <c r="B110" s="2"/>
      <c r="C110" s="2"/>
      <c r="D110" s="39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spans="2:45" ht="15.75" customHeight="1">
      <c r="B111" s="2"/>
      <c r="C111" s="2"/>
      <c r="D111" s="39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2:45" ht="15.75" customHeight="1">
      <c r="B112" s="2"/>
      <c r="C112" s="2"/>
      <c r="D112" s="39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2:45" ht="15.75" customHeight="1">
      <c r="B113" s="2"/>
      <c r="C113" s="2"/>
      <c r="D113" s="39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spans="2:45" ht="15.75" customHeight="1">
      <c r="B114" s="2"/>
      <c r="C114" s="2"/>
      <c r="D114" s="39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spans="2:45" ht="15.75" customHeight="1">
      <c r="B115" s="2"/>
      <c r="C115" s="2"/>
      <c r="D115" s="39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2:45" ht="15.75" customHeight="1">
      <c r="B116" s="2"/>
      <c r="C116" s="2"/>
      <c r="D116" s="39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spans="2:45" ht="15.75" customHeight="1">
      <c r="B117" s="2"/>
      <c r="C117" s="2"/>
      <c r="D117" s="39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2:45" ht="15.75" customHeight="1">
      <c r="B118" s="2"/>
      <c r="C118" s="2"/>
      <c r="D118" s="39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2:45" ht="15.75" customHeight="1">
      <c r="B119" s="2"/>
      <c r="C119" s="2"/>
      <c r="D119" s="39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2:45" ht="15.75" customHeight="1">
      <c r="B120" s="2"/>
      <c r="C120" s="2"/>
      <c r="D120" s="39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spans="2:45" ht="15.75" customHeight="1">
      <c r="B121" s="2"/>
      <c r="C121" s="2"/>
      <c r="D121" s="39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2:45" ht="15.75" customHeight="1">
      <c r="B122" s="2"/>
      <c r="C122" s="2"/>
      <c r="D122" s="39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spans="2:45" ht="15.75" customHeight="1">
      <c r="B123" s="2"/>
      <c r="C123" s="2"/>
      <c r="D123" s="39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2:45" ht="15.75" customHeight="1">
      <c r="B124" s="2"/>
      <c r="C124" s="2"/>
      <c r="D124" s="39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2:45" ht="15.75" customHeight="1">
      <c r="B125" s="2"/>
      <c r="C125" s="2"/>
      <c r="D125" s="39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2:45" ht="15.75" customHeight="1">
      <c r="B126" s="2"/>
      <c r="C126" s="2"/>
      <c r="D126" s="39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2:45" ht="15.75" customHeight="1">
      <c r="B127" s="2"/>
      <c r="C127" s="2"/>
      <c r="D127" s="39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2:45" ht="15.75" customHeight="1">
      <c r="B128" s="2"/>
      <c r="C128" s="2"/>
      <c r="D128" s="39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spans="2:45" ht="15.75" customHeight="1">
      <c r="B129" s="2"/>
      <c r="C129" s="2"/>
      <c r="D129" s="39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2:45" ht="15.75" customHeight="1">
      <c r="B130" s="2"/>
      <c r="C130" s="2"/>
      <c r="D130" s="39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spans="2:45" ht="15.75" customHeight="1">
      <c r="B131" s="2"/>
      <c r="C131" s="2"/>
      <c r="D131" s="39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spans="2:45" ht="15.75" customHeight="1">
      <c r="B132" s="2"/>
      <c r="C132" s="2"/>
      <c r="D132" s="39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2:45" ht="15.75" customHeight="1">
      <c r="B133" s="2"/>
      <c r="C133" s="2"/>
      <c r="D133" s="39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2:45" ht="15.75" customHeight="1">
      <c r="B134" s="2"/>
      <c r="C134" s="2"/>
      <c r="D134" s="39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spans="2:45" ht="15.75" customHeight="1">
      <c r="B135" s="2"/>
      <c r="C135" s="2"/>
      <c r="D135" s="39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spans="2:45" ht="15.75" customHeight="1">
      <c r="B136" s="2"/>
      <c r="C136" s="2"/>
      <c r="D136" s="39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</row>
    <row r="137" spans="2:45" ht="15.75" customHeight="1">
      <c r="B137" s="2"/>
      <c r="C137" s="2"/>
      <c r="D137" s="39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</row>
    <row r="138" spans="2:45" ht="15.75" customHeight="1">
      <c r="B138" s="2"/>
      <c r="C138" s="2"/>
      <c r="D138" s="39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</row>
    <row r="139" spans="2:45" ht="15.75" customHeight="1">
      <c r="B139" s="2"/>
      <c r="C139" s="2"/>
      <c r="D139" s="39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</row>
    <row r="140" spans="2:45" ht="15.75" customHeight="1">
      <c r="B140" s="2"/>
      <c r="C140" s="2"/>
      <c r="D140" s="39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2:45" ht="15.75" customHeight="1">
      <c r="B141" s="2"/>
      <c r="C141" s="2"/>
      <c r="D141" s="39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2:45" ht="15.75" customHeight="1">
      <c r="B142" s="2"/>
      <c r="C142" s="2"/>
      <c r="D142" s="39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2:45" ht="15.75" customHeight="1">
      <c r="B143" s="2"/>
      <c r="C143" s="2"/>
      <c r="D143" s="39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2:45" ht="15.75" customHeight="1">
      <c r="B144" s="2"/>
      <c r="C144" s="2"/>
      <c r="D144" s="39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2:45" ht="15.75" customHeight="1">
      <c r="B145" s="2"/>
      <c r="C145" s="2"/>
      <c r="D145" s="39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2:45" ht="15.75" customHeight="1">
      <c r="B146" s="2"/>
      <c r="C146" s="2"/>
      <c r="D146" s="39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2:45" ht="15.75" customHeight="1">
      <c r="B147" s="2"/>
      <c r="C147" s="2"/>
      <c r="D147" s="39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2:45" ht="15.75" customHeight="1">
      <c r="B148" s="2"/>
      <c r="C148" s="2"/>
      <c r="D148" s="39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2:45" ht="15.75" customHeight="1">
      <c r="B149" s="2"/>
      <c r="C149" s="2"/>
      <c r="D149" s="39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2:45" ht="15.75" customHeight="1">
      <c r="B150" s="2"/>
      <c r="C150" s="2"/>
      <c r="D150" s="39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2:45" ht="15.75" customHeight="1">
      <c r="B151" s="2"/>
      <c r="C151" s="2"/>
      <c r="D151" s="39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2:45" ht="15.75" customHeight="1">
      <c r="B152" s="2"/>
      <c r="C152" s="2"/>
      <c r="D152" s="39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2:45" ht="15.75" customHeight="1">
      <c r="B153" s="2"/>
      <c r="C153" s="41"/>
      <c r="D153" s="39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2:45" ht="15.75" customHeight="1">
      <c r="B154" s="2"/>
      <c r="C154" s="41"/>
      <c r="D154" s="39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2:45" ht="15.75" customHeight="1">
      <c r="B155" s="2"/>
      <c r="C155" s="41"/>
      <c r="D155" s="39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2:45" ht="15.75" customHeight="1">
      <c r="B156" s="2"/>
      <c r="C156" s="41"/>
      <c r="D156" s="39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2:45" ht="15.75" customHeight="1">
      <c r="B157" s="2"/>
      <c r="C157" s="41"/>
      <c r="D157" s="39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2:45" ht="15.75" customHeight="1">
      <c r="B158" s="2"/>
      <c r="C158" s="41"/>
      <c r="D158" s="39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2:45" ht="15.75" customHeight="1">
      <c r="B159" s="2"/>
      <c r="C159" s="41"/>
      <c r="D159" s="39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2:45" ht="15.75" customHeight="1">
      <c r="B160" s="2"/>
      <c r="C160" s="41"/>
      <c r="D160" s="39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2:45" ht="15.75" customHeight="1">
      <c r="B161" s="2"/>
      <c r="C161" s="41"/>
      <c r="D161" s="39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2:45" ht="15.75" customHeight="1">
      <c r="B162" s="2"/>
      <c r="C162" s="41"/>
      <c r="D162" s="39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2:45" ht="15.75" customHeight="1">
      <c r="B163" s="2"/>
      <c r="C163" s="41"/>
      <c r="D163" s="39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2:45" ht="15.75" customHeight="1">
      <c r="B164" s="2"/>
      <c r="C164" s="41"/>
      <c r="D164" s="39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2:45" ht="15.75" customHeight="1">
      <c r="B165" s="2"/>
      <c r="C165" s="41"/>
      <c r="D165" s="39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2:45" ht="15.75" customHeight="1">
      <c r="B166" s="2"/>
      <c r="C166" s="41"/>
      <c r="D166" s="39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2:45" ht="15.75" customHeight="1">
      <c r="B167" s="2"/>
      <c r="C167" s="41"/>
      <c r="D167" s="39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2:45" ht="15.75" customHeight="1">
      <c r="B168" s="2"/>
      <c r="C168" s="41"/>
      <c r="D168" s="39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2:45" ht="15.75" customHeight="1">
      <c r="B169" s="2"/>
      <c r="C169" s="41"/>
      <c r="D169" s="39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2:45" ht="15.75" customHeight="1">
      <c r="B170" s="2"/>
      <c r="C170" s="41"/>
      <c r="D170" s="39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2:45" ht="15.75" customHeight="1">
      <c r="B171" s="2"/>
      <c r="C171" s="41"/>
      <c r="D171" s="39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2:45" ht="15.75" customHeight="1">
      <c r="B172" s="2"/>
      <c r="C172" s="41"/>
      <c r="D172" s="39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2:45" ht="15.75" customHeight="1">
      <c r="B173" s="2"/>
      <c r="C173" s="41"/>
      <c r="D173" s="39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2:45" ht="15.75" customHeight="1">
      <c r="B174" s="2"/>
      <c r="C174" s="41"/>
      <c r="D174" s="39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2:45" ht="15.75" customHeight="1">
      <c r="B175" s="2"/>
      <c r="C175" s="41"/>
      <c r="D175" s="39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2:45" ht="15.75" customHeight="1">
      <c r="B176" s="2"/>
      <c r="C176" s="41"/>
      <c r="D176" s="39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2:45" ht="15.75" customHeight="1">
      <c r="B177" s="2"/>
      <c r="C177" s="41"/>
      <c r="D177" s="39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2:45" ht="15.75" customHeight="1">
      <c r="B178" s="2"/>
      <c r="C178" s="41"/>
      <c r="D178" s="39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2:45" ht="15.75" customHeight="1">
      <c r="B179" s="2"/>
      <c r="C179" s="41"/>
      <c r="D179" s="39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2:45" ht="15.75" customHeight="1">
      <c r="B180" s="2"/>
      <c r="C180" s="41"/>
      <c r="D180" s="39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2:45" ht="15.75" customHeight="1">
      <c r="B181" s="2"/>
      <c r="C181" s="41"/>
      <c r="D181" s="39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2:45" ht="15.75" customHeight="1">
      <c r="B182" s="2"/>
      <c r="C182" s="41"/>
      <c r="D182" s="39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2:45" ht="15.75" customHeight="1">
      <c r="B183" s="2"/>
      <c r="C183" s="41"/>
      <c r="D183" s="39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2:45" ht="15.75" customHeight="1">
      <c r="B184" s="2"/>
      <c r="C184" s="41"/>
      <c r="D184" s="39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2:45" ht="15.75" customHeight="1">
      <c r="B185" s="2"/>
      <c r="C185" s="41"/>
      <c r="D185" s="39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2:45" ht="15.75" customHeight="1">
      <c r="B186" s="2"/>
      <c r="C186" s="41"/>
      <c r="D186" s="39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2:45" ht="15.75" customHeight="1">
      <c r="B187" s="2"/>
      <c r="C187" s="41"/>
      <c r="D187" s="39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2:45" ht="15.75" customHeight="1">
      <c r="B188" s="2"/>
      <c r="C188" s="41"/>
      <c r="D188" s="39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2:45" ht="15.75" customHeight="1">
      <c r="B189" s="2"/>
      <c r="C189" s="41"/>
      <c r="D189" s="39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2:45" ht="15.75" customHeight="1">
      <c r="B190" s="2"/>
      <c r="C190" s="41"/>
      <c r="D190" s="39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2:45" ht="15.75" customHeight="1">
      <c r="B191" s="2"/>
      <c r="C191" s="41"/>
      <c r="D191" s="39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2:45" ht="15.75" customHeight="1">
      <c r="B192" s="2"/>
      <c r="C192" s="41"/>
      <c r="D192" s="39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2:45" ht="15.75" customHeight="1">
      <c r="B193" s="2"/>
      <c r="C193" s="41"/>
      <c r="D193" s="39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2:45" ht="15.75" customHeight="1">
      <c r="B194" s="2"/>
      <c r="C194" s="41"/>
      <c r="D194" s="39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2:45" ht="15.75" customHeight="1">
      <c r="B195" s="2"/>
      <c r="C195" s="41"/>
      <c r="D195" s="39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2:45" ht="15.75" customHeight="1">
      <c r="B196" s="2"/>
      <c r="C196" s="41"/>
      <c r="D196" s="39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2:45" ht="15.75" customHeight="1">
      <c r="B197" s="2"/>
      <c r="C197" s="41"/>
      <c r="D197" s="39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2:45" ht="15.75" customHeight="1">
      <c r="B198" s="2"/>
      <c r="C198" s="41"/>
      <c r="D198" s="39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2:45" ht="15.75" customHeight="1">
      <c r="B199" s="2"/>
      <c r="C199" s="41"/>
      <c r="D199" s="39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2:45" ht="15.75" customHeight="1">
      <c r="B200" s="2"/>
      <c r="C200" s="41"/>
      <c r="D200" s="39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2:45" ht="15.75" customHeight="1">
      <c r="B201" s="2"/>
      <c r="C201" s="41"/>
      <c r="D201" s="39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2:45" ht="15.75" customHeight="1">
      <c r="B202" s="2"/>
      <c r="C202" s="41"/>
      <c r="D202" s="39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2:45" ht="15.75" customHeight="1">
      <c r="B203" s="2"/>
      <c r="C203" s="41"/>
      <c r="D203" s="39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2:45" ht="15.75" customHeight="1">
      <c r="B204" s="2"/>
      <c r="C204" s="41"/>
      <c r="D204" s="39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2:45" ht="15.75" customHeight="1">
      <c r="B205" s="2"/>
      <c r="C205" s="41"/>
      <c r="D205" s="39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2:45" ht="15.75" customHeight="1">
      <c r="B206" s="2"/>
      <c r="C206" s="41"/>
      <c r="D206" s="39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2:45" ht="15.75" customHeight="1">
      <c r="B207" s="2"/>
      <c r="C207" s="41"/>
      <c r="D207" s="39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2:45" ht="15.75" customHeight="1">
      <c r="B208" s="2"/>
      <c r="C208" s="41"/>
      <c r="D208" s="39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2:45" ht="15.75" customHeight="1">
      <c r="B209" s="2"/>
      <c r="C209" s="41"/>
      <c r="D209" s="39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2:45" ht="15.75" customHeight="1">
      <c r="B210" s="2"/>
      <c r="C210" s="41"/>
      <c r="D210" s="39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2:45" ht="15.75" customHeight="1">
      <c r="B211" s="2"/>
      <c r="C211" s="41"/>
      <c r="D211" s="39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2:45" ht="15.75" customHeight="1">
      <c r="B212" s="2"/>
      <c r="C212" s="41"/>
      <c r="D212" s="39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2:45" ht="15.75" customHeight="1">
      <c r="B213" s="2"/>
      <c r="C213" s="41"/>
      <c r="D213" s="39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2:45" ht="15.75" customHeight="1">
      <c r="B214" s="2"/>
      <c r="C214" s="41"/>
      <c r="D214" s="39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2:45" ht="15.75" customHeight="1">
      <c r="B215" s="2"/>
      <c r="C215" s="41"/>
      <c r="D215" s="39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2:45" ht="15.75" customHeight="1">
      <c r="B216" s="2"/>
      <c r="C216" s="41"/>
      <c r="D216" s="39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2:45" ht="15.75" customHeight="1">
      <c r="B217" s="2"/>
      <c r="C217" s="41"/>
      <c r="D217" s="39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2:45" ht="15.75" customHeight="1">
      <c r="B218" s="2"/>
      <c r="C218" s="41"/>
      <c r="D218" s="39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2:45" ht="15.75" customHeight="1">
      <c r="B219" s="2"/>
      <c r="C219" s="41"/>
      <c r="D219" s="39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2:45" ht="15.75" customHeight="1">
      <c r="B220" s="2"/>
      <c r="C220" s="41"/>
      <c r="D220" s="39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2:45" ht="15.75" customHeight="1">
      <c r="B221" s="2"/>
      <c r="C221" s="41"/>
      <c r="D221" s="39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2:45" ht="15.75" customHeight="1">
      <c r="B222" s="2"/>
      <c r="C222" s="41"/>
      <c r="D222" s="39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2:45" ht="15.75" customHeight="1">
      <c r="B223" s="2"/>
      <c r="C223" s="41"/>
      <c r="D223" s="39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2:45" ht="15.75" customHeight="1">
      <c r="B224" s="2"/>
      <c r="C224" s="41"/>
      <c r="D224" s="39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2:45" ht="15.75" customHeight="1">
      <c r="B225" s="2"/>
      <c r="C225" s="41"/>
      <c r="D225" s="39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2:45" ht="15.75" customHeight="1">
      <c r="B226" s="2"/>
      <c r="C226" s="41"/>
      <c r="D226" s="39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2:45" ht="15.75" customHeight="1">
      <c r="B227" s="2"/>
      <c r="C227" s="41"/>
      <c r="D227" s="39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2:45" ht="15.75" customHeight="1">
      <c r="B228" s="2"/>
      <c r="C228" s="41"/>
      <c r="D228" s="39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2:45" ht="15.75" customHeight="1">
      <c r="B229" s="2"/>
      <c r="C229" s="41"/>
      <c r="D229" s="39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2:45" ht="15.75" customHeight="1">
      <c r="B230" s="2"/>
      <c r="C230" s="41"/>
      <c r="D230" s="39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2:45" ht="15.75" customHeight="1">
      <c r="B231" s="2"/>
      <c r="C231" s="41"/>
      <c r="D231" s="39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2:45" ht="15.75" customHeight="1">
      <c r="B232" s="2"/>
      <c r="C232" s="41"/>
      <c r="D232" s="39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2:45" ht="15.75" customHeight="1">
      <c r="B233" s="2"/>
      <c r="C233" s="41"/>
      <c r="D233" s="39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2:45" ht="15.75" customHeight="1">
      <c r="B234" s="2"/>
      <c r="C234" s="41"/>
      <c r="D234" s="39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2:45" ht="15.75" customHeight="1">
      <c r="B235" s="2"/>
      <c r="C235" s="41"/>
      <c r="D235" s="39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2:45" ht="15.75" customHeight="1">
      <c r="B236" s="2"/>
      <c r="C236" s="41"/>
      <c r="D236" s="39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2:45" ht="15.75" customHeight="1">
      <c r="B237" s="2"/>
      <c r="C237" s="41"/>
      <c r="D237" s="39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2:45" ht="15.75" customHeight="1">
      <c r="B238" s="2"/>
      <c r="C238" s="41"/>
      <c r="D238" s="39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2:45" ht="15.75" customHeight="1">
      <c r="B239" s="2"/>
      <c r="C239" s="41"/>
      <c r="D239" s="39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2:45" ht="15.75" customHeight="1">
      <c r="B240" s="2"/>
      <c r="C240" s="41"/>
      <c r="D240" s="39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2:45" ht="15.75" customHeight="1">
      <c r="B241" s="2"/>
      <c r="C241" s="41"/>
      <c r="D241" s="39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2:45" ht="15.75" customHeight="1">
      <c r="B242" s="2"/>
      <c r="C242" s="41"/>
      <c r="D242" s="39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2:45" ht="15.75" customHeight="1">
      <c r="B243" s="2"/>
      <c r="C243" s="41"/>
      <c r="D243" s="39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2:45" ht="15.75" customHeight="1">
      <c r="B244" s="2"/>
      <c r="C244" s="41"/>
      <c r="D244" s="39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2:45" ht="15.75" customHeight="1">
      <c r="B245" s="2"/>
      <c r="C245" s="41"/>
      <c r="D245" s="39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2:45" ht="15.75" customHeight="1">
      <c r="B246" s="2"/>
      <c r="C246" s="41"/>
      <c r="D246" s="39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2:45" ht="15.75" customHeight="1">
      <c r="B247" s="2"/>
      <c r="C247" s="41"/>
      <c r="D247" s="39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2:45" ht="15.75" customHeight="1">
      <c r="B248" s="2"/>
      <c r="C248" s="41"/>
      <c r="D248" s="39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2:45" ht="15.75" customHeight="1">
      <c r="B249" s="2"/>
      <c r="C249" s="41"/>
      <c r="D249" s="39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2:45" ht="15.75" customHeight="1">
      <c r="B250" s="2"/>
      <c r="C250" s="41"/>
      <c r="D250" s="39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2:45" ht="15.75" customHeight="1">
      <c r="B251" s="2"/>
      <c r="C251" s="41"/>
      <c r="D251" s="39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2:45" ht="15.75" customHeight="1">
      <c r="B252" s="2"/>
      <c r="C252" s="41"/>
      <c r="D252" s="39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2:45" ht="15.75" customHeight="1">
      <c r="B253" s="2"/>
      <c r="C253" s="41"/>
      <c r="D253" s="39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2:45" ht="15.75" customHeight="1">
      <c r="B254" s="2"/>
      <c r="C254" s="41"/>
      <c r="D254" s="39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2:45" ht="15.75" customHeight="1">
      <c r="B255" s="2"/>
      <c r="C255" s="41"/>
      <c r="D255" s="39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2:45" ht="15.75" customHeight="1">
      <c r="B256" s="2"/>
      <c r="C256" s="41"/>
      <c r="D256" s="39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2:45" ht="15.75" customHeight="1">
      <c r="B257" s="2"/>
      <c r="C257" s="41"/>
      <c r="D257" s="39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2:45" ht="15.75" customHeight="1">
      <c r="B258" s="2"/>
      <c r="C258" s="41"/>
      <c r="D258" s="39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2:45" ht="15.75" customHeight="1">
      <c r="B259" s="2"/>
      <c r="C259" s="41"/>
      <c r="D259" s="39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2:45" ht="15.75" customHeight="1">
      <c r="B260" s="2"/>
      <c r="C260" s="41"/>
      <c r="D260" s="39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2:45" ht="15.75" customHeight="1">
      <c r="B261" s="2"/>
      <c r="C261" s="41"/>
      <c r="D261" s="39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2:45" ht="15.75" customHeight="1">
      <c r="B262" s="2"/>
      <c r="C262" s="41"/>
      <c r="D262" s="39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2:45" ht="15.75" customHeight="1">
      <c r="B263" s="2"/>
      <c r="C263" s="41"/>
      <c r="D263" s="39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2:45" ht="15.75" customHeight="1">
      <c r="B264" s="2"/>
      <c r="C264" s="41"/>
      <c r="D264" s="39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2:45" ht="15.75" customHeight="1">
      <c r="B265" s="2"/>
      <c r="C265" s="41"/>
      <c r="D265" s="39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2:45" ht="15.75" customHeight="1">
      <c r="B266" s="2"/>
      <c r="C266" s="41"/>
      <c r="D266" s="39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2:45" ht="15.75" customHeight="1">
      <c r="B267" s="2"/>
      <c r="C267" s="41"/>
      <c r="D267" s="39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2:45" ht="15.75" customHeight="1">
      <c r="B268" s="2"/>
      <c r="C268" s="41"/>
      <c r="D268" s="39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2:45" ht="15.75" customHeight="1">
      <c r="B269" s="2"/>
      <c r="C269" s="41"/>
      <c r="D269" s="39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2:45" ht="15.75" customHeight="1">
      <c r="B270" s="2"/>
      <c r="C270" s="41"/>
      <c r="D270" s="39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2:45" ht="15.75" customHeight="1">
      <c r="B271" s="2"/>
      <c r="C271" s="41"/>
      <c r="D271" s="39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2:45" ht="15.75" customHeight="1">
      <c r="B272" s="2"/>
      <c r="C272" s="41"/>
      <c r="D272" s="39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2:45" ht="15.75" customHeight="1">
      <c r="B273" s="2"/>
      <c r="C273" s="41"/>
      <c r="D273" s="39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2:45" ht="15.75" customHeight="1">
      <c r="B274" s="2"/>
      <c r="C274" s="41"/>
      <c r="D274" s="39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2:45" ht="15.75" customHeight="1">
      <c r="B275" s="2"/>
      <c r="C275" s="41"/>
      <c r="D275" s="39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2:45" ht="15.75" customHeight="1">
      <c r="B276" s="2"/>
      <c r="C276" s="41"/>
      <c r="D276" s="39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2:45" ht="15.75" customHeight="1">
      <c r="B277" s="2"/>
      <c r="C277" s="41"/>
      <c r="D277" s="39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2:45" ht="15.75" customHeight="1">
      <c r="B278" s="2"/>
      <c r="C278" s="41"/>
      <c r="D278" s="39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2:45" ht="15.75" customHeight="1">
      <c r="B279" s="2"/>
      <c r="C279" s="41"/>
      <c r="D279" s="39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2:45" ht="15.75" customHeight="1">
      <c r="B280" s="2"/>
      <c r="C280" s="41"/>
      <c r="D280" s="39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2:45" ht="15.75" customHeight="1">
      <c r="B281" s="2"/>
      <c r="C281" s="41"/>
      <c r="D281" s="39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2:45" ht="15.75" customHeight="1">
      <c r="B282" s="2"/>
      <c r="C282" s="41"/>
      <c r="D282" s="39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2:45" ht="15.75" customHeight="1">
      <c r="B283" s="2"/>
      <c r="C283" s="41"/>
      <c r="D283" s="39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2:45" ht="15.75" customHeight="1">
      <c r="B284" s="2"/>
      <c r="C284" s="41"/>
      <c r="D284" s="39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2:45" ht="15.75" customHeight="1">
      <c r="B285" s="2"/>
      <c r="C285" s="41"/>
      <c r="D285" s="39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2:45" ht="15.75" customHeight="1">
      <c r="B286" s="2"/>
      <c r="C286" s="41"/>
      <c r="D286" s="39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2:45" ht="15.75" customHeight="1">
      <c r="B287" s="2"/>
      <c r="C287" s="41"/>
      <c r="D287" s="39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2:45" ht="15.75" customHeight="1">
      <c r="B288" s="2"/>
      <c r="C288" s="41"/>
      <c r="D288" s="39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2:45" ht="15.75" customHeight="1">
      <c r="B289" s="2"/>
      <c r="C289" s="41"/>
      <c r="D289" s="39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2:45" ht="15.75" customHeight="1">
      <c r="B290" s="2"/>
      <c r="C290" s="41"/>
      <c r="D290" s="39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2:45" ht="15.75" customHeight="1">
      <c r="B291" s="2"/>
      <c r="C291" s="41"/>
      <c r="D291" s="39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2:45" ht="15.75" customHeight="1">
      <c r="B292" s="2"/>
      <c r="C292" s="41"/>
      <c r="D292" s="39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2:45" ht="15.75" customHeight="1">
      <c r="B293" s="2"/>
      <c r="C293" s="41"/>
      <c r="D293" s="39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2:45" ht="15.75" customHeight="1">
      <c r="B294" s="2"/>
      <c r="C294" s="41"/>
      <c r="D294" s="39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2:45" ht="15.75" customHeight="1">
      <c r="B295" s="2"/>
      <c r="C295" s="41"/>
      <c r="D295" s="39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2:45" ht="15.75" customHeight="1">
      <c r="B296" s="2"/>
      <c r="C296" s="41"/>
      <c r="D296" s="39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2:45" ht="15.75" customHeight="1">
      <c r="B297" s="2"/>
      <c r="C297" s="41"/>
      <c r="D297" s="39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2:45" ht="15.75" customHeight="1">
      <c r="B298" s="2"/>
      <c r="C298" s="41"/>
      <c r="D298" s="39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2:45" ht="15.75" customHeight="1">
      <c r="B299" s="2"/>
      <c r="C299" s="41"/>
      <c r="D299" s="39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2:45" ht="15.75" customHeight="1">
      <c r="B300" s="2"/>
      <c r="C300" s="41"/>
      <c r="D300" s="39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2:45" ht="15.75" customHeight="1">
      <c r="B301" s="2"/>
      <c r="C301" s="41"/>
      <c r="D301" s="39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2:45" ht="15.75" customHeight="1">
      <c r="B302" s="2"/>
      <c r="C302" s="41"/>
      <c r="D302" s="39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2:45" ht="15.75" customHeight="1">
      <c r="B303" s="2"/>
      <c r="C303" s="41"/>
      <c r="D303" s="39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2:45" ht="15.75" customHeight="1">
      <c r="B304" s="2"/>
      <c r="C304" s="41"/>
      <c r="D304" s="39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2:45" ht="15.75" customHeight="1">
      <c r="B305" s="2"/>
      <c r="C305" s="41"/>
      <c r="D305" s="39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2:45" ht="15.75" customHeight="1">
      <c r="B306" s="2"/>
      <c r="C306" s="41"/>
      <c r="D306" s="39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2:45" ht="15.75" customHeight="1">
      <c r="B307" s="2"/>
      <c r="C307" s="41"/>
      <c r="D307" s="39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2:45" ht="15.75" customHeight="1">
      <c r="B308" s="2"/>
      <c r="C308" s="41"/>
      <c r="D308" s="39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2:45" ht="15.75" customHeight="1">
      <c r="B309" s="2"/>
      <c r="C309" s="41"/>
      <c r="D309" s="39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2:45" ht="15.75" customHeight="1">
      <c r="B310" s="2"/>
      <c r="C310" s="41"/>
      <c r="D310" s="39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2:45" ht="15.75" customHeight="1">
      <c r="B311" s="2"/>
      <c r="C311" s="41"/>
      <c r="D311" s="39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2:45" ht="15.75" customHeight="1">
      <c r="B312" s="2"/>
      <c r="C312" s="41"/>
      <c r="D312" s="39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2:45" ht="15.75" customHeight="1">
      <c r="B313" s="2"/>
      <c r="C313" s="41"/>
      <c r="D313" s="39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2:45" ht="15.75" customHeight="1">
      <c r="B314" s="2"/>
      <c r="C314" s="41"/>
      <c r="D314" s="39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2:45" ht="15.75" customHeight="1">
      <c r="B315" s="2"/>
      <c r="C315" s="41"/>
      <c r="D315" s="39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2:45" ht="15.75" customHeight="1">
      <c r="B316" s="2"/>
      <c r="C316" s="41"/>
      <c r="D316" s="39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2:45" ht="15.75" customHeight="1">
      <c r="B317" s="2"/>
      <c r="C317" s="41"/>
      <c r="D317" s="39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2:45" ht="15.75" customHeight="1">
      <c r="B318" s="2"/>
      <c r="C318" s="41"/>
      <c r="D318" s="39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2:45" ht="15.75" customHeight="1">
      <c r="B319" s="2"/>
      <c r="C319" s="41"/>
      <c r="D319" s="39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2:45" ht="15.75" customHeight="1">
      <c r="B320" s="2"/>
      <c r="C320" s="41"/>
      <c r="D320" s="39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  <row r="321" spans="2:45" ht="15.75" customHeight="1">
      <c r="B321" s="2"/>
      <c r="C321" s="41"/>
      <c r="D321" s="39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</row>
    <row r="322" spans="2:45" ht="15.75" customHeight="1">
      <c r="B322" s="2"/>
      <c r="C322" s="41"/>
      <c r="D322" s="39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</row>
    <row r="323" spans="2:45" ht="15.75" customHeight="1">
      <c r="B323" s="2"/>
      <c r="C323" s="41"/>
      <c r="D323" s="39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</row>
    <row r="324" spans="2:45" ht="15.75" customHeight="1">
      <c r="B324" s="2"/>
      <c r="C324" s="41"/>
      <c r="D324" s="39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</row>
    <row r="325" spans="2:45" ht="15.75" customHeight="1">
      <c r="B325" s="2"/>
      <c r="C325" s="41"/>
      <c r="D325" s="39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</row>
    <row r="326" spans="2:45" ht="15.75" customHeight="1">
      <c r="B326" s="2"/>
      <c r="C326" s="41"/>
      <c r="D326" s="39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</row>
    <row r="327" spans="2:45" ht="15.75" customHeight="1">
      <c r="B327" s="2"/>
      <c r="C327" s="41"/>
      <c r="D327" s="39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</row>
    <row r="328" spans="2:45" ht="15.75" customHeight="1">
      <c r="B328" s="2"/>
      <c r="C328" s="41"/>
      <c r="D328" s="39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</row>
    <row r="329" spans="2:45" ht="15.75" customHeight="1">
      <c r="B329" s="2"/>
      <c r="C329" s="41"/>
      <c r="D329" s="39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</row>
    <row r="330" spans="2:45" ht="15.75" customHeight="1">
      <c r="B330" s="2"/>
      <c r="C330" s="41"/>
      <c r="D330" s="39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</row>
    <row r="331" spans="2:45" ht="15.75" customHeight="1">
      <c r="B331" s="2"/>
      <c r="C331" s="41"/>
      <c r="D331" s="39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</row>
    <row r="332" spans="2:45" ht="15.75" customHeight="1">
      <c r="B332" s="2"/>
      <c r="C332" s="41"/>
      <c r="D332" s="39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</row>
    <row r="333" spans="2:45" ht="15.75" customHeight="1">
      <c r="B333" s="2"/>
      <c r="C333" s="41"/>
      <c r="D333" s="39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</row>
    <row r="334" spans="2:45" ht="15.75" customHeight="1">
      <c r="B334" s="2"/>
      <c r="C334" s="41"/>
      <c r="D334" s="39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</row>
    <row r="335" spans="2:45" ht="15.75" customHeight="1">
      <c r="B335" s="2"/>
      <c r="C335" s="41"/>
      <c r="D335" s="39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</row>
    <row r="336" spans="2:45" ht="15.75" customHeight="1">
      <c r="B336" s="2"/>
      <c r="C336" s="41"/>
      <c r="D336" s="39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</row>
    <row r="337" spans="2:45" ht="15.75" customHeight="1">
      <c r="B337" s="2"/>
      <c r="C337" s="41"/>
      <c r="D337" s="39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</row>
    <row r="338" spans="2:45" ht="15.75" customHeight="1">
      <c r="B338" s="2"/>
      <c r="C338" s="41"/>
      <c r="D338" s="39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</row>
    <row r="339" spans="2:45" ht="15.75" customHeight="1">
      <c r="B339" s="2"/>
      <c r="C339" s="41"/>
      <c r="D339" s="39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</row>
    <row r="340" spans="2:45" ht="15.75" customHeight="1">
      <c r="B340" s="2"/>
      <c r="C340" s="41"/>
      <c r="D340" s="39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</row>
    <row r="341" spans="2:45" ht="15.75" customHeight="1">
      <c r="B341" s="2"/>
      <c r="C341" s="41"/>
      <c r="D341" s="39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</row>
    <row r="342" spans="2:45" ht="15.75" customHeight="1">
      <c r="B342" s="2"/>
      <c r="C342" s="41"/>
      <c r="D342" s="39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</row>
    <row r="343" spans="2:45" ht="15.75" customHeight="1">
      <c r="B343" s="2"/>
      <c r="C343" s="41"/>
      <c r="D343" s="39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</row>
    <row r="344" spans="2:45" ht="15.75" customHeight="1">
      <c r="B344" s="2"/>
      <c r="C344" s="41"/>
      <c r="D344" s="39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</row>
    <row r="345" spans="2:45" ht="15.75" customHeight="1">
      <c r="B345" s="2"/>
      <c r="C345" s="41"/>
      <c r="D345" s="39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</row>
    <row r="346" spans="2:45" ht="15.75" customHeight="1">
      <c r="B346" s="2"/>
      <c r="C346" s="41"/>
      <c r="D346" s="39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</row>
    <row r="347" spans="2:45" ht="15.75" customHeight="1">
      <c r="B347" s="2"/>
      <c r="C347" s="41"/>
      <c r="D347" s="39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</row>
    <row r="348" spans="2:45" ht="15.75" customHeight="1">
      <c r="B348" s="2"/>
      <c r="C348" s="41"/>
      <c r="D348" s="39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</row>
    <row r="349" spans="2:45" ht="15.75" customHeight="1">
      <c r="B349" s="2"/>
      <c r="C349" s="41"/>
      <c r="D349" s="39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</row>
    <row r="350" spans="2:45" ht="15.75" customHeight="1">
      <c r="B350" s="2"/>
      <c r="C350" s="41"/>
      <c r="D350" s="39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</row>
    <row r="351" spans="2:45" ht="15.75" customHeight="1">
      <c r="B351" s="2"/>
      <c r="C351" s="41"/>
      <c r="D351" s="39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</row>
    <row r="352" spans="2:45" ht="15.75" customHeight="1">
      <c r="B352" s="2"/>
      <c r="C352" s="41"/>
      <c r="D352" s="39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</row>
    <row r="353" spans="2:45" ht="15.75" customHeight="1">
      <c r="B353" s="2"/>
      <c r="C353" s="41"/>
      <c r="D353" s="39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</row>
    <row r="354" spans="2:45" ht="15.75" customHeight="1">
      <c r="B354" s="2"/>
      <c r="C354" s="41"/>
      <c r="D354" s="39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</row>
    <row r="355" spans="2:45" ht="15.75" customHeight="1">
      <c r="B355" s="2"/>
      <c r="C355" s="41"/>
      <c r="D355" s="39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</row>
    <row r="356" spans="2:45" ht="15.75" customHeight="1">
      <c r="B356" s="2"/>
      <c r="C356" s="41"/>
      <c r="D356" s="39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</row>
    <row r="357" spans="2:45" ht="15.75" customHeight="1">
      <c r="B357" s="2"/>
      <c r="C357" s="41"/>
      <c r="D357" s="39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</row>
    <row r="358" spans="2:45" ht="15.75" customHeight="1">
      <c r="B358" s="2"/>
      <c r="C358" s="41"/>
      <c r="D358" s="39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</row>
    <row r="359" spans="2:45" ht="15.75" customHeight="1">
      <c r="B359" s="2"/>
      <c r="C359" s="41"/>
      <c r="D359" s="39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</row>
    <row r="360" spans="2:45" ht="15.75" customHeight="1">
      <c r="B360" s="2"/>
      <c r="C360" s="41"/>
      <c r="D360" s="39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</row>
    <row r="361" spans="2:45" ht="15.75" customHeight="1">
      <c r="B361" s="2"/>
      <c r="C361" s="41"/>
      <c r="D361" s="39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</row>
    <row r="362" spans="2:45" ht="15.75" customHeight="1">
      <c r="B362" s="2"/>
      <c r="C362" s="41"/>
      <c r="D362" s="39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</row>
    <row r="363" spans="2:45" ht="15.75" customHeight="1">
      <c r="B363" s="2"/>
      <c r="C363" s="41"/>
      <c r="D363" s="39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</row>
    <row r="364" spans="2:45" ht="15.75" customHeight="1">
      <c r="B364" s="2"/>
      <c r="C364" s="41"/>
      <c r="D364" s="39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</row>
    <row r="365" spans="2:45" ht="15.75" customHeight="1">
      <c r="B365" s="2"/>
      <c r="C365" s="41"/>
      <c r="D365" s="39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</row>
    <row r="366" spans="2:45" ht="15.75" customHeight="1">
      <c r="B366" s="2"/>
      <c r="C366" s="41"/>
      <c r="D366" s="39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</row>
    <row r="367" spans="2:45" ht="15.75" customHeight="1">
      <c r="B367" s="2"/>
      <c r="C367" s="41"/>
      <c r="D367" s="39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</row>
    <row r="368" spans="2:45" ht="15.75" customHeight="1">
      <c r="B368" s="2"/>
      <c r="C368" s="41"/>
      <c r="D368" s="39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</row>
    <row r="369" spans="2:45" ht="15.75" customHeight="1">
      <c r="B369" s="2"/>
      <c r="C369" s="41"/>
      <c r="D369" s="39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</row>
    <row r="370" spans="2:45" ht="15.75" customHeight="1">
      <c r="B370" s="2"/>
      <c r="C370" s="41"/>
      <c r="D370" s="39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</row>
    <row r="371" spans="2:45" ht="15.75" customHeight="1">
      <c r="B371" s="2"/>
      <c r="C371" s="41"/>
      <c r="D371" s="39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</row>
    <row r="372" spans="2:45" ht="15.75" customHeight="1">
      <c r="B372" s="2"/>
      <c r="C372" s="41"/>
      <c r="D372" s="39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</row>
    <row r="373" spans="2:45" ht="15.75" customHeight="1">
      <c r="B373" s="2"/>
      <c r="C373" s="41"/>
      <c r="D373" s="39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</row>
    <row r="374" spans="2:45" ht="15.75" customHeight="1">
      <c r="B374" s="2"/>
      <c r="C374" s="41"/>
      <c r="D374" s="39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</row>
    <row r="375" spans="2:45" ht="15.75" customHeight="1">
      <c r="B375" s="2"/>
      <c r="C375" s="41"/>
      <c r="D375" s="39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</row>
    <row r="376" spans="2:45" ht="15.75" customHeight="1">
      <c r="B376" s="2"/>
      <c r="C376" s="41"/>
      <c r="D376" s="39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</row>
    <row r="377" spans="2:45" ht="15.75" customHeight="1">
      <c r="B377" s="2"/>
      <c r="C377" s="41"/>
      <c r="D377" s="39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</row>
    <row r="378" spans="2:45" ht="15.75" customHeight="1">
      <c r="B378" s="2"/>
      <c r="C378" s="41"/>
      <c r="D378" s="39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</row>
    <row r="379" spans="2:45" ht="15.75" customHeight="1">
      <c r="B379" s="2"/>
      <c r="C379" s="41"/>
      <c r="D379" s="39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</row>
    <row r="380" spans="2:45" ht="15.75" customHeight="1">
      <c r="B380" s="2"/>
      <c r="C380" s="41"/>
      <c r="D380" s="39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</row>
    <row r="381" spans="2:45" ht="15.75" customHeight="1">
      <c r="B381" s="2"/>
      <c r="C381" s="41"/>
      <c r="D381" s="39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</row>
    <row r="382" spans="2:45" ht="15.75" customHeight="1">
      <c r="B382" s="2"/>
      <c r="C382" s="41"/>
      <c r="D382" s="39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</row>
    <row r="383" spans="2:45" ht="15.75" customHeight="1">
      <c r="B383" s="2"/>
      <c r="C383" s="41"/>
      <c r="D383" s="39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</row>
    <row r="384" spans="2:45" ht="15.75" customHeight="1">
      <c r="B384" s="2"/>
      <c r="C384" s="41"/>
      <c r="D384" s="39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</row>
    <row r="385" spans="2:45" ht="15.75" customHeight="1">
      <c r="B385" s="2"/>
      <c r="C385" s="41"/>
      <c r="D385" s="39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</row>
    <row r="386" spans="2:45" ht="15.75" customHeight="1">
      <c r="B386" s="2"/>
      <c r="C386" s="41"/>
      <c r="D386" s="39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</row>
    <row r="387" spans="2:45" ht="15.75" customHeight="1">
      <c r="B387" s="2"/>
      <c r="C387" s="41"/>
      <c r="D387" s="39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</row>
    <row r="388" spans="2:45" ht="15.75" customHeight="1">
      <c r="B388" s="2"/>
      <c r="C388" s="41"/>
      <c r="D388" s="39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</row>
    <row r="389" spans="2:45" ht="15.75" customHeight="1">
      <c r="B389" s="2"/>
      <c r="C389" s="41"/>
      <c r="D389" s="39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</row>
    <row r="390" spans="2:45" ht="15.75" customHeight="1">
      <c r="B390" s="2"/>
      <c r="C390" s="41"/>
      <c r="D390" s="39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</row>
    <row r="391" spans="2:45" ht="15.75" customHeight="1">
      <c r="B391" s="2"/>
      <c r="C391" s="41"/>
      <c r="D391" s="39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</row>
    <row r="392" spans="2:45" ht="15.75" customHeight="1">
      <c r="B392" s="2"/>
      <c r="C392" s="41"/>
      <c r="D392" s="39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</row>
    <row r="393" spans="2:45" ht="15.75" customHeight="1">
      <c r="B393" s="2"/>
      <c r="C393" s="41"/>
      <c r="D393" s="39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</row>
    <row r="394" spans="2:45" ht="15.75" customHeight="1">
      <c r="B394" s="2"/>
      <c r="C394" s="41"/>
      <c r="D394" s="39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</row>
    <row r="395" spans="2:45" ht="15.75" customHeight="1">
      <c r="B395" s="2"/>
      <c r="C395" s="41"/>
      <c r="D395" s="39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</row>
    <row r="396" spans="2:45" ht="15.75" customHeight="1">
      <c r="B396" s="2"/>
      <c r="C396" s="41"/>
      <c r="D396" s="39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</row>
    <row r="397" spans="2:45" ht="15.75" customHeight="1">
      <c r="B397" s="2"/>
      <c r="C397" s="41"/>
      <c r="D397" s="39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</row>
    <row r="398" spans="2:45" ht="15.75" customHeight="1">
      <c r="B398" s="2"/>
      <c r="C398" s="41"/>
      <c r="D398" s="39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</row>
    <row r="399" spans="2:45" ht="15.75" customHeight="1">
      <c r="B399" s="2"/>
      <c r="C399" s="41"/>
      <c r="D399" s="39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</row>
    <row r="400" spans="2:45" ht="15.75" customHeight="1">
      <c r="B400" s="2"/>
      <c r="C400" s="41"/>
      <c r="D400" s="39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</row>
    <row r="401" spans="2:45" ht="15.75" customHeight="1">
      <c r="B401" s="2"/>
      <c r="C401" s="41"/>
      <c r="D401" s="39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</row>
    <row r="402" spans="2:45" ht="15.75" customHeight="1">
      <c r="B402" s="2"/>
      <c r="C402" s="41"/>
      <c r="D402" s="39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</row>
    <row r="403" spans="2:45" ht="15.75" customHeight="1">
      <c r="B403" s="2"/>
      <c r="C403" s="41"/>
      <c r="D403" s="39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</row>
    <row r="404" spans="2:45" ht="15.75" customHeight="1">
      <c r="B404" s="2"/>
      <c r="C404" s="41"/>
      <c r="D404" s="39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</row>
    <row r="405" spans="2:45" ht="15.75" customHeight="1">
      <c r="B405" s="2"/>
      <c r="C405" s="41"/>
      <c r="D405" s="39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</row>
    <row r="406" spans="2:45" ht="15.75" customHeight="1">
      <c r="B406" s="2"/>
      <c r="C406" s="41"/>
      <c r="D406" s="39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</row>
    <row r="407" spans="2:45" ht="15.75" customHeight="1">
      <c r="B407" s="2"/>
      <c r="C407" s="41"/>
      <c r="D407" s="39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</row>
    <row r="408" spans="2:45" ht="15.75" customHeight="1">
      <c r="B408" s="2"/>
      <c r="C408" s="41"/>
      <c r="D408" s="39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</row>
    <row r="409" spans="2:45" ht="15.75" customHeight="1">
      <c r="B409" s="2"/>
      <c r="C409" s="41"/>
      <c r="D409" s="39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</row>
    <row r="410" spans="2:45" ht="15.75" customHeight="1">
      <c r="B410" s="2"/>
      <c r="C410" s="41"/>
      <c r="D410" s="39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</row>
    <row r="411" spans="2:45" ht="15.75" customHeight="1">
      <c r="B411" s="2"/>
      <c r="C411" s="41"/>
      <c r="D411" s="39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</row>
    <row r="412" spans="2:45" ht="15.75" customHeight="1">
      <c r="B412" s="2"/>
      <c r="C412" s="41"/>
      <c r="D412" s="39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</row>
    <row r="413" spans="2:45" ht="15.75" customHeight="1">
      <c r="B413" s="2"/>
      <c r="C413" s="41"/>
      <c r="D413" s="39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</row>
    <row r="414" spans="2:45" ht="15.75" customHeight="1">
      <c r="B414" s="2"/>
      <c r="C414" s="41"/>
      <c r="D414" s="39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</row>
    <row r="415" spans="2:45" ht="15.75" customHeight="1">
      <c r="B415" s="2"/>
      <c r="C415" s="41"/>
      <c r="D415" s="39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</row>
    <row r="416" spans="2:45" ht="15.75" customHeight="1">
      <c r="B416" s="2"/>
      <c r="C416" s="41"/>
      <c r="D416" s="39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</row>
    <row r="417" spans="2:45" ht="15.75" customHeight="1">
      <c r="B417" s="2"/>
      <c r="C417" s="41"/>
      <c r="D417" s="39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</row>
    <row r="418" spans="2:45" ht="15.75" customHeight="1">
      <c r="B418" s="2"/>
      <c r="C418" s="41"/>
      <c r="D418" s="39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</row>
    <row r="419" spans="2:45" ht="15.75" customHeight="1">
      <c r="B419" s="2"/>
      <c r="C419" s="41"/>
      <c r="D419" s="39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</row>
    <row r="420" spans="2:45" ht="15.75" customHeight="1">
      <c r="B420" s="2"/>
      <c r="C420" s="41"/>
      <c r="D420" s="39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</row>
    <row r="421" spans="2:45" ht="15.75" customHeight="1">
      <c r="B421" s="2"/>
      <c r="C421" s="41"/>
      <c r="D421" s="39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</row>
    <row r="422" spans="2:45" ht="15.75" customHeight="1">
      <c r="B422" s="2"/>
      <c r="C422" s="41"/>
      <c r="D422" s="39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</row>
    <row r="423" spans="2:45" ht="15.75" customHeight="1">
      <c r="B423" s="2"/>
      <c r="C423" s="41"/>
      <c r="D423" s="39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</row>
    <row r="424" spans="2:45" ht="15.75" customHeight="1">
      <c r="B424" s="2"/>
      <c r="C424" s="41"/>
      <c r="D424" s="39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</row>
    <row r="425" spans="2:45" ht="15.75" customHeight="1">
      <c r="B425" s="2"/>
      <c r="C425" s="41"/>
      <c r="D425" s="39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</row>
    <row r="426" spans="2:45" ht="15.75" customHeight="1">
      <c r="B426" s="2"/>
      <c r="C426" s="41"/>
      <c r="D426" s="39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</row>
    <row r="427" spans="2:45" ht="15.75" customHeight="1">
      <c r="B427" s="2"/>
      <c r="C427" s="41"/>
      <c r="D427" s="39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</row>
    <row r="428" spans="2:45" ht="15.75" customHeight="1">
      <c r="B428" s="2"/>
      <c r="C428" s="41"/>
      <c r="D428" s="39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</row>
    <row r="429" spans="2:45" ht="15.75" customHeight="1">
      <c r="B429" s="2"/>
      <c r="C429" s="41"/>
      <c r="D429" s="39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</row>
    <row r="430" spans="2:45" ht="15.75" customHeight="1">
      <c r="B430" s="2"/>
      <c r="C430" s="41"/>
      <c r="D430" s="39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</row>
    <row r="431" spans="2:45" ht="15.75" customHeight="1">
      <c r="B431" s="2"/>
      <c r="C431" s="41"/>
      <c r="D431" s="39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</row>
    <row r="432" spans="2:45" ht="15.75" customHeight="1">
      <c r="B432" s="2"/>
      <c r="C432" s="41"/>
      <c r="D432" s="39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</row>
    <row r="433" spans="2:45" ht="15.75" customHeight="1">
      <c r="B433" s="2"/>
      <c r="C433" s="41"/>
      <c r="D433" s="39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</row>
    <row r="434" spans="2:45" ht="15.75" customHeight="1">
      <c r="B434" s="2"/>
      <c r="C434" s="41"/>
      <c r="D434" s="39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</row>
    <row r="435" spans="2:45" ht="15.75" customHeight="1">
      <c r="B435" s="2"/>
      <c r="C435" s="41"/>
      <c r="D435" s="39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</row>
    <row r="436" spans="2:45" ht="15.75" customHeight="1">
      <c r="B436" s="2"/>
      <c r="C436" s="41"/>
      <c r="D436" s="39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</row>
    <row r="437" spans="2:45" ht="15.75" customHeight="1">
      <c r="B437" s="2"/>
      <c r="C437" s="41"/>
      <c r="D437" s="39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</row>
    <row r="438" spans="2:45" ht="15.75" customHeight="1">
      <c r="B438" s="2"/>
      <c r="C438" s="41"/>
      <c r="D438" s="39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</row>
    <row r="439" spans="2:45" ht="15.75" customHeight="1">
      <c r="B439" s="2"/>
      <c r="C439" s="41"/>
      <c r="D439" s="39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</row>
    <row r="440" spans="2:45" ht="15.75" customHeight="1">
      <c r="B440" s="2"/>
      <c r="C440" s="41"/>
      <c r="D440" s="39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</row>
    <row r="441" spans="2:45" ht="15.75" customHeight="1">
      <c r="B441" s="2"/>
      <c r="C441" s="41"/>
      <c r="D441" s="39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</row>
    <row r="442" spans="2:45" ht="15.75" customHeight="1">
      <c r="B442" s="2"/>
      <c r="C442" s="41"/>
      <c r="D442" s="39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</row>
    <row r="443" spans="2:45" ht="15.75" customHeight="1">
      <c r="B443" s="2"/>
      <c r="C443" s="41"/>
      <c r="D443" s="39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</row>
    <row r="444" spans="2:45" ht="15.75" customHeight="1">
      <c r="B444" s="2"/>
      <c r="C444" s="41"/>
      <c r="D444" s="39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</row>
    <row r="445" spans="2:45" ht="15.75" customHeight="1">
      <c r="B445" s="2"/>
      <c r="C445" s="41"/>
      <c r="D445" s="39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</row>
    <row r="446" spans="2:45" ht="15.75" customHeight="1">
      <c r="B446" s="2"/>
      <c r="C446" s="41"/>
      <c r="D446" s="39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</row>
    <row r="447" spans="2:45" ht="15.75" customHeight="1">
      <c r="B447" s="2"/>
      <c r="C447" s="41"/>
      <c r="D447" s="39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</row>
    <row r="448" spans="2:45" ht="15.75" customHeight="1">
      <c r="B448" s="2"/>
      <c r="C448" s="41"/>
      <c r="D448" s="39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</row>
    <row r="449" spans="2:45" ht="15.75" customHeight="1">
      <c r="B449" s="2"/>
      <c r="C449" s="41"/>
      <c r="D449" s="39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</row>
    <row r="450" spans="2:45" ht="15.75" customHeight="1">
      <c r="B450" s="2"/>
      <c r="C450" s="41"/>
      <c r="D450" s="39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</row>
    <row r="451" spans="2:45" ht="15.75" customHeight="1">
      <c r="B451" s="2"/>
      <c r="C451" s="41"/>
      <c r="D451" s="39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</row>
    <row r="452" spans="2:45" ht="15.75" customHeight="1">
      <c r="B452" s="2"/>
      <c r="C452" s="41"/>
      <c r="D452" s="39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</row>
    <row r="453" spans="2:45" ht="15.75" customHeight="1">
      <c r="B453" s="2"/>
      <c r="C453" s="41"/>
      <c r="D453" s="39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</row>
    <row r="454" spans="2:45" ht="15.75" customHeight="1">
      <c r="B454" s="2"/>
      <c r="C454" s="41"/>
      <c r="D454" s="39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</row>
    <row r="455" spans="2:45" ht="15.75" customHeight="1">
      <c r="B455" s="2"/>
      <c r="C455" s="41"/>
      <c r="D455" s="39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</row>
    <row r="456" spans="2:45" ht="15.75" customHeight="1">
      <c r="B456" s="2"/>
      <c r="C456" s="41"/>
      <c r="D456" s="39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</row>
    <row r="457" spans="2:45" ht="15.75" customHeight="1">
      <c r="B457" s="2"/>
      <c r="C457" s="41"/>
      <c r="D457" s="39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</row>
    <row r="458" spans="2:45" ht="15.75" customHeight="1">
      <c r="B458" s="2"/>
      <c r="C458" s="41"/>
      <c r="D458" s="39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</row>
    <row r="459" spans="2:45" ht="15.75" customHeight="1">
      <c r="B459" s="2"/>
      <c r="C459" s="41"/>
      <c r="D459" s="39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</row>
    <row r="460" spans="2:45" ht="15.75" customHeight="1">
      <c r="B460" s="2"/>
      <c r="C460" s="41"/>
      <c r="D460" s="39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</row>
    <row r="461" spans="2:45" ht="15.75" customHeight="1">
      <c r="B461" s="2"/>
      <c r="C461" s="41"/>
      <c r="D461" s="39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</row>
    <row r="462" spans="2:45" ht="15.75" customHeight="1">
      <c r="B462" s="2"/>
      <c r="C462" s="41"/>
      <c r="D462" s="39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</row>
    <row r="463" spans="2:45" ht="15.75" customHeight="1">
      <c r="B463" s="2"/>
      <c r="C463" s="41"/>
      <c r="D463" s="39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</row>
    <row r="464" spans="2:45" ht="15.75" customHeight="1">
      <c r="B464" s="2"/>
      <c r="C464" s="41"/>
      <c r="D464" s="39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</row>
    <row r="465" spans="2:45" ht="15.75" customHeight="1">
      <c r="B465" s="2"/>
      <c r="C465" s="41"/>
      <c r="D465" s="39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</row>
    <row r="466" spans="2:45" ht="15.75" customHeight="1">
      <c r="B466" s="2"/>
      <c r="C466" s="41"/>
      <c r="D466" s="39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</row>
    <row r="467" spans="2:45" ht="15.75" customHeight="1">
      <c r="B467" s="2"/>
      <c r="C467" s="41"/>
      <c r="D467" s="39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</row>
    <row r="468" spans="2:45" ht="15.75" customHeight="1">
      <c r="B468" s="2"/>
      <c r="C468" s="41"/>
      <c r="D468" s="39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</row>
    <row r="469" spans="2:45" ht="15.75" customHeight="1">
      <c r="B469" s="2"/>
      <c r="C469" s="41"/>
      <c r="D469" s="39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</row>
    <row r="470" spans="2:45" ht="15.75" customHeight="1">
      <c r="B470" s="2"/>
      <c r="C470" s="41"/>
      <c r="D470" s="39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</row>
    <row r="471" spans="2:45" ht="15.75" customHeight="1">
      <c r="B471" s="2"/>
      <c r="C471" s="41"/>
      <c r="D471" s="39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</row>
    <row r="472" spans="2:45" ht="15.75" customHeight="1">
      <c r="B472" s="2"/>
      <c r="C472" s="41"/>
      <c r="D472" s="39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</row>
    <row r="473" spans="2:45" ht="15.75" customHeight="1">
      <c r="B473" s="2"/>
      <c r="C473" s="41"/>
      <c r="D473" s="39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</row>
    <row r="474" spans="2:45" ht="15.75" customHeight="1">
      <c r="B474" s="2"/>
      <c r="C474" s="41"/>
      <c r="D474" s="39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</row>
    <row r="475" spans="2:45" ht="15.75" customHeight="1">
      <c r="B475" s="2"/>
      <c r="C475" s="41"/>
      <c r="D475" s="39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</row>
    <row r="476" spans="2:45" ht="15.75" customHeight="1">
      <c r="B476" s="2"/>
      <c r="C476" s="41"/>
      <c r="D476" s="39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</row>
    <row r="477" spans="2:45" ht="15.75" customHeight="1">
      <c r="B477" s="2"/>
      <c r="C477" s="41"/>
      <c r="D477" s="39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</row>
    <row r="478" spans="2:45" ht="15.75" customHeight="1">
      <c r="B478" s="2"/>
      <c r="C478" s="41"/>
      <c r="D478" s="39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</row>
    <row r="479" spans="2:45" ht="15.75" customHeight="1">
      <c r="B479" s="2"/>
      <c r="C479" s="41"/>
      <c r="D479" s="39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</row>
    <row r="480" spans="2:45" ht="15.75" customHeight="1">
      <c r="B480" s="2"/>
      <c r="C480" s="41"/>
      <c r="D480" s="39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</row>
    <row r="481" spans="2:45" ht="15.75" customHeight="1">
      <c r="B481" s="2"/>
      <c r="C481" s="41"/>
      <c r="D481" s="39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</row>
    <row r="482" spans="2:45" ht="15.75" customHeight="1">
      <c r="B482" s="2"/>
      <c r="C482" s="41"/>
      <c r="D482" s="39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</row>
    <row r="483" spans="2:45" ht="15.75" customHeight="1">
      <c r="B483" s="2"/>
      <c r="C483" s="41"/>
      <c r="D483" s="39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</row>
    <row r="484" spans="2:45" ht="15.75" customHeight="1">
      <c r="B484" s="2"/>
      <c r="C484" s="41"/>
      <c r="D484" s="39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</row>
    <row r="485" spans="2:45" ht="15.75" customHeight="1">
      <c r="B485" s="2"/>
      <c r="C485" s="41"/>
      <c r="D485" s="39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</row>
    <row r="486" spans="2:45" ht="15.75" customHeight="1">
      <c r="B486" s="2"/>
      <c r="C486" s="41"/>
      <c r="D486" s="39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</row>
    <row r="487" spans="2:45" ht="15.75" customHeight="1">
      <c r="B487" s="2"/>
      <c r="C487" s="41"/>
      <c r="D487" s="39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</row>
    <row r="488" spans="2:45" ht="15.75" customHeight="1">
      <c r="B488" s="2"/>
      <c r="C488" s="41"/>
      <c r="D488" s="39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</row>
    <row r="489" spans="2:45" ht="15.75" customHeight="1">
      <c r="B489" s="2"/>
      <c r="C489" s="41"/>
      <c r="D489" s="39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</row>
    <row r="490" spans="2:45" ht="15.75" customHeight="1">
      <c r="B490" s="2"/>
      <c r="C490" s="41"/>
      <c r="D490" s="39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</row>
    <row r="491" spans="2:45" ht="15.75" customHeight="1">
      <c r="B491" s="2"/>
      <c r="C491" s="41"/>
      <c r="D491" s="39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</row>
    <row r="492" spans="2:45" ht="15.75" customHeight="1">
      <c r="B492" s="2"/>
      <c r="C492" s="41"/>
      <c r="D492" s="39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</row>
    <row r="493" spans="2:45" ht="15.75" customHeight="1">
      <c r="B493" s="2"/>
      <c r="C493" s="41"/>
      <c r="D493" s="39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</row>
    <row r="494" spans="2:45" ht="15.75" customHeight="1">
      <c r="B494" s="2"/>
      <c r="C494" s="41"/>
      <c r="D494" s="39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</row>
    <row r="495" spans="2:45" ht="15.75" customHeight="1">
      <c r="B495" s="2"/>
      <c r="C495" s="41"/>
      <c r="D495" s="39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</row>
    <row r="496" spans="2:45" ht="15.75" customHeight="1">
      <c r="B496" s="2"/>
      <c r="C496" s="41"/>
      <c r="D496" s="39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</row>
    <row r="497" spans="2:45" ht="15.75" customHeight="1">
      <c r="B497" s="2"/>
      <c r="C497" s="41"/>
      <c r="D497" s="39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</row>
    <row r="498" spans="2:45" ht="15.75" customHeight="1">
      <c r="B498" s="2"/>
      <c r="C498" s="41"/>
      <c r="D498" s="39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</row>
    <row r="499" spans="2:45" ht="15.75" customHeight="1">
      <c r="B499" s="2"/>
      <c r="C499" s="41"/>
      <c r="D499" s="39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</row>
    <row r="500" spans="2:45" ht="15.75" customHeight="1">
      <c r="B500" s="2"/>
      <c r="C500" s="41"/>
      <c r="D500" s="39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</row>
    <row r="501" spans="2:45" ht="15.75" customHeight="1">
      <c r="B501" s="2"/>
      <c r="C501" s="41"/>
      <c r="D501" s="39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</row>
    <row r="502" spans="2:45" ht="15.75" customHeight="1">
      <c r="B502" s="2"/>
      <c r="C502" s="41"/>
      <c r="D502" s="39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</row>
    <row r="503" spans="2:45" ht="15.75" customHeight="1">
      <c r="B503" s="2"/>
      <c r="C503" s="41"/>
      <c r="D503" s="39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</row>
    <row r="504" spans="2:45" ht="15.75" customHeight="1">
      <c r="B504" s="2"/>
      <c r="C504" s="41"/>
      <c r="D504" s="39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</row>
    <row r="505" spans="2:45" ht="15.75" customHeight="1">
      <c r="B505" s="2"/>
      <c r="C505" s="41"/>
      <c r="D505" s="39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</row>
    <row r="506" spans="2:45" ht="15.75" customHeight="1">
      <c r="B506" s="2"/>
      <c r="C506" s="41"/>
      <c r="D506" s="39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</row>
    <row r="507" spans="2:45" ht="15.75" customHeight="1">
      <c r="B507" s="2"/>
      <c r="C507" s="41"/>
      <c r="D507" s="39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</row>
    <row r="508" spans="2:45" ht="15.75" customHeight="1">
      <c r="B508" s="2"/>
      <c r="C508" s="41"/>
      <c r="D508" s="39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</row>
    <row r="509" spans="2:45" ht="15.75" customHeight="1">
      <c r="B509" s="2"/>
      <c r="C509" s="41"/>
      <c r="D509" s="39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</row>
    <row r="510" spans="2:45" ht="15.75" customHeight="1">
      <c r="B510" s="2"/>
      <c r="C510" s="41"/>
      <c r="D510" s="39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</row>
    <row r="511" spans="2:45" ht="15.75" customHeight="1">
      <c r="B511" s="2"/>
      <c r="C511" s="41"/>
      <c r="D511" s="39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</row>
    <row r="512" spans="2:45" ht="15.75" customHeight="1">
      <c r="B512" s="2"/>
      <c r="C512" s="41"/>
      <c r="D512" s="39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</row>
    <row r="513" spans="2:45" ht="15.75" customHeight="1">
      <c r="B513" s="2"/>
      <c r="C513" s="41"/>
      <c r="D513" s="39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</row>
    <row r="514" spans="2:45" ht="15.75" customHeight="1">
      <c r="B514" s="2"/>
      <c r="C514" s="41"/>
      <c r="D514" s="39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</row>
    <row r="515" spans="2:45" ht="15.75" customHeight="1">
      <c r="B515" s="2"/>
      <c r="C515" s="41"/>
      <c r="D515" s="39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</row>
    <row r="516" spans="2:45" ht="15.75" customHeight="1">
      <c r="B516" s="2"/>
      <c r="C516" s="41"/>
      <c r="D516" s="39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spans="2:45" ht="15.75" customHeight="1">
      <c r="B517" s="2"/>
      <c r="C517" s="41"/>
      <c r="D517" s="39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spans="2:45" ht="15.75" customHeight="1">
      <c r="B518" s="2"/>
      <c r="C518" s="41"/>
      <c r="D518" s="39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spans="2:45" ht="15.75" customHeight="1">
      <c r="B519" s="2"/>
      <c r="C519" s="41"/>
      <c r="D519" s="39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spans="2:45" ht="15.75" customHeight="1">
      <c r="B520" s="2"/>
      <c r="C520" s="41"/>
      <c r="D520" s="39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spans="2:45" ht="15.75" customHeight="1">
      <c r="B521" s="2"/>
      <c r="C521" s="41"/>
      <c r="D521" s="39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spans="2:45" ht="15.75" customHeight="1">
      <c r="B522" s="2"/>
      <c r="C522" s="41"/>
      <c r="D522" s="39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spans="2:45" ht="15.75" customHeight="1">
      <c r="B523" s="2"/>
      <c r="C523" s="41"/>
      <c r="D523" s="39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2:45" ht="15.75" customHeight="1">
      <c r="B524" s="2"/>
      <c r="C524" s="41"/>
      <c r="D524" s="39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2:45" ht="15.75" customHeight="1">
      <c r="B525" s="2"/>
      <c r="C525" s="41"/>
      <c r="D525" s="39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2:45" ht="15.75" customHeight="1">
      <c r="B526" s="2"/>
      <c r="C526" s="41"/>
      <c r="D526" s="39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2:45" ht="15.75" customHeight="1">
      <c r="B527" s="2"/>
      <c r="C527" s="41"/>
      <c r="D527" s="39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2:45" ht="15.75" customHeight="1">
      <c r="B528" s="2"/>
      <c r="C528" s="41"/>
      <c r="D528" s="39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2:45" ht="15.75" customHeight="1">
      <c r="B529" s="2"/>
      <c r="C529" s="41"/>
      <c r="D529" s="39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2:45" ht="15.75" customHeight="1">
      <c r="B530" s="2"/>
      <c r="C530" s="41"/>
      <c r="D530" s="39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2:45" ht="15.75" customHeight="1">
      <c r="B531" s="2"/>
      <c r="C531" s="41"/>
      <c r="D531" s="39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2:45" ht="15.75" customHeight="1">
      <c r="B532" s="2"/>
      <c r="C532" s="41"/>
      <c r="D532" s="39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2:45" ht="15.75" customHeight="1">
      <c r="B533" s="2"/>
      <c r="C533" s="41"/>
      <c r="D533" s="39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2:45" ht="15.75" customHeight="1">
      <c r="B534" s="2"/>
      <c r="C534" s="41"/>
      <c r="D534" s="39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2:45" ht="15.75" customHeight="1">
      <c r="B535" s="2"/>
      <c r="C535" s="41"/>
      <c r="D535" s="39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2:45" ht="15.75" customHeight="1">
      <c r="B536" s="2"/>
      <c r="C536" s="41"/>
      <c r="D536" s="39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2:45" ht="15.75" customHeight="1">
      <c r="B537" s="2"/>
      <c r="C537" s="41"/>
      <c r="D537" s="39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2:45" ht="15.75" customHeight="1">
      <c r="B538" s="2"/>
      <c r="C538" s="41"/>
      <c r="D538" s="39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2:45" ht="15.75" customHeight="1">
      <c r="B539" s="2"/>
      <c r="C539" s="41"/>
      <c r="D539" s="39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2:45" ht="15.75" customHeight="1">
      <c r="B540" s="2"/>
      <c r="C540" s="41"/>
      <c r="D540" s="39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2:45" ht="15.75" customHeight="1">
      <c r="B541" s="2"/>
      <c r="C541" s="41"/>
      <c r="D541" s="39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2:45" ht="15.75" customHeight="1">
      <c r="B542" s="2"/>
      <c r="C542" s="41"/>
      <c r="D542" s="39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2:45" ht="15.75" customHeight="1">
      <c r="B543" s="2"/>
      <c r="C543" s="41"/>
      <c r="D543" s="39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2:45" ht="15.75" customHeight="1">
      <c r="B544" s="2"/>
      <c r="C544" s="41"/>
      <c r="D544" s="39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2:45" ht="15.75" customHeight="1">
      <c r="B545" s="2"/>
      <c r="C545" s="41"/>
      <c r="D545" s="39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2:45" ht="15.75" customHeight="1">
      <c r="B546" s="2"/>
      <c r="C546" s="41"/>
      <c r="D546" s="39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2:45" ht="15.75" customHeight="1">
      <c r="B547" s="2"/>
      <c r="C547" s="41"/>
      <c r="D547" s="39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2:45" ht="15.75" customHeight="1">
      <c r="B548" s="2"/>
      <c r="C548" s="41"/>
      <c r="D548" s="39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2:45" ht="15.75" customHeight="1">
      <c r="B549" s="2"/>
      <c r="C549" s="41"/>
      <c r="D549" s="39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2:45" ht="15.75" customHeight="1">
      <c r="B550" s="2"/>
      <c r="C550" s="41"/>
      <c r="D550" s="39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2:45" ht="15.75" customHeight="1">
      <c r="B551" s="2"/>
      <c r="C551" s="41"/>
      <c r="D551" s="39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2:45" ht="15.75" customHeight="1">
      <c r="B552" s="2"/>
      <c r="C552" s="41"/>
      <c r="D552" s="39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2:45" ht="15.75" customHeight="1">
      <c r="B553" s="2"/>
      <c r="C553" s="41"/>
      <c r="D553" s="39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2:45" ht="15.75" customHeight="1">
      <c r="B554" s="2"/>
      <c r="C554" s="41"/>
      <c r="D554" s="39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2:45" ht="15.75" customHeight="1">
      <c r="B555" s="2"/>
      <c r="C555" s="41"/>
      <c r="D555" s="39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2:45" ht="15.75" customHeight="1">
      <c r="B556" s="2"/>
      <c r="C556" s="41"/>
      <c r="D556" s="39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2:45" ht="15.75" customHeight="1">
      <c r="B557" s="2"/>
      <c r="C557" s="41"/>
      <c r="D557" s="39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2:45" ht="15.75" customHeight="1">
      <c r="B558" s="2"/>
      <c r="C558" s="41"/>
      <c r="D558" s="39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2:45" ht="15.75" customHeight="1">
      <c r="B559" s="2"/>
      <c r="C559" s="41"/>
      <c r="D559" s="39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2:45" ht="15.75" customHeight="1">
      <c r="B560" s="2"/>
      <c r="C560" s="41"/>
      <c r="D560" s="39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2:45" ht="15.75" customHeight="1">
      <c r="B561" s="2"/>
      <c r="C561" s="41"/>
      <c r="D561" s="39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2:45" ht="15.75" customHeight="1">
      <c r="B562" s="2"/>
      <c r="C562" s="41"/>
      <c r="D562" s="39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2:45" ht="15.75" customHeight="1">
      <c r="B563" s="2"/>
      <c r="C563" s="41"/>
      <c r="D563" s="39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2:45" ht="15.75" customHeight="1">
      <c r="B564" s="2"/>
      <c r="C564" s="41"/>
      <c r="D564" s="39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2:45" ht="15.75" customHeight="1">
      <c r="B565" s="2"/>
      <c r="C565" s="41"/>
      <c r="D565" s="39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2:45" ht="15.75" customHeight="1">
      <c r="B566" s="2"/>
      <c r="C566" s="41"/>
      <c r="D566" s="39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2:45" ht="15.75" customHeight="1">
      <c r="B567" s="2"/>
      <c r="C567" s="41"/>
      <c r="D567" s="39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2:45" ht="15.75" customHeight="1">
      <c r="B568" s="2"/>
      <c r="C568" s="41"/>
      <c r="D568" s="39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2:45" ht="15.75" customHeight="1">
      <c r="B569" s="2"/>
      <c r="C569" s="41"/>
      <c r="D569" s="39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2:45" ht="15.75" customHeight="1">
      <c r="B570" s="2"/>
      <c r="C570" s="41"/>
      <c r="D570" s="39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2:45" ht="15.75" customHeight="1">
      <c r="B571" s="2"/>
      <c r="C571" s="41"/>
      <c r="D571" s="39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2:45" ht="15.75" customHeight="1">
      <c r="B572" s="2"/>
      <c r="C572" s="41"/>
      <c r="D572" s="39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2:45" ht="15.75" customHeight="1">
      <c r="B573" s="2"/>
      <c r="C573" s="41"/>
      <c r="D573" s="39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2:45" ht="15.75" customHeight="1">
      <c r="B574" s="2"/>
      <c r="C574" s="41"/>
      <c r="D574" s="39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2:45" ht="15.75" customHeight="1">
      <c r="B575" s="2"/>
      <c r="C575" s="41"/>
      <c r="D575" s="39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2:45" ht="15.75" customHeight="1">
      <c r="B576" s="2"/>
      <c r="C576" s="41"/>
      <c r="D576" s="39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2:45" ht="15.75" customHeight="1">
      <c r="B577" s="2"/>
      <c r="C577" s="41"/>
      <c r="D577" s="39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2:45" ht="15.75" customHeight="1">
      <c r="B578" s="2"/>
      <c r="C578" s="41"/>
      <c r="D578" s="39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2:45" ht="15.75" customHeight="1">
      <c r="B579" s="2"/>
      <c r="C579" s="41"/>
      <c r="D579" s="39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2:45" ht="15.75" customHeight="1">
      <c r="B580" s="2"/>
      <c r="C580" s="41"/>
      <c r="D580" s="39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2:45" ht="15.75" customHeight="1">
      <c r="B581" s="2"/>
      <c r="C581" s="41"/>
      <c r="D581" s="39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2:45" ht="15.75" customHeight="1">
      <c r="B582" s="2"/>
      <c r="C582" s="41"/>
      <c r="D582" s="39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2:45" ht="15.75" customHeight="1">
      <c r="B583" s="2"/>
      <c r="C583" s="41"/>
      <c r="D583" s="39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2:45" ht="15.75" customHeight="1">
      <c r="B584" s="2"/>
      <c r="C584" s="41"/>
      <c r="D584" s="39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2:45" ht="15.75" customHeight="1">
      <c r="B585" s="2"/>
      <c r="C585" s="41"/>
      <c r="D585" s="39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2:45" ht="15.75" customHeight="1">
      <c r="B586" s="2"/>
      <c r="C586" s="41"/>
      <c r="D586" s="39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2:45" ht="15.75" customHeight="1">
      <c r="B587" s="2"/>
      <c r="C587" s="41"/>
      <c r="D587" s="39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2:45" ht="15.75" customHeight="1">
      <c r="B588" s="2"/>
      <c r="C588" s="41"/>
      <c r="D588" s="39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2:45" ht="15.75" customHeight="1">
      <c r="B589" s="2"/>
      <c r="C589" s="41"/>
      <c r="D589" s="39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2:45" ht="15.75" customHeight="1">
      <c r="B590" s="2"/>
      <c r="C590" s="41"/>
      <c r="D590" s="39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2:45" ht="15.75" customHeight="1">
      <c r="B591" s="2"/>
      <c r="C591" s="41"/>
      <c r="D591" s="39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2:45" ht="15.75" customHeight="1">
      <c r="B592" s="2"/>
      <c r="C592" s="41"/>
      <c r="D592" s="39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2:45" ht="15.75" customHeight="1">
      <c r="B593" s="2"/>
      <c r="C593" s="41"/>
      <c r="D593" s="39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2:45" ht="15.75" customHeight="1">
      <c r="B594" s="2"/>
      <c r="C594" s="41"/>
      <c r="D594" s="39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2:45" ht="15.75" customHeight="1">
      <c r="B595" s="2"/>
      <c r="C595" s="41"/>
      <c r="D595" s="39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2:45" ht="15.75" customHeight="1">
      <c r="B596" s="2"/>
      <c r="C596" s="41"/>
      <c r="D596" s="39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2:45" ht="15.75" customHeight="1">
      <c r="B597" s="2"/>
      <c r="C597" s="41"/>
      <c r="D597" s="39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2:45" ht="15.75" customHeight="1">
      <c r="B598" s="2"/>
      <c r="C598" s="41"/>
      <c r="D598" s="39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2:45" ht="15.75" customHeight="1">
      <c r="B599" s="2"/>
      <c r="C599" s="41"/>
      <c r="D599" s="39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2:45" ht="15.75" customHeight="1">
      <c r="B600" s="2"/>
      <c r="C600" s="41"/>
      <c r="D600" s="39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2:45" ht="15.75" customHeight="1">
      <c r="B601" s="2"/>
      <c r="C601" s="41"/>
      <c r="D601" s="39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2:45" ht="15.75" customHeight="1">
      <c r="B602" s="2"/>
      <c r="C602" s="41"/>
      <c r="D602" s="39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2:45" ht="15.75" customHeight="1">
      <c r="B603" s="2"/>
      <c r="C603" s="41"/>
      <c r="D603" s="39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2:45" ht="15.75" customHeight="1">
      <c r="B604" s="2"/>
      <c r="C604" s="41"/>
      <c r="D604" s="39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2:45" ht="15.75" customHeight="1">
      <c r="B605" s="2"/>
      <c r="C605" s="41"/>
      <c r="D605" s="39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2:45" ht="15.75" customHeight="1">
      <c r="B606" s="2"/>
      <c r="C606" s="41"/>
      <c r="D606" s="39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2:45" ht="15.75" customHeight="1">
      <c r="B607" s="2"/>
      <c r="C607" s="41"/>
      <c r="D607" s="39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2:45" ht="15.75" customHeight="1">
      <c r="B608" s="2"/>
      <c r="C608" s="41"/>
      <c r="D608" s="39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2:45" ht="15.75" customHeight="1">
      <c r="B609" s="2"/>
      <c r="C609" s="41"/>
      <c r="D609" s="39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2:45" ht="15.75" customHeight="1">
      <c r="B610" s="2"/>
      <c r="C610" s="41"/>
      <c r="D610" s="39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2:45" ht="15.75" customHeight="1">
      <c r="B611" s="2"/>
      <c r="C611" s="41"/>
      <c r="D611" s="39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2:45" ht="15.75" customHeight="1">
      <c r="B612" s="2"/>
      <c r="C612" s="41"/>
      <c r="D612" s="39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2:45" ht="15.75" customHeight="1">
      <c r="B613" s="2"/>
      <c r="C613" s="41"/>
      <c r="D613" s="39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2:45" ht="15.75" customHeight="1">
      <c r="B614" s="2"/>
      <c r="C614" s="41"/>
      <c r="D614" s="39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2:45" ht="15.75" customHeight="1">
      <c r="B615" s="2"/>
      <c r="C615" s="41"/>
      <c r="D615" s="39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2:45" ht="15.75" customHeight="1">
      <c r="B616" s="2"/>
      <c r="C616" s="41"/>
      <c r="D616" s="39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2:45" ht="15.75" customHeight="1">
      <c r="B617" s="2"/>
      <c r="C617" s="41"/>
      <c r="D617" s="39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2:45" ht="15.75" customHeight="1">
      <c r="B618" s="2"/>
      <c r="C618" s="41"/>
      <c r="D618" s="39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2:45" ht="15.75" customHeight="1">
      <c r="B619" s="2"/>
      <c r="C619" s="41"/>
      <c r="D619" s="39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2:45" ht="15.75" customHeight="1">
      <c r="B620" s="2"/>
      <c r="C620" s="41"/>
      <c r="D620" s="39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2:45" ht="15.75" customHeight="1">
      <c r="B621" s="2"/>
      <c r="C621" s="41"/>
      <c r="D621" s="39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2:45" ht="15.75" customHeight="1">
      <c r="B622" s="2"/>
      <c r="C622" s="41"/>
      <c r="D622" s="39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2:45" ht="15.75" customHeight="1">
      <c r="B623" s="2"/>
      <c r="C623" s="41"/>
      <c r="D623" s="39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2:45" ht="15.75" customHeight="1">
      <c r="B624" s="2"/>
      <c r="C624" s="41"/>
      <c r="D624" s="39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2:45" ht="15.75" customHeight="1">
      <c r="B625" s="2"/>
      <c r="C625" s="41"/>
      <c r="D625" s="39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</sheetData>
  <sheetProtection/>
  <mergeCells count="2">
    <mergeCell ref="B2:C2"/>
    <mergeCell ref="B3:C3"/>
  </mergeCells>
  <printOptions/>
  <pageMargins left="0.77" right="0.15748031496062992" top="0.15748031496062992" bottom="0.15748031496062992" header="0.15748031496062992" footer="0.15748031496062992"/>
  <pageSetup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G1">
      <selection activeCell="M7" sqref="M7"/>
    </sheetView>
  </sheetViews>
  <sheetFormatPr defaultColWidth="9.00390625" defaultRowHeight="12.75"/>
  <cols>
    <col min="1" max="1" width="35.25390625" style="0" customWidth="1"/>
    <col min="2" max="2" width="14.375" style="0" customWidth="1"/>
    <col min="3" max="3" width="10.625" style="0" customWidth="1"/>
    <col min="4" max="4" width="9.125" style="0" customWidth="1"/>
    <col min="5" max="5" width="10.75390625" style="0" customWidth="1"/>
    <col min="6" max="6" width="13.25390625" style="0" customWidth="1"/>
    <col min="7" max="7" width="16.375" style="0" customWidth="1"/>
    <col min="8" max="9" width="16.25390625" style="141" customWidth="1"/>
    <col min="10" max="11" width="14.75390625" style="141" customWidth="1"/>
    <col min="12" max="14" width="12.75390625" style="0" customWidth="1"/>
    <col min="15" max="15" width="10.25390625" style="0" customWidth="1"/>
  </cols>
  <sheetData>
    <row r="1" spans="1:11" ht="12.75">
      <c r="A1" s="134"/>
      <c r="B1" s="134"/>
      <c r="C1" s="134"/>
      <c r="D1" s="134"/>
      <c r="E1" s="134"/>
      <c r="F1" s="134"/>
      <c r="G1" s="134"/>
      <c r="H1" s="192"/>
      <c r="I1" s="192"/>
      <c r="J1" s="192"/>
      <c r="K1" s="192"/>
    </row>
    <row r="2" spans="1:11" ht="12.75">
      <c r="A2" s="134"/>
      <c r="B2" s="134"/>
      <c r="C2" s="134"/>
      <c r="D2" s="134"/>
      <c r="E2" s="134"/>
      <c r="F2" s="134"/>
      <c r="G2" s="134"/>
      <c r="H2" s="192"/>
      <c r="I2" s="192"/>
      <c r="J2" s="192"/>
      <c r="K2" s="113" t="s">
        <v>522</v>
      </c>
    </row>
    <row r="3" spans="1:11" ht="16.5" customHeight="1">
      <c r="A3" s="375" t="s">
        <v>490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</row>
    <row r="4" spans="1:12" ht="34.5" customHeight="1">
      <c r="A4" s="376" t="s">
        <v>392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193"/>
    </row>
    <row r="5" spans="1:11" ht="12" customHeight="1">
      <c r="A5" s="368"/>
      <c r="B5" s="368"/>
      <c r="C5" s="368"/>
      <c r="D5" s="368"/>
      <c r="E5" s="368"/>
      <c r="F5" s="368"/>
      <c r="G5" s="368"/>
      <c r="H5" s="368"/>
      <c r="I5" s="368"/>
      <c r="J5" s="368"/>
      <c r="K5" s="368"/>
    </row>
    <row r="6" spans="1:11" ht="12.75" customHeight="1">
      <c r="A6" s="6"/>
      <c r="B6" s="6"/>
      <c r="C6" s="6"/>
      <c r="D6" s="6"/>
      <c r="E6" s="6"/>
      <c r="F6" s="6"/>
      <c r="G6" s="6"/>
      <c r="H6" s="136"/>
      <c r="I6" s="136"/>
      <c r="J6" s="136"/>
      <c r="K6" s="113" t="s">
        <v>0</v>
      </c>
    </row>
    <row r="7" spans="1:11" ht="43.5" customHeight="1">
      <c r="A7" s="377" t="s">
        <v>128</v>
      </c>
      <c r="B7" s="377" t="s">
        <v>129</v>
      </c>
      <c r="C7" s="377" t="s">
        <v>130</v>
      </c>
      <c r="D7" s="382" t="s">
        <v>140</v>
      </c>
      <c r="E7" s="377" t="s">
        <v>131</v>
      </c>
      <c r="F7" s="385" t="s">
        <v>133</v>
      </c>
      <c r="G7" s="386"/>
      <c r="H7" s="386"/>
      <c r="I7" s="387"/>
      <c r="J7" s="377" t="s">
        <v>132</v>
      </c>
      <c r="K7" s="377" t="s">
        <v>138</v>
      </c>
    </row>
    <row r="8" spans="1:11" ht="51" customHeight="1">
      <c r="A8" s="378"/>
      <c r="B8" s="378"/>
      <c r="C8" s="378"/>
      <c r="D8" s="383"/>
      <c r="E8" s="378"/>
      <c r="F8" s="380" t="s">
        <v>135</v>
      </c>
      <c r="G8" s="381"/>
      <c r="H8" s="378" t="s">
        <v>134</v>
      </c>
      <c r="I8" s="378" t="s">
        <v>139</v>
      </c>
      <c r="J8" s="378"/>
      <c r="K8" s="378"/>
    </row>
    <row r="9" spans="1:11" ht="26.25" customHeight="1">
      <c r="A9" s="379"/>
      <c r="B9" s="379"/>
      <c r="C9" s="379"/>
      <c r="D9" s="384"/>
      <c r="E9" s="379"/>
      <c r="F9" s="195" t="s">
        <v>136</v>
      </c>
      <c r="G9" s="194" t="s">
        <v>137</v>
      </c>
      <c r="H9" s="379"/>
      <c r="I9" s="379"/>
      <c r="J9" s="379"/>
      <c r="K9" s="379"/>
    </row>
    <row r="10" spans="1:11" ht="12.75" customHeight="1" thickBot="1">
      <c r="A10" s="100" t="s">
        <v>79</v>
      </c>
      <c r="B10" s="197"/>
      <c r="C10" s="100"/>
      <c r="D10" s="202"/>
      <c r="E10" s="100"/>
      <c r="F10" s="100"/>
      <c r="G10" s="15"/>
      <c r="H10" s="100"/>
      <c r="I10" s="100"/>
      <c r="J10" s="100"/>
      <c r="K10" s="196"/>
    </row>
    <row r="11" spans="1:11" ht="19.5" customHeight="1" thickBot="1">
      <c r="A11" s="198" t="s">
        <v>83</v>
      </c>
      <c r="B11" s="199"/>
      <c r="C11" s="200">
        <f>SUM(C10:C10)</f>
        <v>0</v>
      </c>
      <c r="D11" s="199"/>
      <c r="E11" s="200">
        <f aca="true" t="shared" si="0" ref="E11:J11">SUM(E10:E10)</f>
        <v>0</v>
      </c>
      <c r="F11" s="200">
        <f t="shared" si="0"/>
        <v>0</v>
      </c>
      <c r="G11" s="200">
        <f t="shared" si="0"/>
        <v>0</v>
      </c>
      <c r="H11" s="200">
        <f t="shared" si="0"/>
        <v>0</v>
      </c>
      <c r="I11" s="200">
        <f t="shared" si="0"/>
        <v>0</v>
      </c>
      <c r="J11" s="200">
        <f t="shared" si="0"/>
        <v>0</v>
      </c>
      <c r="K11" s="201"/>
    </row>
    <row r="12" spans="8:15" ht="12.75" customHeight="1">
      <c r="H12"/>
      <c r="I12" s="50">
        <f>SUM(F11:H11)</f>
        <v>0</v>
      </c>
      <c r="J12"/>
      <c r="K12"/>
      <c r="L12" s="5"/>
      <c r="M12" s="5"/>
      <c r="N12" s="5"/>
      <c r="O12" s="5"/>
    </row>
    <row r="13" spans="2:15" ht="12.75" customHeight="1">
      <c r="B13" s="97"/>
      <c r="C13" s="97"/>
      <c r="D13" s="97"/>
      <c r="E13" s="97"/>
      <c r="F13" s="97"/>
      <c r="G13" s="97"/>
      <c r="H13" s="140"/>
      <c r="I13" s="140"/>
      <c r="J13" s="140"/>
      <c r="K13" s="140"/>
      <c r="L13" s="5"/>
      <c r="M13" s="5"/>
      <c r="N13" s="5"/>
      <c r="O13" s="5"/>
    </row>
    <row r="14" spans="2:15" ht="12.75" customHeight="1">
      <c r="B14" s="97"/>
      <c r="C14" s="97"/>
      <c r="D14" s="97"/>
      <c r="E14" s="97"/>
      <c r="F14" s="97"/>
      <c r="G14" s="97"/>
      <c r="H14" s="140"/>
      <c r="I14" s="140"/>
      <c r="J14" s="140"/>
      <c r="K14" s="140"/>
      <c r="L14" s="5"/>
      <c r="M14" s="5"/>
      <c r="N14" s="5"/>
      <c r="O14" s="5"/>
    </row>
    <row r="15" spans="2:15" ht="12.75" customHeight="1">
      <c r="B15" s="97"/>
      <c r="C15" s="97"/>
      <c r="D15" s="97"/>
      <c r="E15" s="97"/>
      <c r="F15" s="97"/>
      <c r="G15" s="97"/>
      <c r="H15" s="140"/>
      <c r="I15" s="140"/>
      <c r="J15" s="140"/>
      <c r="K15" s="140"/>
      <c r="L15" s="5"/>
      <c r="M15" s="5"/>
      <c r="N15" s="5"/>
      <c r="O15" s="5"/>
    </row>
    <row r="16" spans="2:15" ht="12.75" customHeight="1">
      <c r="B16" s="97"/>
      <c r="C16" s="97"/>
      <c r="D16" s="97"/>
      <c r="E16" s="97"/>
      <c r="F16" s="97"/>
      <c r="G16" s="97"/>
      <c r="H16" s="140"/>
      <c r="I16" s="140"/>
      <c r="J16" s="140"/>
      <c r="K16" s="140"/>
      <c r="L16" s="5"/>
      <c r="M16" s="5"/>
      <c r="N16" s="5"/>
      <c r="O16" s="5"/>
    </row>
    <row r="17" spans="2:15" ht="12.75" customHeight="1">
      <c r="B17" s="97"/>
      <c r="C17" s="97"/>
      <c r="D17" s="97"/>
      <c r="E17" s="97"/>
      <c r="F17" s="97"/>
      <c r="G17" s="97"/>
      <c r="H17" s="140"/>
      <c r="I17" s="140"/>
      <c r="J17" s="140"/>
      <c r="K17" s="140"/>
      <c r="L17" s="5"/>
      <c r="M17" s="5"/>
      <c r="N17" s="5"/>
      <c r="O17" s="5"/>
    </row>
    <row r="18" spans="2:15" ht="12.75" customHeight="1">
      <c r="B18" s="97"/>
      <c r="C18" s="97"/>
      <c r="D18" s="97"/>
      <c r="E18" s="97"/>
      <c r="F18" s="97"/>
      <c r="G18" s="97"/>
      <c r="H18" s="140"/>
      <c r="I18" s="140"/>
      <c r="J18" s="140"/>
      <c r="K18" s="140"/>
      <c r="L18" s="5"/>
      <c r="M18" s="5"/>
      <c r="N18" s="5"/>
      <c r="O18" s="5"/>
    </row>
    <row r="19" spans="2:15" ht="12.75" customHeight="1">
      <c r="B19" s="97"/>
      <c r="C19" s="97"/>
      <c r="D19" s="97"/>
      <c r="E19" s="97"/>
      <c r="F19" s="97"/>
      <c r="G19" s="97"/>
      <c r="H19" s="140"/>
      <c r="I19" s="140"/>
      <c r="J19" s="140"/>
      <c r="K19" s="140"/>
      <c r="L19" s="5"/>
      <c r="M19" s="5"/>
      <c r="N19" s="5"/>
      <c r="O19" s="5"/>
    </row>
    <row r="20" spans="2:15" ht="12.75" customHeight="1">
      <c r="B20" s="97"/>
      <c r="C20" s="97"/>
      <c r="D20" s="97"/>
      <c r="E20" s="97"/>
      <c r="F20" s="97"/>
      <c r="G20" s="97"/>
      <c r="H20" s="140"/>
      <c r="I20" s="140"/>
      <c r="J20" s="140"/>
      <c r="K20" s="140"/>
      <c r="L20" s="5"/>
      <c r="M20" s="5"/>
      <c r="N20" s="5"/>
      <c r="O20" s="5"/>
    </row>
    <row r="21" spans="2:15" ht="12.75" customHeight="1">
      <c r="B21" s="97"/>
      <c r="C21" s="97"/>
      <c r="D21" s="97"/>
      <c r="E21" s="97"/>
      <c r="F21" s="97"/>
      <c r="G21" s="97"/>
      <c r="H21" s="140"/>
      <c r="I21" s="140"/>
      <c r="J21" s="140"/>
      <c r="K21" s="140"/>
      <c r="L21" s="5"/>
      <c r="M21" s="5"/>
      <c r="N21" s="5"/>
      <c r="O21" s="5"/>
    </row>
    <row r="22" spans="2:15" ht="12.75" customHeight="1">
      <c r="B22" s="97"/>
      <c r="C22" s="97"/>
      <c r="D22" s="97"/>
      <c r="E22" s="97"/>
      <c r="F22" s="97"/>
      <c r="G22" s="97"/>
      <c r="H22" s="140"/>
      <c r="I22" s="140"/>
      <c r="J22" s="140"/>
      <c r="K22" s="140"/>
      <c r="L22" s="5"/>
      <c r="M22" s="5"/>
      <c r="N22" s="5"/>
      <c r="O22" s="5"/>
    </row>
    <row r="23" spans="2:15" ht="12.75" customHeight="1">
      <c r="B23" s="97"/>
      <c r="C23" s="97"/>
      <c r="D23" s="97"/>
      <c r="E23" s="97"/>
      <c r="F23" s="97"/>
      <c r="G23" s="97"/>
      <c r="H23" s="140"/>
      <c r="I23" s="140"/>
      <c r="J23" s="140"/>
      <c r="K23" s="140"/>
      <c r="L23" s="5"/>
      <c r="M23" s="5"/>
      <c r="N23" s="5"/>
      <c r="O23" s="5"/>
    </row>
    <row r="24" spans="2:15" ht="12.75" customHeight="1">
      <c r="B24" s="97"/>
      <c r="C24" s="97"/>
      <c r="D24" s="97"/>
      <c r="E24" s="97"/>
      <c r="F24" s="97"/>
      <c r="G24" s="97"/>
      <c r="H24" s="140"/>
      <c r="I24" s="140"/>
      <c r="J24" s="140"/>
      <c r="K24" s="140"/>
      <c r="L24" s="5"/>
      <c r="M24" s="5"/>
      <c r="N24" s="5"/>
      <c r="O24" s="5"/>
    </row>
    <row r="25" spans="2:15" ht="12.75" customHeight="1">
      <c r="B25" s="97"/>
      <c r="C25" s="97"/>
      <c r="D25" s="97"/>
      <c r="E25" s="97"/>
      <c r="F25" s="97"/>
      <c r="G25" s="97"/>
      <c r="H25" s="140"/>
      <c r="I25" s="140"/>
      <c r="J25" s="140"/>
      <c r="K25" s="140"/>
      <c r="L25" s="5"/>
      <c r="M25" s="5"/>
      <c r="N25" s="5"/>
      <c r="O25" s="5"/>
    </row>
    <row r="26" spans="2:15" ht="12.75" customHeight="1">
      <c r="B26" s="97"/>
      <c r="C26" s="97"/>
      <c r="D26" s="97"/>
      <c r="E26" s="97"/>
      <c r="F26" s="97"/>
      <c r="G26" s="97"/>
      <c r="H26" s="140"/>
      <c r="I26" s="140"/>
      <c r="J26" s="140"/>
      <c r="K26" s="140"/>
      <c r="L26" s="5"/>
      <c r="M26" s="5"/>
      <c r="N26" s="5"/>
      <c r="O26" s="5"/>
    </row>
    <row r="27" spans="2:15" ht="12.75" customHeight="1">
      <c r="B27" s="97"/>
      <c r="C27" s="97"/>
      <c r="D27" s="97"/>
      <c r="E27" s="97"/>
      <c r="F27" s="97"/>
      <c r="G27" s="97"/>
      <c r="H27" s="140"/>
      <c r="I27" s="140"/>
      <c r="J27" s="140"/>
      <c r="K27" s="140"/>
      <c r="L27" s="5"/>
      <c r="M27" s="5"/>
      <c r="N27" s="5"/>
      <c r="O27" s="5"/>
    </row>
    <row r="28" spans="2:15" ht="12.75" customHeight="1">
      <c r="B28" s="97"/>
      <c r="C28" s="97"/>
      <c r="D28" s="97"/>
      <c r="E28" s="97"/>
      <c r="F28" s="97"/>
      <c r="G28" s="97"/>
      <c r="H28" s="140"/>
      <c r="I28" s="140"/>
      <c r="J28" s="140"/>
      <c r="K28" s="140"/>
      <c r="L28" s="5"/>
      <c r="M28" s="5"/>
      <c r="N28" s="5"/>
      <c r="O28" s="5"/>
    </row>
    <row r="29" spans="2:15" ht="12.75" customHeight="1">
      <c r="B29" s="97"/>
      <c r="C29" s="97"/>
      <c r="D29" s="97"/>
      <c r="E29" s="97"/>
      <c r="F29" s="97"/>
      <c r="G29" s="97"/>
      <c r="H29" s="140"/>
      <c r="I29" s="140"/>
      <c r="J29" s="140"/>
      <c r="K29" s="140"/>
      <c r="L29" s="5"/>
      <c r="M29" s="5"/>
      <c r="N29" s="5"/>
      <c r="O29" s="5"/>
    </row>
    <row r="30" spans="2:15" ht="12.75" customHeight="1">
      <c r="B30" s="97"/>
      <c r="C30" s="97"/>
      <c r="D30" s="97"/>
      <c r="E30" s="97"/>
      <c r="F30" s="97"/>
      <c r="G30" s="97"/>
      <c r="H30" s="140"/>
      <c r="I30" s="140"/>
      <c r="J30" s="140"/>
      <c r="K30" s="140"/>
      <c r="L30" s="5"/>
      <c r="M30" s="5"/>
      <c r="N30" s="5"/>
      <c r="O30" s="5"/>
    </row>
    <row r="31" spans="2:15" ht="12.75" customHeight="1">
      <c r="B31" s="97"/>
      <c r="C31" s="97"/>
      <c r="D31" s="97"/>
      <c r="E31" s="97"/>
      <c r="F31" s="97"/>
      <c r="G31" s="97"/>
      <c r="H31" s="140"/>
      <c r="I31" s="140"/>
      <c r="J31" s="140"/>
      <c r="K31" s="140"/>
      <c r="L31" s="5"/>
      <c r="M31" s="5"/>
      <c r="N31" s="5"/>
      <c r="O31" s="5"/>
    </row>
    <row r="32" spans="2:15" ht="12.75" customHeight="1">
      <c r="B32" s="97"/>
      <c r="C32" s="97"/>
      <c r="D32" s="97"/>
      <c r="E32" s="97"/>
      <c r="F32" s="97"/>
      <c r="G32" s="97"/>
      <c r="H32" s="140"/>
      <c r="I32" s="140"/>
      <c r="J32" s="140"/>
      <c r="K32" s="140"/>
      <c r="L32" s="5"/>
      <c r="M32" s="5"/>
      <c r="N32" s="5"/>
      <c r="O32" s="5"/>
    </row>
    <row r="33" spans="2:15" ht="12.75" customHeight="1">
      <c r="B33" s="97"/>
      <c r="C33" s="97"/>
      <c r="D33" s="97"/>
      <c r="E33" s="97"/>
      <c r="F33" s="97"/>
      <c r="G33" s="97"/>
      <c r="H33" s="140"/>
      <c r="I33" s="140"/>
      <c r="J33" s="140"/>
      <c r="K33" s="140"/>
      <c r="L33" s="5"/>
      <c r="M33" s="5"/>
      <c r="N33" s="5"/>
      <c r="O33" s="5"/>
    </row>
    <row r="34" spans="2:15" ht="12.75" customHeight="1">
      <c r="B34" s="97"/>
      <c r="C34" s="97"/>
      <c r="D34" s="97"/>
      <c r="E34" s="97"/>
      <c r="F34" s="97"/>
      <c r="G34" s="97"/>
      <c r="H34" s="140"/>
      <c r="I34" s="140"/>
      <c r="J34" s="140"/>
      <c r="K34" s="140"/>
      <c r="L34" s="5"/>
      <c r="M34" s="5"/>
      <c r="N34" s="5"/>
      <c r="O34" s="5"/>
    </row>
    <row r="35" spans="2:15" ht="12.75" customHeight="1">
      <c r="B35" s="97"/>
      <c r="C35" s="97"/>
      <c r="D35" s="97"/>
      <c r="E35" s="97"/>
      <c r="F35" s="97"/>
      <c r="G35" s="97"/>
      <c r="H35" s="140"/>
      <c r="I35" s="140"/>
      <c r="J35" s="140"/>
      <c r="K35" s="140"/>
      <c r="L35" s="5"/>
      <c r="M35" s="5"/>
      <c r="N35" s="5"/>
      <c r="O35" s="5"/>
    </row>
    <row r="36" spans="2:15" ht="12.75" customHeight="1">
      <c r="B36" s="97"/>
      <c r="C36" s="97"/>
      <c r="D36" s="97"/>
      <c r="E36" s="97"/>
      <c r="F36" s="97"/>
      <c r="G36" s="97"/>
      <c r="H36" s="140"/>
      <c r="I36" s="140"/>
      <c r="J36" s="140"/>
      <c r="K36" s="140"/>
      <c r="L36" s="5"/>
      <c r="M36" s="5"/>
      <c r="N36" s="5"/>
      <c r="O36" s="5"/>
    </row>
    <row r="37" spans="2:15" ht="12.75" customHeight="1">
      <c r="B37" s="97"/>
      <c r="C37" s="97"/>
      <c r="D37" s="97"/>
      <c r="E37" s="97"/>
      <c r="F37" s="97"/>
      <c r="G37" s="97"/>
      <c r="H37" s="140"/>
      <c r="I37" s="140"/>
      <c r="J37" s="140"/>
      <c r="K37" s="140"/>
      <c r="L37" s="5"/>
      <c r="M37" s="5"/>
      <c r="N37" s="5"/>
      <c r="O37" s="5"/>
    </row>
    <row r="38" spans="2:15" ht="12.75" customHeight="1">
      <c r="B38" s="97"/>
      <c r="C38" s="97"/>
      <c r="D38" s="97"/>
      <c r="E38" s="97"/>
      <c r="F38" s="97"/>
      <c r="G38" s="97"/>
      <c r="H38" s="140"/>
      <c r="I38" s="140"/>
      <c r="J38" s="140"/>
      <c r="K38" s="140"/>
      <c r="L38" s="5"/>
      <c r="M38" s="5"/>
      <c r="N38" s="5"/>
      <c r="O38" s="5"/>
    </row>
    <row r="39" spans="2:15" ht="12.75" customHeight="1">
      <c r="B39" s="97"/>
      <c r="C39" s="97"/>
      <c r="D39" s="97"/>
      <c r="E39" s="97"/>
      <c r="F39" s="97"/>
      <c r="G39" s="97"/>
      <c r="H39" s="140"/>
      <c r="I39" s="140"/>
      <c r="J39" s="140"/>
      <c r="K39" s="140"/>
      <c r="L39" s="5"/>
      <c r="M39" s="5"/>
      <c r="N39" s="5"/>
      <c r="O39" s="5"/>
    </row>
    <row r="40" spans="2:15" ht="12.75" customHeight="1">
      <c r="B40" s="97"/>
      <c r="C40" s="97"/>
      <c r="D40" s="97"/>
      <c r="E40" s="97"/>
      <c r="F40" s="97"/>
      <c r="G40" s="97"/>
      <c r="H40" s="140"/>
      <c r="I40" s="140"/>
      <c r="J40" s="140"/>
      <c r="K40" s="140"/>
      <c r="L40" s="5"/>
      <c r="M40" s="5"/>
      <c r="N40" s="5"/>
      <c r="O40" s="5"/>
    </row>
    <row r="41" spans="2:15" ht="12.75" customHeight="1">
      <c r="B41" s="97"/>
      <c r="C41" s="97"/>
      <c r="D41" s="97"/>
      <c r="E41" s="97"/>
      <c r="F41" s="97"/>
      <c r="G41" s="97"/>
      <c r="H41" s="140"/>
      <c r="I41" s="140"/>
      <c r="J41" s="140"/>
      <c r="K41" s="140"/>
      <c r="L41" s="5"/>
      <c r="M41" s="5"/>
      <c r="N41" s="5"/>
      <c r="O41" s="5"/>
    </row>
    <row r="42" spans="2:15" ht="12.75" customHeight="1">
      <c r="B42" s="97"/>
      <c r="C42" s="97"/>
      <c r="D42" s="97"/>
      <c r="E42" s="97"/>
      <c r="F42" s="97"/>
      <c r="G42" s="97"/>
      <c r="H42" s="140"/>
      <c r="I42" s="140"/>
      <c r="J42" s="140"/>
      <c r="K42" s="140"/>
      <c r="L42" s="5"/>
      <c r="M42" s="5"/>
      <c r="N42" s="5"/>
      <c r="O42" s="5"/>
    </row>
    <row r="43" spans="2:15" ht="12.75" customHeight="1">
      <c r="B43" s="97"/>
      <c r="C43" s="97"/>
      <c r="D43" s="97"/>
      <c r="E43" s="97"/>
      <c r="F43" s="97"/>
      <c r="G43" s="97"/>
      <c r="H43" s="140"/>
      <c r="I43" s="140"/>
      <c r="J43" s="140"/>
      <c r="K43" s="140"/>
      <c r="L43" s="5"/>
      <c r="M43" s="5"/>
      <c r="N43" s="5"/>
      <c r="O43" s="5"/>
    </row>
    <row r="44" spans="2:11" ht="12.75" customHeight="1">
      <c r="B44" s="97"/>
      <c r="C44" s="97"/>
      <c r="D44" s="97"/>
      <c r="E44" s="97"/>
      <c r="F44" s="97"/>
      <c r="G44" s="97"/>
      <c r="H44" s="140"/>
      <c r="I44" s="140"/>
      <c r="J44" s="140"/>
      <c r="K44" s="140"/>
    </row>
    <row r="45" spans="2:11" ht="12.75" customHeight="1">
      <c r="B45" s="97"/>
      <c r="C45" s="97"/>
      <c r="D45" s="97"/>
      <c r="E45" s="97"/>
      <c r="F45" s="97"/>
      <c r="G45" s="97"/>
      <c r="H45" s="140"/>
      <c r="I45" s="140"/>
      <c r="J45" s="140"/>
      <c r="K45" s="140"/>
    </row>
    <row r="46" spans="2:11" ht="12.75" customHeight="1">
      <c r="B46" s="97"/>
      <c r="C46" s="97"/>
      <c r="D46" s="97"/>
      <c r="E46" s="97"/>
      <c r="F46" s="97"/>
      <c r="G46" s="97"/>
      <c r="H46" s="140"/>
      <c r="I46" s="140"/>
      <c r="J46" s="140"/>
      <c r="K46" s="140"/>
    </row>
    <row r="47" spans="2:11" ht="12.75" customHeight="1">
      <c r="B47" s="97"/>
      <c r="C47" s="97"/>
      <c r="D47" s="97"/>
      <c r="E47" s="97"/>
      <c r="F47" s="97"/>
      <c r="G47" s="97"/>
      <c r="H47" s="140"/>
      <c r="I47" s="140"/>
      <c r="J47" s="140"/>
      <c r="K47" s="140"/>
    </row>
    <row r="48" spans="2:11" ht="12.75" customHeight="1">
      <c r="B48" s="97"/>
      <c r="C48" s="97"/>
      <c r="D48" s="97"/>
      <c r="E48" s="97"/>
      <c r="F48" s="97"/>
      <c r="G48" s="97"/>
      <c r="H48" s="140"/>
      <c r="I48" s="140"/>
      <c r="J48" s="140"/>
      <c r="K48" s="140"/>
    </row>
    <row r="49" spans="2:11" ht="12.75" customHeight="1">
      <c r="B49" s="97"/>
      <c r="C49" s="97"/>
      <c r="D49" s="97"/>
      <c r="E49" s="97"/>
      <c r="F49" s="97"/>
      <c r="G49" s="97"/>
      <c r="H49" s="140"/>
      <c r="I49" s="140"/>
      <c r="J49" s="140"/>
      <c r="K49" s="140"/>
    </row>
    <row r="50" spans="2:11" ht="12.75" customHeight="1">
      <c r="B50" s="97"/>
      <c r="C50" s="97"/>
      <c r="D50" s="97"/>
      <c r="E50" s="97"/>
      <c r="F50" s="97"/>
      <c r="G50" s="97"/>
      <c r="H50" s="140"/>
      <c r="I50" s="140"/>
      <c r="J50" s="140"/>
      <c r="K50" s="140"/>
    </row>
    <row r="51" spans="2:11" ht="12.75" customHeight="1">
      <c r="B51" s="97"/>
      <c r="C51" s="97"/>
      <c r="D51" s="97"/>
      <c r="E51" s="97"/>
      <c r="F51" s="97"/>
      <c r="G51" s="97"/>
      <c r="H51" s="140"/>
      <c r="I51" s="140"/>
      <c r="J51" s="140"/>
      <c r="K51" s="140"/>
    </row>
    <row r="52" spans="2:11" ht="12.75" customHeight="1">
      <c r="B52" s="97"/>
      <c r="C52" s="97"/>
      <c r="D52" s="97"/>
      <c r="E52" s="97"/>
      <c r="F52" s="97"/>
      <c r="G52" s="97"/>
      <c r="H52" s="140"/>
      <c r="I52" s="140"/>
      <c r="J52" s="140"/>
      <c r="K52" s="140"/>
    </row>
    <row r="53" spans="2:11" ht="12.75">
      <c r="B53" s="97"/>
      <c r="C53" s="97"/>
      <c r="D53" s="97"/>
      <c r="E53" s="97"/>
      <c r="F53" s="97"/>
      <c r="G53" s="97"/>
      <c r="H53" s="140"/>
      <c r="I53" s="140"/>
      <c r="J53" s="140"/>
      <c r="K53" s="140"/>
    </row>
    <row r="54" spans="2:11" ht="12.75">
      <c r="B54" s="97"/>
      <c r="C54" s="97"/>
      <c r="D54" s="97"/>
      <c r="E54" s="97"/>
      <c r="F54" s="97"/>
      <c r="G54" s="97"/>
      <c r="H54" s="140"/>
      <c r="I54" s="140"/>
      <c r="J54" s="140"/>
      <c r="K54" s="140"/>
    </row>
    <row r="55" spans="2:11" ht="12.75">
      <c r="B55" s="97"/>
      <c r="C55" s="97"/>
      <c r="D55" s="97"/>
      <c r="E55" s="97"/>
      <c r="F55" s="97"/>
      <c r="G55" s="97"/>
      <c r="H55" s="140"/>
      <c r="I55" s="140"/>
      <c r="J55" s="140"/>
      <c r="K55" s="140"/>
    </row>
    <row r="56" spans="2:11" ht="12.75">
      <c r="B56" s="97"/>
      <c r="C56" s="97"/>
      <c r="D56" s="97"/>
      <c r="E56" s="97"/>
      <c r="F56" s="97"/>
      <c r="G56" s="97"/>
      <c r="H56" s="140"/>
      <c r="I56" s="140"/>
      <c r="J56" s="140"/>
      <c r="K56" s="140"/>
    </row>
    <row r="57" spans="2:11" ht="12.75">
      <c r="B57" s="97"/>
      <c r="C57" s="97"/>
      <c r="D57" s="97"/>
      <c r="E57" s="97"/>
      <c r="F57" s="97"/>
      <c r="G57" s="97"/>
      <c r="H57" s="140"/>
      <c r="I57" s="140"/>
      <c r="J57" s="140"/>
      <c r="K57" s="140"/>
    </row>
    <row r="58" spans="2:11" ht="12.75">
      <c r="B58" s="97"/>
      <c r="C58" s="97"/>
      <c r="D58" s="97"/>
      <c r="E58" s="97"/>
      <c r="F58" s="97"/>
      <c r="G58" s="97"/>
      <c r="H58" s="140"/>
      <c r="I58" s="140"/>
      <c r="J58" s="140"/>
      <c r="K58" s="140"/>
    </row>
    <row r="59" spans="2:11" ht="12.75">
      <c r="B59" s="97"/>
      <c r="C59" s="97"/>
      <c r="D59" s="97"/>
      <c r="E59" s="97"/>
      <c r="F59" s="97"/>
      <c r="G59" s="97"/>
      <c r="H59" s="140"/>
      <c r="I59" s="140"/>
      <c r="J59" s="140"/>
      <c r="K59" s="140"/>
    </row>
    <row r="60" spans="2:11" ht="12.75">
      <c r="B60" s="97"/>
      <c r="C60" s="97"/>
      <c r="D60" s="97"/>
      <c r="E60" s="97"/>
      <c r="F60" s="97"/>
      <c r="G60" s="97"/>
      <c r="H60" s="140"/>
      <c r="I60" s="140"/>
      <c r="J60" s="140"/>
      <c r="K60" s="140"/>
    </row>
    <row r="61" spans="2:11" ht="12.75">
      <c r="B61" s="97"/>
      <c r="C61" s="97"/>
      <c r="D61" s="97"/>
      <c r="E61" s="97"/>
      <c r="F61" s="97"/>
      <c r="G61" s="97"/>
      <c r="H61" s="140"/>
      <c r="I61" s="140"/>
      <c r="J61" s="140"/>
      <c r="K61" s="140"/>
    </row>
    <row r="62" spans="2:11" ht="12.75">
      <c r="B62" s="97"/>
      <c r="C62" s="97"/>
      <c r="D62" s="97"/>
      <c r="E62" s="97"/>
      <c r="F62" s="97"/>
      <c r="G62" s="97"/>
      <c r="H62" s="140"/>
      <c r="I62" s="140"/>
      <c r="J62" s="140"/>
      <c r="K62" s="140"/>
    </row>
    <row r="63" spans="2:11" ht="12.75">
      <c r="B63" s="97"/>
      <c r="C63" s="97"/>
      <c r="D63" s="97"/>
      <c r="E63" s="97"/>
      <c r="F63" s="97"/>
      <c r="G63" s="97"/>
      <c r="H63" s="140"/>
      <c r="I63" s="140"/>
      <c r="J63" s="140"/>
      <c r="K63" s="140"/>
    </row>
    <row r="64" spans="2:11" ht="12.75">
      <c r="B64" s="97"/>
      <c r="C64" s="97"/>
      <c r="D64" s="97"/>
      <c r="E64" s="97"/>
      <c r="F64" s="97"/>
      <c r="G64" s="97"/>
      <c r="H64" s="140"/>
      <c r="I64" s="140"/>
      <c r="J64" s="140"/>
      <c r="K64" s="140"/>
    </row>
    <row r="65" spans="2:11" ht="12.75">
      <c r="B65" s="97"/>
      <c r="C65" s="97"/>
      <c r="D65" s="97"/>
      <c r="E65" s="97"/>
      <c r="F65" s="97"/>
      <c r="G65" s="97"/>
      <c r="H65" s="140"/>
      <c r="I65" s="140"/>
      <c r="J65" s="140"/>
      <c r="K65" s="140"/>
    </row>
    <row r="66" spans="2:11" ht="12.75">
      <c r="B66" s="97"/>
      <c r="C66" s="97"/>
      <c r="D66" s="97"/>
      <c r="E66" s="97"/>
      <c r="F66" s="97"/>
      <c r="G66" s="97"/>
      <c r="H66" s="140"/>
      <c r="I66" s="140"/>
      <c r="J66" s="140"/>
      <c r="K66" s="140"/>
    </row>
    <row r="67" spans="2:11" ht="12.75">
      <c r="B67" s="97"/>
      <c r="C67" s="97"/>
      <c r="D67" s="97"/>
      <c r="E67" s="97"/>
      <c r="F67" s="97"/>
      <c r="G67" s="97"/>
      <c r="H67" s="140"/>
      <c r="I67" s="140"/>
      <c r="J67" s="140"/>
      <c r="K67" s="140"/>
    </row>
    <row r="68" spans="2:11" ht="12.75">
      <c r="B68" s="97"/>
      <c r="C68" s="97"/>
      <c r="D68" s="97"/>
      <c r="E68" s="97"/>
      <c r="F68" s="97"/>
      <c r="G68" s="97"/>
      <c r="H68" s="140"/>
      <c r="I68" s="140"/>
      <c r="J68" s="140"/>
      <c r="K68" s="140"/>
    </row>
    <row r="69" spans="2:11" ht="12.75">
      <c r="B69" s="97"/>
      <c r="C69" s="97"/>
      <c r="D69" s="97"/>
      <c r="E69" s="97"/>
      <c r="F69" s="97"/>
      <c r="G69" s="97"/>
      <c r="H69" s="140"/>
      <c r="I69" s="140"/>
      <c r="J69" s="140"/>
      <c r="K69" s="140"/>
    </row>
    <row r="70" spans="2:11" ht="12.75">
      <c r="B70" s="97"/>
      <c r="C70" s="97"/>
      <c r="D70" s="97"/>
      <c r="E70" s="97"/>
      <c r="F70" s="97"/>
      <c r="G70" s="97"/>
      <c r="H70" s="140"/>
      <c r="I70" s="140"/>
      <c r="J70" s="140"/>
      <c r="K70" s="140"/>
    </row>
    <row r="71" ht="12.75">
      <c r="G71" s="97"/>
    </row>
  </sheetData>
  <sheetProtection/>
  <mergeCells count="14">
    <mergeCell ref="E7:E9"/>
    <mergeCell ref="H8:H9"/>
    <mergeCell ref="F7:I7"/>
    <mergeCell ref="I8:I9"/>
    <mergeCell ref="A3:K3"/>
    <mergeCell ref="A5:K5"/>
    <mergeCell ref="A4:K4"/>
    <mergeCell ref="K7:K9"/>
    <mergeCell ref="J7:J9"/>
    <mergeCell ref="F8:G8"/>
    <mergeCell ref="A7:A9"/>
    <mergeCell ref="B7:B9"/>
    <mergeCell ref="C7:C9"/>
    <mergeCell ref="D7:D9"/>
  </mergeCells>
  <printOptions/>
  <pageMargins left="0.35" right="0.16" top="0.31" bottom="1" header="0.19" footer="0.5"/>
  <pageSetup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V630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1" max="1" width="6.25390625" style="2" customWidth="1"/>
    <col min="2" max="2" width="57.875" style="0" customWidth="1"/>
    <col min="3" max="3" width="14.375" style="50" customWidth="1"/>
    <col min="4" max="4" width="12.25390625" style="50" customWidth="1"/>
    <col min="5" max="5" width="13.75390625" style="50" customWidth="1"/>
    <col min="6" max="6" width="12.875" style="50" customWidth="1"/>
    <col min="7" max="7" width="18.75390625" style="12" customWidth="1"/>
    <col min="8" max="9" width="18.75390625" style="0" customWidth="1"/>
  </cols>
  <sheetData>
    <row r="1" spans="1:48" ht="15" customHeight="1">
      <c r="A1" s="73"/>
      <c r="B1" s="307"/>
      <c r="C1" s="308"/>
      <c r="D1" s="309"/>
      <c r="E1" s="309"/>
      <c r="F1" s="309" t="s">
        <v>523</v>
      </c>
      <c r="G1" s="3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9.5">
      <c r="A2" s="73"/>
      <c r="B2" s="388" t="s">
        <v>482</v>
      </c>
      <c r="C2" s="388"/>
      <c r="D2" s="388"/>
      <c r="E2" s="388"/>
      <c r="F2" s="388"/>
      <c r="G2" s="3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19.5">
      <c r="A3" s="73"/>
      <c r="B3" s="388" t="s">
        <v>146</v>
      </c>
      <c r="C3" s="388"/>
      <c r="D3" s="388"/>
      <c r="E3" s="388"/>
      <c r="F3" s="388"/>
      <c r="G3" s="3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3.5" thickBot="1">
      <c r="A4" s="73"/>
      <c r="B4" s="73"/>
      <c r="C4" s="308"/>
      <c r="D4" s="309"/>
      <c r="E4" s="309"/>
      <c r="F4" s="309" t="s">
        <v>0</v>
      </c>
      <c r="G4" s="3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53.25" customHeight="1" thickBot="1">
      <c r="A5" s="298" t="s">
        <v>147</v>
      </c>
      <c r="B5" s="302" t="s">
        <v>26</v>
      </c>
      <c r="C5" s="303" t="s">
        <v>116</v>
      </c>
      <c r="D5" s="303" t="s">
        <v>475</v>
      </c>
      <c r="E5" s="303" t="s">
        <v>476</v>
      </c>
      <c r="F5" s="57" t="s">
        <v>477</v>
      </c>
      <c r="G5" s="3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20.25" customHeight="1">
      <c r="A6" s="222" t="s">
        <v>148</v>
      </c>
      <c r="B6" s="214" t="s">
        <v>445</v>
      </c>
      <c r="C6" s="286">
        <f>SUM(C7+C14+C20+C27+C38+C44+C48)</f>
        <v>22588</v>
      </c>
      <c r="D6" s="286">
        <f>SUM(D7+D14+D20+D27+D38+D44+D48)</f>
        <v>22900</v>
      </c>
      <c r="E6" s="286">
        <f>SUM(E7+E14+E20+E27+E38+E44+E48)</f>
        <v>24500</v>
      </c>
      <c r="F6" s="286">
        <f>SUM(F7+F14+F20+F27+F38+F44+F48)</f>
        <v>25800</v>
      </c>
      <c r="G6" s="3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18" customHeight="1">
      <c r="A7" s="20" t="s">
        <v>149</v>
      </c>
      <c r="B7" s="215" t="s">
        <v>251</v>
      </c>
      <c r="C7" s="51">
        <f>SUM('2.működés'!C7)</f>
        <v>15858</v>
      </c>
      <c r="D7" s="51">
        <v>16000</v>
      </c>
      <c r="E7" s="51">
        <v>16500</v>
      </c>
      <c r="F7" s="51">
        <v>17000</v>
      </c>
      <c r="G7" s="3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13.5" customHeight="1" hidden="1">
      <c r="A8" s="11" t="s">
        <v>150</v>
      </c>
      <c r="B8" s="217" t="s">
        <v>158</v>
      </c>
      <c r="C8" s="8"/>
      <c r="D8" s="8"/>
      <c r="E8" s="8"/>
      <c r="F8" s="8"/>
      <c r="G8" s="3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3.5" customHeight="1" hidden="1">
      <c r="A9" s="11" t="s">
        <v>199</v>
      </c>
      <c r="B9" s="217" t="s">
        <v>200</v>
      </c>
      <c r="C9" s="8"/>
      <c r="D9" s="8"/>
      <c r="E9" s="8"/>
      <c r="F9" s="8"/>
      <c r="G9" s="3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13.5" customHeight="1" hidden="1">
      <c r="A10" s="11" t="s">
        <v>151</v>
      </c>
      <c r="B10" s="217" t="s">
        <v>155</v>
      </c>
      <c r="C10" s="9"/>
      <c r="D10" s="9"/>
      <c r="E10" s="9"/>
      <c r="F10" s="9"/>
      <c r="G10" s="3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3.5" customHeight="1" hidden="1">
      <c r="A11" s="11" t="s">
        <v>152</v>
      </c>
      <c r="B11" s="217" t="s">
        <v>156</v>
      </c>
      <c r="C11" s="14"/>
      <c r="D11" s="14"/>
      <c r="E11" s="14"/>
      <c r="F11" s="14"/>
      <c r="G11" s="3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3.5" customHeight="1" hidden="1">
      <c r="A12" s="11" t="s">
        <v>153</v>
      </c>
      <c r="B12" s="217" t="s">
        <v>157</v>
      </c>
      <c r="C12" s="19"/>
      <c r="D12" s="19"/>
      <c r="E12" s="19"/>
      <c r="F12" s="19"/>
      <c r="G12" s="3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t="12.75" customHeight="1" hidden="1">
      <c r="A13" s="11" t="s">
        <v>154</v>
      </c>
      <c r="B13" s="217" t="s">
        <v>159</v>
      </c>
      <c r="C13" s="19"/>
      <c r="D13" s="19"/>
      <c r="E13" s="19"/>
      <c r="F13" s="19"/>
      <c r="G13" s="3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18" customHeight="1">
      <c r="A14" s="20" t="s">
        <v>160</v>
      </c>
      <c r="B14" s="215" t="s">
        <v>252</v>
      </c>
      <c r="C14" s="55">
        <f>SUM('3.felh'!C11)</f>
        <v>0</v>
      </c>
      <c r="D14" s="55">
        <f>SUM('3.felh'!D11)</f>
        <v>0</v>
      </c>
      <c r="E14" s="55">
        <f>SUM('3.felh'!E11)</f>
        <v>0</v>
      </c>
      <c r="F14" s="55">
        <f>SUM('3.felh'!F11)</f>
        <v>0</v>
      </c>
      <c r="G14" s="3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13.5" customHeight="1" hidden="1">
      <c r="A15" s="11" t="s">
        <v>161</v>
      </c>
      <c r="B15" s="217" t="s">
        <v>168</v>
      </c>
      <c r="C15" s="8"/>
      <c r="D15" s="8"/>
      <c r="E15" s="8"/>
      <c r="F15" s="8"/>
      <c r="G15" s="3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13.5" customHeight="1" hidden="1">
      <c r="A16" s="11" t="s">
        <v>201</v>
      </c>
      <c r="B16" s="217" t="s">
        <v>202</v>
      </c>
      <c r="C16" s="19"/>
      <c r="D16" s="19"/>
      <c r="E16" s="19"/>
      <c r="F16" s="19"/>
      <c r="G16" s="3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13.5" customHeight="1" hidden="1">
      <c r="A17" s="11" t="s">
        <v>162</v>
      </c>
      <c r="B17" s="217" t="s">
        <v>165</v>
      </c>
      <c r="C17" s="19"/>
      <c r="D17" s="19"/>
      <c r="E17" s="19"/>
      <c r="F17" s="19"/>
      <c r="G17" s="3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13.5" customHeight="1" hidden="1">
      <c r="A18" s="11" t="s">
        <v>163</v>
      </c>
      <c r="B18" s="217" t="s">
        <v>166</v>
      </c>
      <c r="C18" s="19"/>
      <c r="D18" s="19"/>
      <c r="E18" s="19"/>
      <c r="F18" s="19"/>
      <c r="G18" s="3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13.5" customHeight="1" hidden="1">
      <c r="A19" s="11" t="s">
        <v>164</v>
      </c>
      <c r="B19" s="217" t="s">
        <v>167</v>
      </c>
      <c r="C19" s="19"/>
      <c r="D19" s="19"/>
      <c r="E19" s="19"/>
      <c r="F19" s="19"/>
      <c r="G19" s="3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8" customHeight="1">
      <c r="A20" s="20" t="s">
        <v>169</v>
      </c>
      <c r="B20" s="215" t="s">
        <v>125</v>
      </c>
      <c r="C20" s="55">
        <f>SUM('2.működés'!C33)</f>
        <v>4330</v>
      </c>
      <c r="D20" s="55">
        <v>4500</v>
      </c>
      <c r="E20" s="55">
        <v>4500</v>
      </c>
      <c r="F20" s="55">
        <v>4500</v>
      </c>
      <c r="G20" s="3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13.5" customHeight="1" hidden="1">
      <c r="A21" s="11" t="s">
        <v>170</v>
      </c>
      <c r="B21" s="217" t="s">
        <v>176</v>
      </c>
      <c r="C21" s="19"/>
      <c r="D21" s="19"/>
      <c r="E21" s="19"/>
      <c r="F21" s="19"/>
      <c r="G21" s="3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13.5" customHeight="1" hidden="1">
      <c r="A22" s="11" t="s">
        <v>171</v>
      </c>
      <c r="B22" s="217" t="s">
        <v>177</v>
      </c>
      <c r="C22" s="19"/>
      <c r="D22" s="19"/>
      <c r="E22" s="19"/>
      <c r="F22" s="19"/>
      <c r="G22" s="4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13.5" customHeight="1" hidden="1">
      <c r="A23" s="11" t="s">
        <v>172</v>
      </c>
      <c r="B23" s="218" t="s">
        <v>178</v>
      </c>
      <c r="C23" s="60"/>
      <c r="D23" s="60"/>
      <c r="E23" s="60"/>
      <c r="F23" s="60"/>
      <c r="G23" s="3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13.5" customHeight="1" hidden="1">
      <c r="A24" s="11" t="s">
        <v>173</v>
      </c>
      <c r="B24" s="217" t="s">
        <v>205</v>
      </c>
      <c r="C24" s="52"/>
      <c r="D24" s="52"/>
      <c r="E24" s="52"/>
      <c r="F24" s="52"/>
      <c r="G24" s="6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s="62" customFormat="1" ht="13.5" customHeight="1" hidden="1">
      <c r="A25" s="11" t="s">
        <v>174</v>
      </c>
      <c r="B25" s="217" t="s">
        <v>206</v>
      </c>
      <c r="C25" s="19"/>
      <c r="D25" s="19"/>
      <c r="E25" s="19"/>
      <c r="F25" s="19"/>
      <c r="G25" s="3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s="62" customFormat="1" ht="13.5" customHeight="1" hidden="1">
      <c r="A26" s="11" t="s">
        <v>175</v>
      </c>
      <c r="B26" s="217" t="s">
        <v>179</v>
      </c>
      <c r="C26" s="19"/>
      <c r="D26" s="19"/>
      <c r="E26" s="19"/>
      <c r="F26" s="19"/>
      <c r="G26" s="3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s="62" customFormat="1" ht="18" customHeight="1">
      <c r="A27" s="20" t="s">
        <v>180</v>
      </c>
      <c r="B27" s="215" t="s">
        <v>253</v>
      </c>
      <c r="C27" s="55">
        <f>SUM('2.működés'!C46)</f>
        <v>1000</v>
      </c>
      <c r="D27" s="55">
        <v>1000</v>
      </c>
      <c r="E27" s="55">
        <v>1500</v>
      </c>
      <c r="F27" s="55">
        <v>1800</v>
      </c>
      <c r="G27" s="3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8" ht="13.5" customHeight="1" hidden="1">
      <c r="A28" s="11" t="s">
        <v>183</v>
      </c>
      <c r="B28" s="217" t="s">
        <v>181</v>
      </c>
      <c r="C28" s="19"/>
      <c r="D28" s="19"/>
      <c r="E28" s="19"/>
      <c r="F28" s="19"/>
      <c r="G28" s="3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s="62" customFormat="1" ht="13.5" customHeight="1" hidden="1">
      <c r="A29" s="11" t="s">
        <v>184</v>
      </c>
      <c r="B29" s="217" t="s">
        <v>182</v>
      </c>
      <c r="C29" s="19"/>
      <c r="D29" s="19"/>
      <c r="E29" s="19"/>
      <c r="F29" s="19"/>
      <c r="G29" s="3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s="62" customFormat="1" ht="13.5" customHeight="1" hidden="1">
      <c r="A30" s="11" t="s">
        <v>185</v>
      </c>
      <c r="B30" s="217" t="s">
        <v>188</v>
      </c>
      <c r="C30" s="14"/>
      <c r="D30" s="14"/>
      <c r="E30" s="14"/>
      <c r="F30" s="14"/>
      <c r="G30" s="3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13.5" customHeight="1" hidden="1">
      <c r="A31" s="11" t="s">
        <v>186</v>
      </c>
      <c r="B31" s="218" t="s">
        <v>189</v>
      </c>
      <c r="C31" s="11"/>
      <c r="D31" s="11"/>
      <c r="E31" s="11"/>
      <c r="F31" s="11"/>
      <c r="G31" s="3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13.5" customHeight="1" hidden="1">
      <c r="A32" s="11" t="s">
        <v>187</v>
      </c>
      <c r="B32" s="30" t="s">
        <v>190</v>
      </c>
      <c r="C32" s="11"/>
      <c r="D32" s="11"/>
      <c r="E32" s="11"/>
      <c r="F32" s="11"/>
      <c r="G32" s="3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 ht="13.5" customHeight="1" hidden="1">
      <c r="A33" s="11" t="s">
        <v>191</v>
      </c>
      <c r="B33" s="30" t="s">
        <v>192</v>
      </c>
      <c r="C33" s="11"/>
      <c r="D33" s="11"/>
      <c r="E33" s="11"/>
      <c r="F33" s="11"/>
      <c r="G33" s="3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13.5" customHeight="1" hidden="1">
      <c r="A34" s="11" t="s">
        <v>193</v>
      </c>
      <c r="B34" s="30" t="s">
        <v>194</v>
      </c>
      <c r="C34" s="11"/>
      <c r="D34" s="11"/>
      <c r="E34" s="11"/>
      <c r="F34" s="11"/>
      <c r="G34" s="3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13.5" customHeight="1" hidden="1">
      <c r="A35" s="11" t="s">
        <v>195</v>
      </c>
      <c r="B35" s="30" t="s">
        <v>196</v>
      </c>
      <c r="C35" s="11"/>
      <c r="D35" s="11"/>
      <c r="E35" s="11"/>
      <c r="F35" s="11"/>
      <c r="G35" s="3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1:48" ht="13.5" customHeight="1" hidden="1">
      <c r="A36" s="11" t="s">
        <v>197</v>
      </c>
      <c r="B36" s="30" t="s">
        <v>198</v>
      </c>
      <c r="C36" s="11"/>
      <c r="D36" s="11"/>
      <c r="E36" s="11"/>
      <c r="F36" s="11"/>
      <c r="G36" s="3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1:48" ht="13.5" customHeight="1" hidden="1">
      <c r="A37" s="11" t="s">
        <v>203</v>
      </c>
      <c r="B37" s="30" t="s">
        <v>204</v>
      </c>
      <c r="C37" s="11"/>
      <c r="D37" s="11"/>
      <c r="E37" s="11"/>
      <c r="F37" s="11"/>
      <c r="G37" s="3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1:48" ht="17.25" customHeight="1">
      <c r="A38" s="20" t="s">
        <v>207</v>
      </c>
      <c r="B38" s="215" t="s">
        <v>254</v>
      </c>
      <c r="C38" s="55">
        <f>SUM('3.felh'!C17)</f>
        <v>0</v>
      </c>
      <c r="D38" s="55"/>
      <c r="E38" s="55"/>
      <c r="F38" s="55"/>
      <c r="G38" s="3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1:48" ht="13.5" customHeight="1" hidden="1">
      <c r="A39" s="11" t="s">
        <v>208</v>
      </c>
      <c r="B39" s="30" t="s">
        <v>213</v>
      </c>
      <c r="C39" s="11"/>
      <c r="D39" s="11"/>
      <c r="E39" s="11"/>
      <c r="F39" s="11"/>
      <c r="G39" s="3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spans="1:48" ht="13.5" customHeight="1" hidden="1">
      <c r="A40" s="11" t="s">
        <v>209</v>
      </c>
      <c r="B40" s="30" t="s">
        <v>214</v>
      </c>
      <c r="C40" s="11"/>
      <c r="D40" s="11"/>
      <c r="E40" s="11"/>
      <c r="F40" s="11"/>
      <c r="G40" s="3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spans="1:48" ht="13.5" customHeight="1" hidden="1">
      <c r="A41" s="11" t="s">
        <v>210</v>
      </c>
      <c r="B41" s="30" t="s">
        <v>215</v>
      </c>
      <c r="C41" s="11"/>
      <c r="D41" s="11"/>
      <c r="E41" s="11"/>
      <c r="F41" s="11"/>
      <c r="G41" s="3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</row>
    <row r="42" spans="1:48" ht="13.5" customHeight="1" hidden="1">
      <c r="A42" s="11" t="s">
        <v>211</v>
      </c>
      <c r="B42" s="30" t="s">
        <v>216</v>
      </c>
      <c r="C42" s="11"/>
      <c r="D42" s="11"/>
      <c r="E42" s="11"/>
      <c r="F42" s="11"/>
      <c r="G42" s="3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  <row r="43" spans="1:48" ht="13.5" customHeight="1" hidden="1">
      <c r="A43" s="203" t="s">
        <v>212</v>
      </c>
      <c r="B43" s="30" t="s">
        <v>217</v>
      </c>
      <c r="C43" s="11"/>
      <c r="D43" s="11"/>
      <c r="E43" s="11"/>
      <c r="F43" s="11"/>
      <c r="G43" s="3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1:48" ht="18" customHeight="1">
      <c r="A44" s="20" t="s">
        <v>218</v>
      </c>
      <c r="B44" s="215" t="s">
        <v>255</v>
      </c>
      <c r="C44" s="55">
        <f>SUM('2.működés'!C57)</f>
        <v>1400</v>
      </c>
      <c r="D44" s="55">
        <v>1400</v>
      </c>
      <c r="E44" s="55">
        <v>2000</v>
      </c>
      <c r="F44" s="55">
        <v>2500</v>
      </c>
      <c r="G44" s="3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spans="1:48" ht="13.5" customHeight="1" hidden="1">
      <c r="A45" s="203" t="s">
        <v>223</v>
      </c>
      <c r="B45" s="30" t="s">
        <v>220</v>
      </c>
      <c r="C45" s="11"/>
      <c r="D45" s="11"/>
      <c r="E45" s="11"/>
      <c r="F45" s="11"/>
      <c r="G45" s="3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</row>
    <row r="46" spans="1:48" ht="13.5" customHeight="1" hidden="1">
      <c r="A46" s="203" t="s">
        <v>224</v>
      </c>
      <c r="B46" s="30" t="s">
        <v>221</v>
      </c>
      <c r="C46" s="11"/>
      <c r="D46" s="11"/>
      <c r="E46" s="11"/>
      <c r="F46" s="11"/>
      <c r="G46" s="3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48" ht="13.5" customHeight="1" hidden="1">
      <c r="A47" s="203" t="s">
        <v>225</v>
      </c>
      <c r="B47" s="30" t="s">
        <v>222</v>
      </c>
      <c r="C47" s="11"/>
      <c r="D47" s="11"/>
      <c r="E47" s="11"/>
      <c r="F47" s="11"/>
      <c r="G47" s="3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 ht="18" customHeight="1">
      <c r="A48" s="20" t="s">
        <v>219</v>
      </c>
      <c r="B48" s="215" t="s">
        <v>256</v>
      </c>
      <c r="C48" s="55">
        <f>SUM('3.felh'!C23)</f>
        <v>0</v>
      </c>
      <c r="D48" s="55">
        <f>SUM('3.felh'!D23)</f>
        <v>0</v>
      </c>
      <c r="E48" s="55">
        <f>SUM('3.felh'!E23)</f>
        <v>0</v>
      </c>
      <c r="F48" s="55">
        <f>SUM('3.felh'!F23)</f>
        <v>0</v>
      </c>
      <c r="G48" s="3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48" ht="13.5" customHeight="1" hidden="1">
      <c r="A49" s="11" t="s">
        <v>226</v>
      </c>
      <c r="B49" s="30" t="s">
        <v>229</v>
      </c>
      <c r="C49" s="55"/>
      <c r="D49" s="55"/>
      <c r="E49" s="55"/>
      <c r="F49" s="55"/>
      <c r="G49" s="3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  <row r="50" spans="1:48" ht="13.5" customHeight="1" hidden="1">
      <c r="A50" s="11" t="s">
        <v>227</v>
      </c>
      <c r="B50" s="30" t="s">
        <v>230</v>
      </c>
      <c r="C50" s="55"/>
      <c r="D50" s="55"/>
      <c r="E50" s="55"/>
      <c r="F50" s="55"/>
      <c r="G50" s="3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</row>
    <row r="51" spans="1:48" ht="13.5" customHeight="1" hidden="1" thickBot="1">
      <c r="A51" s="15" t="s">
        <v>228</v>
      </c>
      <c r="B51" s="225" t="s">
        <v>231</v>
      </c>
      <c r="C51" s="226"/>
      <c r="D51" s="226"/>
      <c r="E51" s="226"/>
      <c r="F51" s="226"/>
      <c r="G51" s="3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</row>
    <row r="52" spans="1:48" ht="21.75" customHeight="1">
      <c r="A52" s="34" t="s">
        <v>439</v>
      </c>
      <c r="B52" s="288" t="s">
        <v>441</v>
      </c>
      <c r="C52" s="55">
        <f>SUM(C53+C57)</f>
        <v>2717</v>
      </c>
      <c r="D52" s="55">
        <f>SUM(D53+D57)</f>
        <v>2500</v>
      </c>
      <c r="E52" s="55">
        <f>SUM(E53+E57)</f>
        <v>2000</v>
      </c>
      <c r="F52" s="55">
        <f>SUM(F53+F57)</f>
        <v>3000</v>
      </c>
      <c r="G52" s="39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spans="1:48" ht="18" customHeight="1">
      <c r="A53" s="34"/>
      <c r="B53" s="306" t="s">
        <v>455</v>
      </c>
      <c r="C53" s="55">
        <f>SUM(C54)</f>
        <v>2717</v>
      </c>
      <c r="D53" s="55">
        <f>SUM(D54)</f>
        <v>2500</v>
      </c>
      <c r="E53" s="55">
        <f>SUM(E54)</f>
        <v>2000</v>
      </c>
      <c r="F53" s="55">
        <f>SUM(F54)</f>
        <v>3000</v>
      </c>
      <c r="G53" s="3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1:48" ht="13.5" customHeight="1">
      <c r="A54" s="11"/>
      <c r="B54" s="220" t="s">
        <v>456</v>
      </c>
      <c r="C54" s="17">
        <f>SUM(C55:C56)</f>
        <v>2717</v>
      </c>
      <c r="D54" s="17">
        <f>SUM(D55:D56)</f>
        <v>2500</v>
      </c>
      <c r="E54" s="17">
        <f>SUM(E55:E56)</f>
        <v>2000</v>
      </c>
      <c r="F54" s="17">
        <f>SUM(F55:F56)</f>
        <v>3000</v>
      </c>
      <c r="G54" s="39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</row>
    <row r="55" spans="1:48" ht="13.5" customHeight="1">
      <c r="A55" s="11"/>
      <c r="B55" s="220" t="s">
        <v>457</v>
      </c>
      <c r="C55" s="18">
        <f>SUM('2.működés'!C61)</f>
        <v>2717</v>
      </c>
      <c r="D55" s="18">
        <v>2500</v>
      </c>
      <c r="E55" s="18">
        <v>2000</v>
      </c>
      <c r="F55" s="18">
        <v>3000</v>
      </c>
      <c r="G55" s="39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</row>
    <row r="56" spans="1:48" ht="13.5" customHeight="1">
      <c r="A56" s="11"/>
      <c r="B56" s="220" t="s">
        <v>461</v>
      </c>
      <c r="C56" s="18">
        <f>SUM('3.felh'!C28)</f>
        <v>0</v>
      </c>
      <c r="D56" s="18"/>
      <c r="E56" s="18"/>
      <c r="F56" s="18"/>
      <c r="G56" s="3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</row>
    <row r="57" spans="1:48" ht="18" customHeight="1">
      <c r="A57" s="11"/>
      <c r="B57" s="306" t="s">
        <v>449</v>
      </c>
      <c r="C57" s="55">
        <f>SUM(C58:C59)</f>
        <v>0</v>
      </c>
      <c r="D57" s="55">
        <f>SUM(D58:D59)</f>
        <v>0</v>
      </c>
      <c r="E57" s="55">
        <f>SUM(E58:E59)</f>
        <v>0</v>
      </c>
      <c r="F57" s="55">
        <f>SUM(F58:F59)</f>
        <v>0</v>
      </c>
      <c r="G57" s="3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</row>
    <row r="58" spans="1:48" ht="13.5" customHeight="1">
      <c r="A58" s="11"/>
      <c r="B58" s="217" t="s">
        <v>458</v>
      </c>
      <c r="C58" s="19"/>
      <c r="D58" s="19"/>
      <c r="E58" s="19"/>
      <c r="F58" s="19"/>
      <c r="G58" s="3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</row>
    <row r="59" spans="1:48" ht="13.5" customHeight="1" thickBot="1">
      <c r="A59" s="227"/>
      <c r="B59" s="15" t="s">
        <v>459</v>
      </c>
      <c r="C59" s="299"/>
      <c r="D59" s="299"/>
      <c r="E59" s="299"/>
      <c r="F59" s="299"/>
      <c r="G59" s="3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</row>
    <row r="60" spans="1:48" ht="23.25" customHeight="1" thickBot="1">
      <c r="A60" s="227"/>
      <c r="B60" s="58" t="s">
        <v>17</v>
      </c>
      <c r="C60" s="304">
        <f>SUM(C6+C52)</f>
        <v>25305</v>
      </c>
      <c r="D60" s="304">
        <f>SUM(D6+D52)</f>
        <v>25400</v>
      </c>
      <c r="E60" s="304">
        <f>SUM(E6+E52)</f>
        <v>26500</v>
      </c>
      <c r="F60" s="59">
        <f>SUM(F6+F52)</f>
        <v>28800</v>
      </c>
      <c r="G60" s="4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</row>
    <row r="61" spans="1:48" ht="20.25" customHeight="1">
      <c r="A61" s="222" t="s">
        <v>235</v>
      </c>
      <c r="B61" s="219" t="s">
        <v>444</v>
      </c>
      <c r="C61" s="285">
        <f>SUM(C62+C65)</f>
        <v>25305</v>
      </c>
      <c r="D61" s="285">
        <f>SUM(D62+D65)</f>
        <v>25400</v>
      </c>
      <c r="E61" s="285">
        <f>SUM(E62+E65)</f>
        <v>26500</v>
      </c>
      <c r="F61" s="285">
        <f>SUM(F62+F65)</f>
        <v>28800</v>
      </c>
      <c r="G61" s="3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</row>
    <row r="62" spans="1:48" ht="18" customHeight="1">
      <c r="A62" s="20" t="s">
        <v>232</v>
      </c>
      <c r="B62" s="223" t="s">
        <v>21</v>
      </c>
      <c r="C62" s="224">
        <f>SUM(C63:C64)</f>
        <v>22403</v>
      </c>
      <c r="D62" s="224">
        <f>SUM(D63:D64)</f>
        <v>25100</v>
      </c>
      <c r="E62" s="224">
        <f>SUM(E63:E64)</f>
        <v>25000</v>
      </c>
      <c r="F62" s="224">
        <f>SUM(F63:F64)</f>
        <v>26000</v>
      </c>
      <c r="G62" s="3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</row>
    <row r="63" spans="1:48" ht="12.75">
      <c r="A63" s="11"/>
      <c r="B63" s="216" t="s">
        <v>22</v>
      </c>
      <c r="C63" s="19">
        <f>SUM('2.működés'!C68+'2.működés'!C69+'2.működés'!C70+'2.működés'!C71+'2.működés'!C73)</f>
        <v>22103</v>
      </c>
      <c r="D63" s="19">
        <v>22000</v>
      </c>
      <c r="E63" s="19">
        <v>23000</v>
      </c>
      <c r="F63" s="19">
        <v>23500</v>
      </c>
      <c r="G63" s="3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</row>
    <row r="64" spans="1:48" ht="13.5" customHeight="1">
      <c r="A64" s="11"/>
      <c r="B64" s="228" t="s">
        <v>393</v>
      </c>
      <c r="C64" s="296">
        <f>SUM('2.működés'!C74)</f>
        <v>300</v>
      </c>
      <c r="D64" s="296">
        <v>3100</v>
      </c>
      <c r="E64" s="296">
        <v>2000</v>
      </c>
      <c r="F64" s="296">
        <v>2500</v>
      </c>
      <c r="G64" s="39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</row>
    <row r="65" spans="1:48" ht="18" customHeight="1">
      <c r="A65" s="20" t="s">
        <v>233</v>
      </c>
      <c r="B65" s="215" t="s">
        <v>257</v>
      </c>
      <c r="C65" s="297">
        <f>SUM(C66:C68)</f>
        <v>2902</v>
      </c>
      <c r="D65" s="297">
        <f>SUM(D66:D68)</f>
        <v>300</v>
      </c>
      <c r="E65" s="297">
        <f>SUM(E66:E68)</f>
        <v>1500</v>
      </c>
      <c r="F65" s="297">
        <f>SUM(F66:F68)</f>
        <v>2800</v>
      </c>
      <c r="G65" s="39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</row>
    <row r="66" spans="1:48" s="62" customFormat="1" ht="13.5" customHeight="1">
      <c r="A66" s="11"/>
      <c r="B66" s="217" t="s">
        <v>379</v>
      </c>
      <c r="C66" s="296">
        <f>SUM('3.felh'!C34)</f>
        <v>1270</v>
      </c>
      <c r="D66" s="296">
        <v>300</v>
      </c>
      <c r="E66" s="296">
        <v>1000</v>
      </c>
      <c r="F66" s="296">
        <v>1000</v>
      </c>
      <c r="G66" s="39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</row>
    <row r="67" spans="1:48" s="62" customFormat="1" ht="13.5" customHeight="1">
      <c r="A67" s="11"/>
      <c r="B67" s="217" t="s">
        <v>380</v>
      </c>
      <c r="C67" s="296">
        <f>SUM('3.felh'!C40)</f>
        <v>300</v>
      </c>
      <c r="D67" s="296"/>
      <c r="E67" s="296"/>
      <c r="F67" s="296"/>
      <c r="G67" s="3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1:48" s="62" customFormat="1" ht="13.5" customHeight="1">
      <c r="A68" s="11"/>
      <c r="B68" s="217" t="s">
        <v>381</v>
      </c>
      <c r="C68" s="296">
        <f>SUM(C69:C70)</f>
        <v>1332</v>
      </c>
      <c r="D68" s="296"/>
      <c r="E68" s="296">
        <f>SUM(E69:E70)</f>
        <v>500</v>
      </c>
      <c r="F68" s="296">
        <v>1800</v>
      </c>
      <c r="G68" s="39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</row>
    <row r="69" spans="1:48" s="62" customFormat="1" ht="13.5" customHeight="1">
      <c r="A69" s="11"/>
      <c r="B69" s="217" t="s">
        <v>462</v>
      </c>
      <c r="C69" s="296">
        <f>SUM('3.felh'!C45)</f>
        <v>0</v>
      </c>
      <c r="D69" s="296"/>
      <c r="E69" s="296"/>
      <c r="F69" s="296"/>
      <c r="G69" s="39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</row>
    <row r="70" spans="1:48" s="62" customFormat="1" ht="13.5" customHeight="1">
      <c r="A70" s="11"/>
      <c r="B70" s="217" t="s">
        <v>463</v>
      </c>
      <c r="C70" s="296">
        <f>SUM('3.felh'!C46)</f>
        <v>1332</v>
      </c>
      <c r="D70" s="296"/>
      <c r="E70" s="296">
        <v>500</v>
      </c>
      <c r="F70" s="296"/>
      <c r="G70" s="39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spans="1:48" ht="21.75" customHeight="1" thickBot="1">
      <c r="A71" s="20" t="s">
        <v>234</v>
      </c>
      <c r="B71" s="300" t="s">
        <v>460</v>
      </c>
      <c r="C71" s="301">
        <v>0</v>
      </c>
      <c r="D71" s="301">
        <v>0</v>
      </c>
      <c r="E71" s="301">
        <v>0</v>
      </c>
      <c r="F71" s="301">
        <v>0</v>
      </c>
      <c r="G71" s="39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</row>
    <row r="72" spans="1:48" s="5" customFormat="1" ht="24" customHeight="1" thickBot="1">
      <c r="A72" s="227"/>
      <c r="B72" s="63" t="s">
        <v>20</v>
      </c>
      <c r="C72" s="304">
        <f>SUM(C61+C71)</f>
        <v>25305</v>
      </c>
      <c r="D72" s="304">
        <f>SUM(D61+D71)</f>
        <v>25400</v>
      </c>
      <c r="E72" s="304">
        <f>SUM(E61+E71)</f>
        <v>26500</v>
      </c>
      <c r="F72" s="59">
        <f>SUM(F61+F71)</f>
        <v>28800</v>
      </c>
      <c r="G72" s="61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</row>
    <row r="73" spans="3:48" ht="15.75" customHeight="1">
      <c r="C73" s="10"/>
      <c r="D73" s="10"/>
      <c r="E73" s="10"/>
      <c r="F73" s="10"/>
      <c r="G73" s="39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</row>
    <row r="74" spans="3:48" ht="15.75" customHeight="1">
      <c r="C74" s="2"/>
      <c r="D74" s="2"/>
      <c r="E74" s="2"/>
      <c r="F74" s="2"/>
      <c r="G74" s="39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3:48" ht="15.75" customHeight="1">
      <c r="C75" s="2"/>
      <c r="D75" s="2"/>
      <c r="E75" s="2"/>
      <c r="F75" s="2"/>
      <c r="G75" s="39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3:48" ht="15.75" customHeight="1">
      <c r="C76" s="2"/>
      <c r="D76" s="2"/>
      <c r="E76" s="2"/>
      <c r="F76" s="2"/>
      <c r="G76" s="39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3:48" ht="15.75" customHeight="1">
      <c r="C77" s="2"/>
      <c r="D77" s="2"/>
      <c r="E77" s="2"/>
      <c r="F77" s="2"/>
      <c r="G77" s="39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3:48" ht="15.75" customHeight="1">
      <c r="C78" s="2"/>
      <c r="D78" s="2"/>
      <c r="E78" s="2"/>
      <c r="F78" s="2"/>
      <c r="G78" s="39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2:48" ht="15.75" customHeight="1">
      <c r="B79" s="2"/>
      <c r="C79" s="2"/>
      <c r="D79" s="2"/>
      <c r="E79" s="2"/>
      <c r="F79" s="2"/>
      <c r="G79" s="39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2:48" ht="15.75" customHeight="1">
      <c r="B80" s="2"/>
      <c r="C80" s="2"/>
      <c r="D80" s="2"/>
      <c r="E80" s="2"/>
      <c r="F80" s="2"/>
      <c r="G80" s="39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2:48" ht="15.75" customHeight="1">
      <c r="B81" s="2"/>
      <c r="C81" s="2"/>
      <c r="D81" s="2"/>
      <c r="E81" s="2"/>
      <c r="F81" s="2"/>
      <c r="G81" s="39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2:48" ht="15.75" customHeight="1">
      <c r="B82" s="2"/>
      <c r="C82" s="2"/>
      <c r="D82" s="2"/>
      <c r="E82" s="2"/>
      <c r="F82" s="2"/>
      <c r="G82" s="39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2:48" ht="15.75" customHeight="1">
      <c r="B83" s="2"/>
      <c r="C83" s="2"/>
      <c r="D83" s="2"/>
      <c r="E83" s="2"/>
      <c r="F83" s="2"/>
      <c r="G83" s="39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2:48" ht="15.75" customHeight="1">
      <c r="B84" s="2"/>
      <c r="C84" s="2"/>
      <c r="D84" s="2"/>
      <c r="E84" s="2"/>
      <c r="F84" s="2"/>
      <c r="G84" s="39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2:48" ht="15.75" customHeight="1">
      <c r="B85" s="2"/>
      <c r="C85" s="2"/>
      <c r="D85" s="2"/>
      <c r="E85" s="2"/>
      <c r="F85" s="2"/>
      <c r="G85" s="39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2:48" ht="15.75" customHeight="1">
      <c r="B86" s="2"/>
      <c r="C86" s="2"/>
      <c r="D86" s="2"/>
      <c r="E86" s="2"/>
      <c r="F86" s="2"/>
      <c r="G86" s="39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2:48" ht="15.75" customHeight="1">
      <c r="B87" s="2"/>
      <c r="C87" s="2"/>
      <c r="D87" s="2"/>
      <c r="E87" s="2"/>
      <c r="F87" s="2"/>
      <c r="G87" s="39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2:48" ht="15.75" customHeight="1">
      <c r="B88" s="2"/>
      <c r="C88" s="2"/>
      <c r="D88" s="2"/>
      <c r="E88" s="2"/>
      <c r="F88" s="2"/>
      <c r="G88" s="39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2:48" ht="15.75" customHeight="1">
      <c r="B89" s="2"/>
      <c r="C89" s="2"/>
      <c r="D89" s="2"/>
      <c r="E89" s="2"/>
      <c r="F89" s="2"/>
      <c r="G89" s="39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2:48" ht="15.75" customHeight="1">
      <c r="B90" s="2"/>
      <c r="C90" s="2"/>
      <c r="D90" s="2"/>
      <c r="E90" s="2"/>
      <c r="F90" s="2"/>
      <c r="G90" s="39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2:48" ht="15.75" customHeight="1">
      <c r="B91" s="2"/>
      <c r="C91" s="2"/>
      <c r="D91" s="2"/>
      <c r="E91" s="2"/>
      <c r="F91" s="2"/>
      <c r="G91" s="39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2:48" ht="15.75" customHeight="1">
      <c r="B92" s="2"/>
      <c r="C92" s="2"/>
      <c r="D92" s="2"/>
      <c r="E92" s="2"/>
      <c r="F92" s="2"/>
      <c r="G92" s="39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2:48" ht="15.75" customHeight="1">
      <c r="B93" s="2"/>
      <c r="C93" s="2"/>
      <c r="D93" s="2"/>
      <c r="E93" s="2"/>
      <c r="F93" s="2"/>
      <c r="G93" s="39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2:48" ht="15.75" customHeight="1">
      <c r="B94" s="2"/>
      <c r="C94" s="2"/>
      <c r="D94" s="2"/>
      <c r="E94" s="2"/>
      <c r="F94" s="2"/>
      <c r="G94" s="39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2:48" ht="15.75" customHeight="1">
      <c r="B95" s="2"/>
      <c r="C95" s="2"/>
      <c r="D95" s="2"/>
      <c r="E95" s="2"/>
      <c r="F95" s="2"/>
      <c r="G95" s="39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2:48" ht="15.75" customHeight="1">
      <c r="B96" s="2"/>
      <c r="C96" s="2"/>
      <c r="D96" s="2"/>
      <c r="E96" s="2"/>
      <c r="F96" s="2"/>
      <c r="G96" s="39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2:48" ht="15.75" customHeight="1">
      <c r="B97" s="2"/>
      <c r="C97" s="2"/>
      <c r="D97" s="2"/>
      <c r="E97" s="2"/>
      <c r="F97" s="2"/>
      <c r="G97" s="39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2:48" ht="15.75" customHeight="1">
      <c r="B98" s="2"/>
      <c r="C98" s="2"/>
      <c r="D98" s="2"/>
      <c r="E98" s="2"/>
      <c r="F98" s="2"/>
      <c r="G98" s="39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2:48" ht="15.75" customHeight="1">
      <c r="B99" s="2"/>
      <c r="C99" s="2"/>
      <c r="D99" s="2"/>
      <c r="E99" s="2"/>
      <c r="F99" s="2"/>
      <c r="G99" s="39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2:48" ht="15.75" customHeight="1">
      <c r="B100" s="2"/>
      <c r="C100" s="2"/>
      <c r="D100" s="2"/>
      <c r="E100" s="2"/>
      <c r="F100" s="2"/>
      <c r="G100" s="39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2:48" ht="15.75" customHeight="1">
      <c r="B101" s="2"/>
      <c r="C101" s="2"/>
      <c r="D101" s="2"/>
      <c r="E101" s="2"/>
      <c r="F101" s="2"/>
      <c r="G101" s="39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2:48" ht="15.75" customHeight="1">
      <c r="B102" s="2"/>
      <c r="C102" s="2"/>
      <c r="D102" s="2"/>
      <c r="E102" s="2"/>
      <c r="F102" s="2"/>
      <c r="G102" s="39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2:48" ht="15.75" customHeight="1">
      <c r="B103" s="2"/>
      <c r="C103" s="2"/>
      <c r="D103" s="2"/>
      <c r="E103" s="2"/>
      <c r="F103" s="2"/>
      <c r="G103" s="39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2:48" ht="15.75" customHeight="1">
      <c r="B104" s="2"/>
      <c r="C104" s="2"/>
      <c r="D104" s="2"/>
      <c r="E104" s="2"/>
      <c r="F104" s="2"/>
      <c r="G104" s="39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2:48" ht="15.75" customHeight="1">
      <c r="B105" s="2"/>
      <c r="C105" s="2"/>
      <c r="D105" s="2"/>
      <c r="E105" s="2"/>
      <c r="F105" s="2"/>
      <c r="G105" s="39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2:48" ht="15.75" customHeight="1">
      <c r="B106" s="2"/>
      <c r="C106" s="2"/>
      <c r="D106" s="2"/>
      <c r="E106" s="2"/>
      <c r="F106" s="2"/>
      <c r="G106" s="39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2:48" ht="15.75" customHeight="1">
      <c r="B107" s="2"/>
      <c r="C107" s="2"/>
      <c r="D107" s="2"/>
      <c r="E107" s="2"/>
      <c r="F107" s="2"/>
      <c r="G107" s="39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2:48" ht="15.75" customHeight="1">
      <c r="B108" s="2"/>
      <c r="C108" s="2"/>
      <c r="D108" s="2"/>
      <c r="E108" s="2"/>
      <c r="F108" s="2"/>
      <c r="G108" s="39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2:48" ht="15.75" customHeight="1">
      <c r="B109" s="2"/>
      <c r="C109" s="2"/>
      <c r="D109" s="2"/>
      <c r="E109" s="2"/>
      <c r="F109" s="2"/>
      <c r="G109" s="39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2:48" ht="15.75" customHeight="1">
      <c r="B110" s="2"/>
      <c r="C110" s="2"/>
      <c r="D110" s="2"/>
      <c r="E110" s="2"/>
      <c r="F110" s="2"/>
      <c r="G110" s="39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2:48" ht="15.75" customHeight="1">
      <c r="B111" s="2"/>
      <c r="C111" s="2"/>
      <c r="D111" s="2"/>
      <c r="E111" s="2"/>
      <c r="F111" s="2"/>
      <c r="G111" s="39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2:48" ht="15.75" customHeight="1">
      <c r="B112" s="2"/>
      <c r="C112" s="2"/>
      <c r="D112" s="2"/>
      <c r="E112" s="2"/>
      <c r="F112" s="2"/>
      <c r="G112" s="39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2:48" ht="15.75" customHeight="1">
      <c r="B113" s="2"/>
      <c r="C113" s="2"/>
      <c r="D113" s="2"/>
      <c r="E113" s="2"/>
      <c r="F113" s="2"/>
      <c r="G113" s="39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2:48" ht="15.75" customHeight="1">
      <c r="B114" s="2"/>
      <c r="C114" s="2"/>
      <c r="D114" s="2"/>
      <c r="E114" s="2"/>
      <c r="F114" s="2"/>
      <c r="G114" s="39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2:48" ht="15.75" customHeight="1">
      <c r="B115" s="2"/>
      <c r="C115" s="2"/>
      <c r="D115" s="2"/>
      <c r="E115" s="2"/>
      <c r="F115" s="2"/>
      <c r="G115" s="39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2:48" ht="15.75" customHeight="1">
      <c r="B116" s="2"/>
      <c r="C116" s="2"/>
      <c r="D116" s="2"/>
      <c r="E116" s="2"/>
      <c r="F116" s="2"/>
      <c r="G116" s="39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2:48" ht="15.75" customHeight="1">
      <c r="B117" s="2"/>
      <c r="C117" s="2"/>
      <c r="D117" s="2"/>
      <c r="E117" s="2"/>
      <c r="F117" s="2"/>
      <c r="G117" s="39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2:48" ht="15.75" customHeight="1">
      <c r="B118" s="2"/>
      <c r="C118" s="2"/>
      <c r="D118" s="2"/>
      <c r="E118" s="2"/>
      <c r="F118" s="2"/>
      <c r="G118" s="39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2:48" ht="15.75" customHeight="1">
      <c r="B119" s="2"/>
      <c r="C119" s="2"/>
      <c r="D119" s="2"/>
      <c r="E119" s="2"/>
      <c r="F119" s="2"/>
      <c r="G119" s="39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2:48" ht="15.75" customHeight="1">
      <c r="B120" s="2"/>
      <c r="C120" s="2"/>
      <c r="D120" s="2"/>
      <c r="E120" s="2"/>
      <c r="F120" s="2"/>
      <c r="G120" s="39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2:48" ht="15.75" customHeight="1">
      <c r="B121" s="2"/>
      <c r="C121" s="2"/>
      <c r="D121" s="2"/>
      <c r="E121" s="2"/>
      <c r="F121" s="2"/>
      <c r="G121" s="39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2:48" ht="15.75" customHeight="1">
      <c r="B122" s="2"/>
      <c r="C122" s="2"/>
      <c r="D122" s="2"/>
      <c r="E122" s="2"/>
      <c r="F122" s="2"/>
      <c r="G122" s="39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2:48" ht="15.75" customHeight="1">
      <c r="B123" s="2"/>
      <c r="C123" s="2"/>
      <c r="D123" s="2"/>
      <c r="E123" s="2"/>
      <c r="F123" s="2"/>
      <c r="G123" s="39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2:48" ht="15.75" customHeight="1">
      <c r="B124" s="2"/>
      <c r="C124" s="2"/>
      <c r="D124" s="2"/>
      <c r="E124" s="2"/>
      <c r="F124" s="2"/>
      <c r="G124" s="39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2:48" ht="15.75" customHeight="1">
      <c r="B125" s="2"/>
      <c r="C125" s="2"/>
      <c r="D125" s="2"/>
      <c r="E125" s="2"/>
      <c r="F125" s="2"/>
      <c r="G125" s="39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2:48" ht="15.75" customHeight="1">
      <c r="B126" s="2"/>
      <c r="C126" s="2"/>
      <c r="D126" s="2"/>
      <c r="E126" s="2"/>
      <c r="F126" s="2"/>
      <c r="G126" s="39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2:48" ht="15.75" customHeight="1">
      <c r="B127" s="2"/>
      <c r="C127" s="2"/>
      <c r="D127" s="2"/>
      <c r="E127" s="2"/>
      <c r="F127" s="2"/>
      <c r="G127" s="39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2:48" ht="15.75" customHeight="1">
      <c r="B128" s="2"/>
      <c r="C128" s="2"/>
      <c r="D128" s="2"/>
      <c r="E128" s="2"/>
      <c r="F128" s="2"/>
      <c r="G128" s="39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2:48" ht="15.75" customHeight="1">
      <c r="B129" s="2"/>
      <c r="C129" s="2"/>
      <c r="D129" s="2"/>
      <c r="E129" s="2"/>
      <c r="F129" s="2"/>
      <c r="G129" s="39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2:48" ht="15.75" customHeight="1">
      <c r="B130" s="2"/>
      <c r="C130" s="2"/>
      <c r="D130" s="2"/>
      <c r="E130" s="2"/>
      <c r="F130" s="2"/>
      <c r="G130" s="39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2:48" ht="15.75" customHeight="1">
      <c r="B131" s="2"/>
      <c r="C131" s="2"/>
      <c r="D131" s="2"/>
      <c r="E131" s="2"/>
      <c r="F131" s="2"/>
      <c r="G131" s="39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2:48" ht="15.75" customHeight="1">
      <c r="B132" s="2"/>
      <c r="C132" s="2"/>
      <c r="D132" s="2"/>
      <c r="E132" s="2"/>
      <c r="F132" s="2"/>
      <c r="G132" s="39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2:48" ht="15.75" customHeight="1">
      <c r="B133" s="2"/>
      <c r="C133" s="2"/>
      <c r="D133" s="2"/>
      <c r="E133" s="2"/>
      <c r="F133" s="2"/>
      <c r="G133" s="39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2:48" ht="15.75" customHeight="1">
      <c r="B134" s="2"/>
      <c r="C134" s="2"/>
      <c r="D134" s="2"/>
      <c r="E134" s="2"/>
      <c r="F134" s="2"/>
      <c r="G134" s="39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2:48" ht="15.75" customHeight="1">
      <c r="B135" s="2"/>
      <c r="C135" s="2"/>
      <c r="D135" s="2"/>
      <c r="E135" s="2"/>
      <c r="F135" s="2"/>
      <c r="G135" s="39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2:48" ht="15.75" customHeight="1">
      <c r="B136" s="2"/>
      <c r="C136" s="2"/>
      <c r="D136" s="2"/>
      <c r="E136" s="2"/>
      <c r="F136" s="2"/>
      <c r="G136" s="39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2:48" ht="15.75" customHeight="1">
      <c r="B137" s="2"/>
      <c r="C137" s="2"/>
      <c r="D137" s="2"/>
      <c r="E137" s="2"/>
      <c r="F137" s="2"/>
      <c r="G137" s="39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2:48" ht="15.75" customHeight="1">
      <c r="B138" s="2"/>
      <c r="C138" s="2"/>
      <c r="D138" s="2"/>
      <c r="E138" s="2"/>
      <c r="F138" s="2"/>
      <c r="G138" s="39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2:48" ht="15.75" customHeight="1">
      <c r="B139" s="2"/>
      <c r="C139" s="2"/>
      <c r="D139" s="2"/>
      <c r="E139" s="2"/>
      <c r="F139" s="2"/>
      <c r="G139" s="39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2:48" ht="15.75" customHeight="1">
      <c r="B140" s="2"/>
      <c r="C140" s="2"/>
      <c r="D140" s="2"/>
      <c r="E140" s="2"/>
      <c r="F140" s="2"/>
      <c r="G140" s="39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2:48" ht="15.75" customHeight="1">
      <c r="B141" s="2"/>
      <c r="C141" s="2"/>
      <c r="D141" s="2"/>
      <c r="E141" s="2"/>
      <c r="F141" s="2"/>
      <c r="G141" s="39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2:48" ht="15.75" customHeight="1">
      <c r="B142" s="2"/>
      <c r="C142" s="2"/>
      <c r="D142" s="2"/>
      <c r="E142" s="2"/>
      <c r="F142" s="2"/>
      <c r="G142" s="39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2:48" ht="15.75" customHeight="1">
      <c r="B143" s="2"/>
      <c r="C143" s="2"/>
      <c r="D143" s="2"/>
      <c r="E143" s="2"/>
      <c r="F143" s="2"/>
      <c r="G143" s="39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2:48" ht="15.75" customHeight="1">
      <c r="B144" s="2"/>
      <c r="C144" s="2"/>
      <c r="D144" s="2"/>
      <c r="E144" s="2"/>
      <c r="F144" s="2"/>
      <c r="G144" s="39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2:48" ht="15.75" customHeight="1">
      <c r="B145" s="2"/>
      <c r="C145" s="2"/>
      <c r="D145" s="2"/>
      <c r="E145" s="2"/>
      <c r="F145" s="2"/>
      <c r="G145" s="39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2:48" ht="15.75" customHeight="1">
      <c r="B146" s="2"/>
      <c r="C146" s="2"/>
      <c r="D146" s="2"/>
      <c r="E146" s="2"/>
      <c r="F146" s="2"/>
      <c r="G146" s="39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2:48" ht="15.75" customHeight="1">
      <c r="B147" s="2"/>
      <c r="C147" s="2"/>
      <c r="D147" s="2"/>
      <c r="E147" s="2"/>
      <c r="F147" s="2"/>
      <c r="G147" s="39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2:48" ht="15.75" customHeight="1">
      <c r="B148" s="2"/>
      <c r="C148" s="2"/>
      <c r="D148" s="2"/>
      <c r="E148" s="2"/>
      <c r="F148" s="2"/>
      <c r="G148" s="39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2:48" ht="15.75" customHeight="1">
      <c r="B149" s="2"/>
      <c r="C149" s="2"/>
      <c r="D149" s="2"/>
      <c r="E149" s="2"/>
      <c r="F149" s="2"/>
      <c r="G149" s="39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2:48" ht="15.75" customHeight="1">
      <c r="B150" s="2"/>
      <c r="C150" s="2"/>
      <c r="D150" s="2"/>
      <c r="E150" s="2"/>
      <c r="F150" s="2"/>
      <c r="G150" s="39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2:48" ht="15.75" customHeight="1">
      <c r="B151" s="2"/>
      <c r="C151" s="2"/>
      <c r="D151" s="2"/>
      <c r="E151" s="2"/>
      <c r="F151" s="2"/>
      <c r="G151" s="39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spans="2:48" ht="15.75" customHeight="1">
      <c r="B152" s="2"/>
      <c r="C152" s="2"/>
      <c r="D152" s="2"/>
      <c r="E152" s="2"/>
      <c r="F152" s="2"/>
      <c r="G152" s="39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2:48" ht="15.75" customHeight="1">
      <c r="B153" s="2"/>
      <c r="C153" s="2"/>
      <c r="D153" s="2"/>
      <c r="E153" s="2"/>
      <c r="F153" s="2"/>
      <c r="G153" s="39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spans="2:48" ht="15.75" customHeight="1">
      <c r="B154" s="2"/>
      <c r="C154" s="2"/>
      <c r="D154" s="2"/>
      <c r="E154" s="2"/>
      <c r="F154" s="2"/>
      <c r="G154" s="39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2:48" ht="15.75" customHeight="1">
      <c r="B155" s="2"/>
      <c r="C155" s="2"/>
      <c r="D155" s="2"/>
      <c r="E155" s="2"/>
      <c r="F155" s="2"/>
      <c r="G155" s="39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spans="2:48" ht="15.75" customHeight="1">
      <c r="B156" s="2"/>
      <c r="C156" s="2"/>
      <c r="D156" s="2"/>
      <c r="E156" s="2"/>
      <c r="F156" s="2"/>
      <c r="G156" s="39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spans="2:48" ht="15.75" customHeight="1">
      <c r="B157" s="2"/>
      <c r="C157" s="2"/>
      <c r="D157" s="2"/>
      <c r="E157" s="2"/>
      <c r="F157" s="2"/>
      <c r="G157" s="39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2:48" ht="15.75" customHeight="1">
      <c r="B158" s="2"/>
      <c r="C158" s="41"/>
      <c r="D158" s="41"/>
      <c r="E158" s="41"/>
      <c r="F158" s="41"/>
      <c r="G158" s="39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2:48" ht="15.75" customHeight="1">
      <c r="B159" s="2"/>
      <c r="C159" s="41"/>
      <c r="D159" s="41"/>
      <c r="E159" s="41"/>
      <c r="F159" s="41"/>
      <c r="G159" s="39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2:48" ht="15.75" customHeight="1">
      <c r="B160" s="2"/>
      <c r="C160" s="41"/>
      <c r="D160" s="41"/>
      <c r="E160" s="41"/>
      <c r="F160" s="41"/>
      <c r="G160" s="39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2:48" ht="15.75" customHeight="1">
      <c r="B161" s="2"/>
      <c r="C161" s="41"/>
      <c r="D161" s="41"/>
      <c r="E161" s="41"/>
      <c r="F161" s="41"/>
      <c r="G161" s="39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2:48" ht="15.75" customHeight="1">
      <c r="B162" s="2"/>
      <c r="C162" s="41"/>
      <c r="D162" s="41"/>
      <c r="E162" s="41"/>
      <c r="F162" s="41"/>
      <c r="G162" s="39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2:48" ht="15.75" customHeight="1">
      <c r="B163" s="2"/>
      <c r="C163" s="41"/>
      <c r="D163" s="41"/>
      <c r="E163" s="41"/>
      <c r="F163" s="41"/>
      <c r="G163" s="39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spans="2:48" ht="15.75" customHeight="1">
      <c r="B164" s="2"/>
      <c r="C164" s="41"/>
      <c r="D164" s="41"/>
      <c r="E164" s="41"/>
      <c r="F164" s="41"/>
      <c r="G164" s="39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2:48" ht="15.75" customHeight="1">
      <c r="B165" s="2"/>
      <c r="C165" s="41"/>
      <c r="D165" s="41"/>
      <c r="E165" s="41"/>
      <c r="F165" s="41"/>
      <c r="G165" s="39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2:48" ht="15.75" customHeight="1">
      <c r="B166" s="2"/>
      <c r="C166" s="41"/>
      <c r="D166" s="41"/>
      <c r="E166" s="41"/>
      <c r="F166" s="41"/>
      <c r="G166" s="39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2:48" ht="15.75" customHeight="1">
      <c r="B167" s="2"/>
      <c r="C167" s="41"/>
      <c r="D167" s="41"/>
      <c r="E167" s="41"/>
      <c r="F167" s="41"/>
      <c r="G167" s="39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2:48" ht="15.75" customHeight="1">
      <c r="B168" s="2"/>
      <c r="C168" s="41"/>
      <c r="D168" s="41"/>
      <c r="E168" s="41"/>
      <c r="F168" s="41"/>
      <c r="G168" s="39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2:48" ht="15.75" customHeight="1">
      <c r="B169" s="2"/>
      <c r="C169" s="41"/>
      <c r="D169" s="41"/>
      <c r="E169" s="41"/>
      <c r="F169" s="41"/>
      <c r="G169" s="39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spans="2:48" ht="15.75" customHeight="1">
      <c r="B170" s="2"/>
      <c r="C170" s="41"/>
      <c r="D170" s="41"/>
      <c r="E170" s="41"/>
      <c r="F170" s="41"/>
      <c r="G170" s="39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2:48" ht="15.75" customHeight="1">
      <c r="B171" s="2"/>
      <c r="C171" s="41"/>
      <c r="D171" s="41"/>
      <c r="E171" s="41"/>
      <c r="F171" s="41"/>
      <c r="G171" s="39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</row>
    <row r="172" spans="2:48" ht="15.75" customHeight="1">
      <c r="B172" s="2"/>
      <c r="C172" s="41"/>
      <c r="D172" s="41"/>
      <c r="E172" s="41"/>
      <c r="F172" s="41"/>
      <c r="G172" s="39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2:48" ht="15.75" customHeight="1">
      <c r="B173" s="2"/>
      <c r="C173" s="41"/>
      <c r="D173" s="41"/>
      <c r="E173" s="41"/>
      <c r="F173" s="41"/>
      <c r="G173" s="39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</row>
    <row r="174" spans="2:48" ht="15.75" customHeight="1">
      <c r="B174" s="2"/>
      <c r="C174" s="41"/>
      <c r="D174" s="41"/>
      <c r="E174" s="41"/>
      <c r="F174" s="41"/>
      <c r="G174" s="39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spans="2:48" ht="15.75" customHeight="1">
      <c r="B175" s="2"/>
      <c r="C175" s="41"/>
      <c r="D175" s="41"/>
      <c r="E175" s="41"/>
      <c r="F175" s="41"/>
      <c r="G175" s="39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</row>
    <row r="176" spans="2:48" ht="15.75" customHeight="1">
      <c r="B176" s="2"/>
      <c r="C176" s="41"/>
      <c r="D176" s="41"/>
      <c r="E176" s="41"/>
      <c r="F176" s="41"/>
      <c r="G176" s="39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spans="2:48" ht="15.75" customHeight="1">
      <c r="B177" s="2"/>
      <c r="C177" s="41"/>
      <c r="D177" s="41"/>
      <c r="E177" s="41"/>
      <c r="F177" s="41"/>
      <c r="G177" s="39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</row>
    <row r="178" spans="2:48" ht="15.75" customHeight="1">
      <c r="B178" s="2"/>
      <c r="C178" s="41"/>
      <c r="D178" s="41"/>
      <c r="E178" s="41"/>
      <c r="F178" s="41"/>
      <c r="G178" s="39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spans="2:48" ht="15.75" customHeight="1">
      <c r="B179" s="2"/>
      <c r="C179" s="41"/>
      <c r="D179" s="41"/>
      <c r="E179" s="41"/>
      <c r="F179" s="41"/>
      <c r="G179" s="39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2:48" ht="15.75" customHeight="1">
      <c r="B180" s="2"/>
      <c r="C180" s="41"/>
      <c r="D180" s="41"/>
      <c r="E180" s="41"/>
      <c r="F180" s="41"/>
      <c r="G180" s="39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spans="2:48" ht="15.75" customHeight="1">
      <c r="B181" s="2"/>
      <c r="C181" s="41"/>
      <c r="D181" s="41"/>
      <c r="E181" s="41"/>
      <c r="F181" s="41"/>
      <c r="G181" s="39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</row>
    <row r="182" spans="2:48" ht="15.75" customHeight="1">
      <c r="B182" s="2"/>
      <c r="C182" s="41"/>
      <c r="D182" s="41"/>
      <c r="E182" s="41"/>
      <c r="F182" s="41"/>
      <c r="G182" s="39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spans="2:48" ht="15.75" customHeight="1">
      <c r="B183" s="2"/>
      <c r="C183" s="41"/>
      <c r="D183" s="41"/>
      <c r="E183" s="41"/>
      <c r="F183" s="41"/>
      <c r="G183" s="39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</row>
    <row r="184" spans="2:48" ht="15.75" customHeight="1">
      <c r="B184" s="2"/>
      <c r="C184" s="41"/>
      <c r="D184" s="41"/>
      <c r="E184" s="41"/>
      <c r="F184" s="41"/>
      <c r="G184" s="39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</row>
    <row r="185" spans="2:48" ht="15.75" customHeight="1">
      <c r="B185" s="2"/>
      <c r="C185" s="41"/>
      <c r="D185" s="41"/>
      <c r="E185" s="41"/>
      <c r="F185" s="41"/>
      <c r="G185" s="39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</row>
    <row r="186" spans="2:48" ht="15.75" customHeight="1">
      <c r="B186" s="2"/>
      <c r="C186" s="41"/>
      <c r="D186" s="41"/>
      <c r="E186" s="41"/>
      <c r="F186" s="41"/>
      <c r="G186" s="39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</row>
    <row r="187" spans="2:48" ht="15.75" customHeight="1">
      <c r="B187" s="2"/>
      <c r="C187" s="41"/>
      <c r="D187" s="41"/>
      <c r="E187" s="41"/>
      <c r="F187" s="41"/>
      <c r="G187" s="39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</row>
    <row r="188" spans="2:48" ht="15.75" customHeight="1">
      <c r="B188" s="2"/>
      <c r="C188" s="41"/>
      <c r="D188" s="41"/>
      <c r="E188" s="41"/>
      <c r="F188" s="41"/>
      <c r="G188" s="39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2:48" ht="15.75" customHeight="1">
      <c r="B189" s="2"/>
      <c r="C189" s="41"/>
      <c r="D189" s="41"/>
      <c r="E189" s="41"/>
      <c r="F189" s="41"/>
      <c r="G189" s="39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</row>
    <row r="190" spans="2:48" ht="15.75" customHeight="1">
      <c r="B190" s="2"/>
      <c r="C190" s="41"/>
      <c r="D190" s="41"/>
      <c r="E190" s="41"/>
      <c r="F190" s="41"/>
      <c r="G190" s="39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</row>
    <row r="191" spans="2:48" ht="15.75" customHeight="1">
      <c r="B191" s="2"/>
      <c r="C191" s="41"/>
      <c r="D191" s="41"/>
      <c r="E191" s="41"/>
      <c r="F191" s="41"/>
      <c r="G191" s="39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</row>
    <row r="192" spans="2:48" ht="15.75" customHeight="1">
      <c r="B192" s="2"/>
      <c r="C192" s="41"/>
      <c r="D192" s="41"/>
      <c r="E192" s="41"/>
      <c r="F192" s="41"/>
      <c r="G192" s="39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</row>
    <row r="193" spans="2:48" ht="15.75" customHeight="1">
      <c r="B193" s="2"/>
      <c r="C193" s="41"/>
      <c r="D193" s="41"/>
      <c r="E193" s="41"/>
      <c r="F193" s="41"/>
      <c r="G193" s="39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</row>
    <row r="194" spans="2:48" ht="15.75" customHeight="1">
      <c r="B194" s="2"/>
      <c r="C194" s="41"/>
      <c r="D194" s="41"/>
      <c r="E194" s="41"/>
      <c r="F194" s="41"/>
      <c r="G194" s="39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</row>
    <row r="195" spans="2:48" ht="15.75" customHeight="1">
      <c r="B195" s="2"/>
      <c r="C195" s="41"/>
      <c r="D195" s="41"/>
      <c r="E195" s="41"/>
      <c r="F195" s="41"/>
      <c r="G195" s="39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</row>
    <row r="196" spans="2:48" ht="15.75" customHeight="1">
      <c r="B196" s="2"/>
      <c r="C196" s="41"/>
      <c r="D196" s="41"/>
      <c r="E196" s="41"/>
      <c r="F196" s="41"/>
      <c r="G196" s="39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</row>
    <row r="197" spans="2:48" ht="15.75" customHeight="1">
      <c r="B197" s="2"/>
      <c r="C197" s="41"/>
      <c r="D197" s="41"/>
      <c r="E197" s="41"/>
      <c r="F197" s="41"/>
      <c r="G197" s="39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</row>
    <row r="198" spans="2:48" ht="15.75" customHeight="1">
      <c r="B198" s="2"/>
      <c r="C198" s="41"/>
      <c r="D198" s="41"/>
      <c r="E198" s="41"/>
      <c r="F198" s="41"/>
      <c r="G198" s="39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</row>
    <row r="199" spans="2:48" ht="15.75" customHeight="1">
      <c r="B199" s="2"/>
      <c r="C199" s="41"/>
      <c r="D199" s="41"/>
      <c r="E199" s="41"/>
      <c r="F199" s="41"/>
      <c r="G199" s="39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</row>
    <row r="200" spans="2:48" ht="15.75" customHeight="1">
      <c r="B200" s="2"/>
      <c r="C200" s="41"/>
      <c r="D200" s="41"/>
      <c r="E200" s="41"/>
      <c r="F200" s="41"/>
      <c r="G200" s="39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</row>
    <row r="201" spans="2:48" ht="15.75" customHeight="1">
      <c r="B201" s="2"/>
      <c r="C201" s="41"/>
      <c r="D201" s="41"/>
      <c r="E201" s="41"/>
      <c r="F201" s="41"/>
      <c r="G201" s="39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</row>
    <row r="202" spans="2:48" ht="15.75" customHeight="1">
      <c r="B202" s="2"/>
      <c r="C202" s="41"/>
      <c r="D202" s="41"/>
      <c r="E202" s="41"/>
      <c r="F202" s="41"/>
      <c r="G202" s="39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</row>
    <row r="203" spans="2:48" ht="15.75" customHeight="1">
      <c r="B203" s="2"/>
      <c r="C203" s="41"/>
      <c r="D203" s="41"/>
      <c r="E203" s="41"/>
      <c r="F203" s="41"/>
      <c r="G203" s="39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</row>
    <row r="204" spans="2:48" ht="15.75" customHeight="1">
      <c r="B204" s="2"/>
      <c r="C204" s="41"/>
      <c r="D204" s="41"/>
      <c r="E204" s="41"/>
      <c r="F204" s="41"/>
      <c r="G204" s="39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</row>
    <row r="205" spans="2:48" ht="15.75" customHeight="1">
      <c r="B205" s="2"/>
      <c r="C205" s="41"/>
      <c r="D205" s="41"/>
      <c r="E205" s="41"/>
      <c r="F205" s="41"/>
      <c r="G205" s="39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</row>
    <row r="206" spans="2:48" ht="15.75" customHeight="1">
      <c r="B206" s="2"/>
      <c r="C206" s="41"/>
      <c r="D206" s="41"/>
      <c r="E206" s="41"/>
      <c r="F206" s="41"/>
      <c r="G206" s="39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</row>
    <row r="207" spans="2:48" ht="15.75" customHeight="1">
      <c r="B207" s="2"/>
      <c r="C207" s="41"/>
      <c r="D207" s="41"/>
      <c r="E207" s="41"/>
      <c r="F207" s="41"/>
      <c r="G207" s="39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</row>
    <row r="208" spans="2:48" ht="15.75" customHeight="1">
      <c r="B208" s="2"/>
      <c r="C208" s="41"/>
      <c r="D208" s="41"/>
      <c r="E208" s="41"/>
      <c r="F208" s="41"/>
      <c r="G208" s="39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</row>
    <row r="209" spans="2:48" ht="15.75" customHeight="1">
      <c r="B209" s="2"/>
      <c r="C209" s="41"/>
      <c r="D209" s="41"/>
      <c r="E209" s="41"/>
      <c r="F209" s="41"/>
      <c r="G209" s="39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</row>
    <row r="210" spans="2:48" ht="15.75" customHeight="1">
      <c r="B210" s="2"/>
      <c r="C210" s="41"/>
      <c r="D210" s="41"/>
      <c r="E210" s="41"/>
      <c r="F210" s="41"/>
      <c r="G210" s="39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</row>
    <row r="211" spans="2:48" ht="15.75" customHeight="1">
      <c r="B211" s="2"/>
      <c r="C211" s="41"/>
      <c r="D211" s="41"/>
      <c r="E211" s="41"/>
      <c r="F211" s="41"/>
      <c r="G211" s="39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</row>
    <row r="212" spans="2:48" ht="15.75" customHeight="1">
      <c r="B212" s="2"/>
      <c r="C212" s="41"/>
      <c r="D212" s="41"/>
      <c r="E212" s="41"/>
      <c r="F212" s="41"/>
      <c r="G212" s="39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</row>
    <row r="213" spans="2:48" ht="15.75" customHeight="1">
      <c r="B213" s="2"/>
      <c r="C213" s="41"/>
      <c r="D213" s="41"/>
      <c r="E213" s="41"/>
      <c r="F213" s="41"/>
      <c r="G213" s="39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</row>
    <row r="214" spans="2:48" ht="15.75" customHeight="1">
      <c r="B214" s="2"/>
      <c r="C214" s="41"/>
      <c r="D214" s="41"/>
      <c r="E214" s="41"/>
      <c r="F214" s="41"/>
      <c r="G214" s="39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</row>
    <row r="215" spans="2:48" ht="15.75" customHeight="1">
      <c r="B215" s="2"/>
      <c r="C215" s="41"/>
      <c r="D215" s="41"/>
      <c r="E215" s="41"/>
      <c r="F215" s="41"/>
      <c r="G215" s="39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</row>
    <row r="216" spans="2:48" ht="15.75" customHeight="1">
      <c r="B216" s="2"/>
      <c r="C216" s="41"/>
      <c r="D216" s="41"/>
      <c r="E216" s="41"/>
      <c r="F216" s="41"/>
      <c r="G216" s="39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</row>
    <row r="217" spans="2:48" ht="15.75" customHeight="1">
      <c r="B217" s="2"/>
      <c r="C217" s="41"/>
      <c r="D217" s="41"/>
      <c r="E217" s="41"/>
      <c r="F217" s="41"/>
      <c r="G217" s="39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</row>
    <row r="218" spans="2:48" ht="15.75" customHeight="1">
      <c r="B218" s="2"/>
      <c r="C218" s="41"/>
      <c r="D218" s="41"/>
      <c r="E218" s="41"/>
      <c r="F218" s="41"/>
      <c r="G218" s="39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</row>
    <row r="219" spans="2:48" ht="15.75" customHeight="1">
      <c r="B219" s="2"/>
      <c r="C219" s="41"/>
      <c r="D219" s="41"/>
      <c r="E219" s="41"/>
      <c r="F219" s="41"/>
      <c r="G219" s="39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</row>
    <row r="220" spans="2:48" ht="15.75" customHeight="1">
      <c r="B220" s="2"/>
      <c r="C220" s="41"/>
      <c r="D220" s="41"/>
      <c r="E220" s="41"/>
      <c r="F220" s="41"/>
      <c r="G220" s="39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</row>
    <row r="221" spans="2:48" ht="15.75" customHeight="1">
      <c r="B221" s="2"/>
      <c r="C221" s="41"/>
      <c r="D221" s="41"/>
      <c r="E221" s="41"/>
      <c r="F221" s="41"/>
      <c r="G221" s="39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</row>
    <row r="222" spans="2:48" ht="15.75" customHeight="1">
      <c r="B222" s="2"/>
      <c r="C222" s="41"/>
      <c r="D222" s="41"/>
      <c r="E222" s="41"/>
      <c r="F222" s="41"/>
      <c r="G222" s="39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</row>
    <row r="223" spans="2:48" ht="15.75" customHeight="1">
      <c r="B223" s="2"/>
      <c r="C223" s="41"/>
      <c r="D223" s="41"/>
      <c r="E223" s="41"/>
      <c r="F223" s="41"/>
      <c r="G223" s="39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</row>
    <row r="224" spans="2:48" ht="15.75" customHeight="1">
      <c r="B224" s="2"/>
      <c r="C224" s="41"/>
      <c r="D224" s="41"/>
      <c r="E224" s="41"/>
      <c r="F224" s="41"/>
      <c r="G224" s="39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</row>
    <row r="225" spans="2:48" ht="15.75" customHeight="1">
      <c r="B225" s="2"/>
      <c r="C225" s="41"/>
      <c r="D225" s="41"/>
      <c r="E225" s="41"/>
      <c r="F225" s="41"/>
      <c r="G225" s="39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</row>
    <row r="226" spans="2:48" ht="15.75" customHeight="1">
      <c r="B226" s="2"/>
      <c r="C226" s="41"/>
      <c r="D226" s="41"/>
      <c r="E226" s="41"/>
      <c r="F226" s="41"/>
      <c r="G226" s="39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</row>
    <row r="227" spans="2:48" ht="15.75" customHeight="1">
      <c r="B227" s="2"/>
      <c r="C227" s="41"/>
      <c r="D227" s="41"/>
      <c r="E227" s="41"/>
      <c r="F227" s="41"/>
      <c r="G227" s="39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</row>
    <row r="228" spans="2:48" ht="15.75" customHeight="1">
      <c r="B228" s="2"/>
      <c r="C228" s="41"/>
      <c r="D228" s="41"/>
      <c r="E228" s="41"/>
      <c r="F228" s="41"/>
      <c r="G228" s="39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</row>
    <row r="229" spans="2:48" ht="15.75" customHeight="1">
      <c r="B229" s="2"/>
      <c r="C229" s="41"/>
      <c r="D229" s="41"/>
      <c r="E229" s="41"/>
      <c r="F229" s="41"/>
      <c r="G229" s="39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</row>
    <row r="230" spans="2:48" ht="15.75" customHeight="1">
      <c r="B230" s="2"/>
      <c r="C230" s="41"/>
      <c r="D230" s="41"/>
      <c r="E230" s="41"/>
      <c r="F230" s="41"/>
      <c r="G230" s="39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</row>
    <row r="231" spans="2:48" ht="15.75" customHeight="1">
      <c r="B231" s="2"/>
      <c r="C231" s="41"/>
      <c r="D231" s="41"/>
      <c r="E231" s="41"/>
      <c r="F231" s="41"/>
      <c r="G231" s="39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</row>
    <row r="232" spans="2:48" ht="15.75" customHeight="1">
      <c r="B232" s="2"/>
      <c r="C232" s="41"/>
      <c r="D232" s="41"/>
      <c r="E232" s="41"/>
      <c r="F232" s="41"/>
      <c r="G232" s="39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</row>
    <row r="233" spans="2:48" ht="15.75" customHeight="1">
      <c r="B233" s="2"/>
      <c r="C233" s="41"/>
      <c r="D233" s="41"/>
      <c r="E233" s="41"/>
      <c r="F233" s="41"/>
      <c r="G233" s="39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</row>
    <row r="234" spans="2:48" ht="15.75" customHeight="1">
      <c r="B234" s="2"/>
      <c r="C234" s="41"/>
      <c r="D234" s="41"/>
      <c r="E234" s="41"/>
      <c r="F234" s="41"/>
      <c r="G234" s="39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</row>
    <row r="235" spans="2:48" ht="15.75" customHeight="1">
      <c r="B235" s="2"/>
      <c r="C235" s="41"/>
      <c r="D235" s="41"/>
      <c r="E235" s="41"/>
      <c r="F235" s="41"/>
      <c r="G235" s="39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</row>
    <row r="236" spans="2:48" ht="15.75" customHeight="1">
      <c r="B236" s="2"/>
      <c r="C236" s="41"/>
      <c r="D236" s="41"/>
      <c r="E236" s="41"/>
      <c r="F236" s="41"/>
      <c r="G236" s="39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</row>
    <row r="237" spans="2:48" ht="15.75" customHeight="1">
      <c r="B237" s="2"/>
      <c r="C237" s="41"/>
      <c r="D237" s="41"/>
      <c r="E237" s="41"/>
      <c r="F237" s="41"/>
      <c r="G237" s="39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</row>
    <row r="238" spans="2:48" ht="15.75" customHeight="1">
      <c r="B238" s="2"/>
      <c r="C238" s="41"/>
      <c r="D238" s="41"/>
      <c r="E238" s="41"/>
      <c r="F238" s="41"/>
      <c r="G238" s="39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</row>
    <row r="239" spans="2:48" ht="15.75" customHeight="1">
      <c r="B239" s="2"/>
      <c r="C239" s="41"/>
      <c r="D239" s="41"/>
      <c r="E239" s="41"/>
      <c r="F239" s="41"/>
      <c r="G239" s="39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</row>
    <row r="240" spans="2:48" ht="15.75" customHeight="1">
      <c r="B240" s="2"/>
      <c r="C240" s="41"/>
      <c r="D240" s="41"/>
      <c r="E240" s="41"/>
      <c r="F240" s="41"/>
      <c r="G240" s="39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</row>
    <row r="241" spans="2:48" ht="15.75" customHeight="1">
      <c r="B241" s="2"/>
      <c r="C241" s="41"/>
      <c r="D241" s="41"/>
      <c r="E241" s="41"/>
      <c r="F241" s="41"/>
      <c r="G241" s="39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</row>
    <row r="242" spans="2:48" ht="15.75" customHeight="1">
      <c r="B242" s="2"/>
      <c r="C242" s="41"/>
      <c r="D242" s="41"/>
      <c r="E242" s="41"/>
      <c r="F242" s="41"/>
      <c r="G242" s="39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</row>
    <row r="243" spans="2:48" ht="15.75" customHeight="1">
      <c r="B243" s="2"/>
      <c r="C243" s="41"/>
      <c r="D243" s="41"/>
      <c r="E243" s="41"/>
      <c r="F243" s="41"/>
      <c r="G243" s="39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</row>
    <row r="244" spans="2:48" ht="15.75" customHeight="1">
      <c r="B244" s="2"/>
      <c r="C244" s="41"/>
      <c r="D244" s="41"/>
      <c r="E244" s="41"/>
      <c r="F244" s="41"/>
      <c r="G244" s="39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</row>
    <row r="245" spans="2:48" ht="15.75" customHeight="1">
      <c r="B245" s="2"/>
      <c r="C245" s="41"/>
      <c r="D245" s="41"/>
      <c r="E245" s="41"/>
      <c r="F245" s="41"/>
      <c r="G245" s="39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</row>
    <row r="246" spans="2:48" ht="15.75" customHeight="1">
      <c r="B246" s="2"/>
      <c r="C246" s="41"/>
      <c r="D246" s="41"/>
      <c r="E246" s="41"/>
      <c r="F246" s="41"/>
      <c r="G246" s="39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</row>
    <row r="247" spans="2:48" ht="15.75" customHeight="1">
      <c r="B247" s="2"/>
      <c r="C247" s="41"/>
      <c r="D247" s="41"/>
      <c r="E247" s="41"/>
      <c r="F247" s="41"/>
      <c r="G247" s="39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</row>
    <row r="248" spans="2:48" ht="15.75" customHeight="1">
      <c r="B248" s="2"/>
      <c r="C248" s="41"/>
      <c r="D248" s="41"/>
      <c r="E248" s="41"/>
      <c r="F248" s="41"/>
      <c r="G248" s="39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</row>
    <row r="249" spans="2:48" ht="15.75" customHeight="1">
      <c r="B249" s="2"/>
      <c r="C249" s="41"/>
      <c r="D249" s="41"/>
      <c r="E249" s="41"/>
      <c r="F249" s="41"/>
      <c r="G249" s="39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</row>
    <row r="250" spans="2:48" ht="15.75" customHeight="1">
      <c r="B250" s="2"/>
      <c r="C250" s="41"/>
      <c r="D250" s="41"/>
      <c r="E250" s="41"/>
      <c r="F250" s="41"/>
      <c r="G250" s="39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</row>
    <row r="251" spans="2:48" ht="15.75" customHeight="1">
      <c r="B251" s="2"/>
      <c r="C251" s="41"/>
      <c r="D251" s="41"/>
      <c r="E251" s="41"/>
      <c r="F251" s="41"/>
      <c r="G251" s="39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</row>
    <row r="252" spans="2:48" ht="15.75" customHeight="1">
      <c r="B252" s="2"/>
      <c r="C252" s="41"/>
      <c r="D252" s="41"/>
      <c r="E252" s="41"/>
      <c r="F252" s="41"/>
      <c r="G252" s="39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</row>
    <row r="253" spans="2:48" ht="15.75" customHeight="1">
      <c r="B253" s="2"/>
      <c r="C253" s="41"/>
      <c r="D253" s="41"/>
      <c r="E253" s="41"/>
      <c r="F253" s="41"/>
      <c r="G253" s="39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</row>
    <row r="254" spans="2:48" ht="15.75" customHeight="1">
      <c r="B254" s="2"/>
      <c r="C254" s="41"/>
      <c r="D254" s="41"/>
      <c r="E254" s="41"/>
      <c r="F254" s="41"/>
      <c r="G254" s="39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</row>
    <row r="255" spans="2:48" ht="15.75" customHeight="1">
      <c r="B255" s="2"/>
      <c r="C255" s="41"/>
      <c r="D255" s="41"/>
      <c r="E255" s="41"/>
      <c r="F255" s="41"/>
      <c r="G255" s="39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</row>
    <row r="256" spans="2:48" ht="15.75" customHeight="1">
      <c r="B256" s="2"/>
      <c r="C256" s="41"/>
      <c r="D256" s="41"/>
      <c r="E256" s="41"/>
      <c r="F256" s="41"/>
      <c r="G256" s="39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</row>
    <row r="257" spans="2:48" ht="15.75" customHeight="1">
      <c r="B257" s="2"/>
      <c r="C257" s="41"/>
      <c r="D257" s="41"/>
      <c r="E257" s="41"/>
      <c r="F257" s="41"/>
      <c r="G257" s="39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</row>
    <row r="258" spans="2:48" ht="15.75" customHeight="1">
      <c r="B258" s="2"/>
      <c r="C258" s="41"/>
      <c r="D258" s="41"/>
      <c r="E258" s="41"/>
      <c r="F258" s="41"/>
      <c r="G258" s="39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</row>
    <row r="259" spans="2:48" ht="15.75" customHeight="1">
      <c r="B259" s="2"/>
      <c r="C259" s="41"/>
      <c r="D259" s="41"/>
      <c r="E259" s="41"/>
      <c r="F259" s="41"/>
      <c r="G259" s="39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</row>
    <row r="260" spans="2:48" ht="15.75" customHeight="1">
      <c r="B260" s="2"/>
      <c r="C260" s="41"/>
      <c r="D260" s="41"/>
      <c r="E260" s="41"/>
      <c r="F260" s="41"/>
      <c r="G260" s="39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</row>
    <row r="261" spans="2:48" ht="15.75" customHeight="1">
      <c r="B261" s="2"/>
      <c r="C261" s="41"/>
      <c r="D261" s="41"/>
      <c r="E261" s="41"/>
      <c r="F261" s="41"/>
      <c r="G261" s="39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</row>
    <row r="262" spans="2:48" ht="15.75" customHeight="1">
      <c r="B262" s="2"/>
      <c r="C262" s="41"/>
      <c r="D262" s="41"/>
      <c r="E262" s="41"/>
      <c r="F262" s="41"/>
      <c r="G262" s="39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</row>
    <row r="263" spans="2:48" ht="15.75" customHeight="1">
      <c r="B263" s="2"/>
      <c r="C263" s="41"/>
      <c r="D263" s="41"/>
      <c r="E263" s="41"/>
      <c r="F263" s="41"/>
      <c r="G263" s="39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</row>
    <row r="264" spans="2:48" ht="15.75" customHeight="1">
      <c r="B264" s="2"/>
      <c r="C264" s="41"/>
      <c r="D264" s="41"/>
      <c r="E264" s="41"/>
      <c r="F264" s="41"/>
      <c r="G264" s="39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</row>
    <row r="265" spans="2:48" ht="15.75" customHeight="1">
      <c r="B265" s="2"/>
      <c r="C265" s="41"/>
      <c r="D265" s="41"/>
      <c r="E265" s="41"/>
      <c r="F265" s="41"/>
      <c r="G265" s="39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</row>
    <row r="266" spans="2:48" ht="15.75" customHeight="1">
      <c r="B266" s="2"/>
      <c r="C266" s="41"/>
      <c r="D266" s="41"/>
      <c r="E266" s="41"/>
      <c r="F266" s="41"/>
      <c r="G266" s="39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</row>
    <row r="267" spans="2:48" ht="15.75" customHeight="1">
      <c r="B267" s="2"/>
      <c r="C267" s="41"/>
      <c r="D267" s="41"/>
      <c r="E267" s="41"/>
      <c r="F267" s="41"/>
      <c r="G267" s="39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</row>
    <row r="268" spans="2:48" ht="15.75" customHeight="1">
      <c r="B268" s="2"/>
      <c r="C268" s="41"/>
      <c r="D268" s="41"/>
      <c r="E268" s="41"/>
      <c r="F268" s="41"/>
      <c r="G268" s="39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</row>
    <row r="269" spans="2:48" ht="15.75" customHeight="1">
      <c r="B269" s="2"/>
      <c r="C269" s="41"/>
      <c r="D269" s="41"/>
      <c r="E269" s="41"/>
      <c r="F269" s="41"/>
      <c r="G269" s="39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</row>
    <row r="270" spans="2:48" ht="15.75" customHeight="1">
      <c r="B270" s="2"/>
      <c r="C270" s="41"/>
      <c r="D270" s="41"/>
      <c r="E270" s="41"/>
      <c r="F270" s="41"/>
      <c r="G270" s="39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</row>
    <row r="271" spans="2:48" ht="15.75" customHeight="1">
      <c r="B271" s="2"/>
      <c r="C271" s="41"/>
      <c r="D271" s="41"/>
      <c r="E271" s="41"/>
      <c r="F271" s="41"/>
      <c r="G271" s="39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</row>
    <row r="272" spans="2:48" ht="15.75" customHeight="1">
      <c r="B272" s="2"/>
      <c r="C272" s="41"/>
      <c r="D272" s="41"/>
      <c r="E272" s="41"/>
      <c r="F272" s="41"/>
      <c r="G272" s="39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</row>
    <row r="273" spans="2:48" ht="15.75" customHeight="1">
      <c r="B273" s="2"/>
      <c r="C273" s="41"/>
      <c r="D273" s="41"/>
      <c r="E273" s="41"/>
      <c r="F273" s="41"/>
      <c r="G273" s="39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</row>
    <row r="274" spans="2:48" ht="15.75" customHeight="1">
      <c r="B274" s="2"/>
      <c r="C274" s="41"/>
      <c r="D274" s="41"/>
      <c r="E274" s="41"/>
      <c r="F274" s="41"/>
      <c r="G274" s="39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</row>
    <row r="275" spans="2:48" ht="15.75" customHeight="1">
      <c r="B275" s="2"/>
      <c r="C275" s="41"/>
      <c r="D275" s="41"/>
      <c r="E275" s="41"/>
      <c r="F275" s="41"/>
      <c r="G275" s="39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</row>
    <row r="276" spans="2:48" ht="15.75" customHeight="1">
      <c r="B276" s="2"/>
      <c r="C276" s="41"/>
      <c r="D276" s="41"/>
      <c r="E276" s="41"/>
      <c r="F276" s="41"/>
      <c r="G276" s="39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</row>
    <row r="277" spans="2:48" ht="15.75" customHeight="1">
      <c r="B277" s="2"/>
      <c r="C277" s="41"/>
      <c r="D277" s="41"/>
      <c r="E277" s="41"/>
      <c r="F277" s="41"/>
      <c r="G277" s="39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</row>
    <row r="278" spans="2:48" ht="15.75" customHeight="1">
      <c r="B278" s="2"/>
      <c r="C278" s="41"/>
      <c r="D278" s="41"/>
      <c r="E278" s="41"/>
      <c r="F278" s="41"/>
      <c r="G278" s="39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</row>
    <row r="279" spans="2:48" ht="15.75" customHeight="1">
      <c r="B279" s="2"/>
      <c r="C279" s="41"/>
      <c r="D279" s="41"/>
      <c r="E279" s="41"/>
      <c r="F279" s="41"/>
      <c r="G279" s="39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</row>
    <row r="280" spans="2:48" ht="15.75" customHeight="1">
      <c r="B280" s="2"/>
      <c r="C280" s="41"/>
      <c r="D280" s="41"/>
      <c r="E280" s="41"/>
      <c r="F280" s="41"/>
      <c r="G280" s="39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</row>
    <row r="281" spans="2:48" ht="15.75" customHeight="1">
      <c r="B281" s="2"/>
      <c r="C281" s="41"/>
      <c r="D281" s="41"/>
      <c r="E281" s="41"/>
      <c r="F281" s="41"/>
      <c r="G281" s="39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</row>
    <row r="282" spans="2:48" ht="15.75" customHeight="1">
      <c r="B282" s="2"/>
      <c r="C282" s="41"/>
      <c r="D282" s="41"/>
      <c r="E282" s="41"/>
      <c r="F282" s="41"/>
      <c r="G282" s="39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</row>
    <row r="283" spans="2:48" ht="15.75" customHeight="1">
      <c r="B283" s="2"/>
      <c r="C283" s="41"/>
      <c r="D283" s="41"/>
      <c r="E283" s="41"/>
      <c r="F283" s="41"/>
      <c r="G283" s="39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</row>
    <row r="284" spans="2:48" ht="15.75" customHeight="1">
      <c r="B284" s="2"/>
      <c r="C284" s="41"/>
      <c r="D284" s="41"/>
      <c r="E284" s="41"/>
      <c r="F284" s="41"/>
      <c r="G284" s="39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</row>
    <row r="285" spans="2:48" ht="15.75" customHeight="1">
      <c r="B285" s="2"/>
      <c r="C285" s="41"/>
      <c r="D285" s="41"/>
      <c r="E285" s="41"/>
      <c r="F285" s="41"/>
      <c r="G285" s="39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</row>
    <row r="286" spans="2:48" ht="15.75" customHeight="1">
      <c r="B286" s="2"/>
      <c r="C286" s="41"/>
      <c r="D286" s="41"/>
      <c r="E286" s="41"/>
      <c r="F286" s="41"/>
      <c r="G286" s="39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</row>
    <row r="287" spans="2:48" ht="15.75" customHeight="1">
      <c r="B287" s="2"/>
      <c r="C287" s="41"/>
      <c r="D287" s="41"/>
      <c r="E287" s="41"/>
      <c r="F287" s="41"/>
      <c r="G287" s="39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</row>
    <row r="288" spans="2:48" ht="15.75" customHeight="1">
      <c r="B288" s="2"/>
      <c r="C288" s="41"/>
      <c r="D288" s="41"/>
      <c r="E288" s="41"/>
      <c r="F288" s="41"/>
      <c r="G288" s="39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</row>
    <row r="289" spans="2:48" ht="15.75" customHeight="1">
      <c r="B289" s="2"/>
      <c r="C289" s="41"/>
      <c r="D289" s="41"/>
      <c r="E289" s="41"/>
      <c r="F289" s="41"/>
      <c r="G289" s="39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</row>
    <row r="290" spans="2:48" ht="15.75" customHeight="1">
      <c r="B290" s="2"/>
      <c r="C290" s="41"/>
      <c r="D290" s="41"/>
      <c r="E290" s="41"/>
      <c r="F290" s="41"/>
      <c r="G290" s="39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</row>
    <row r="291" spans="2:48" ht="15.75" customHeight="1">
      <c r="B291" s="2"/>
      <c r="C291" s="41"/>
      <c r="D291" s="41"/>
      <c r="E291" s="41"/>
      <c r="F291" s="41"/>
      <c r="G291" s="39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</row>
    <row r="292" spans="2:48" ht="15.75" customHeight="1">
      <c r="B292" s="2"/>
      <c r="C292" s="41"/>
      <c r="D292" s="41"/>
      <c r="E292" s="41"/>
      <c r="F292" s="41"/>
      <c r="G292" s="39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</row>
    <row r="293" spans="2:48" ht="15.75" customHeight="1">
      <c r="B293" s="2"/>
      <c r="C293" s="41"/>
      <c r="D293" s="41"/>
      <c r="E293" s="41"/>
      <c r="F293" s="41"/>
      <c r="G293" s="39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</row>
    <row r="294" spans="2:48" ht="15.75" customHeight="1">
      <c r="B294" s="2"/>
      <c r="C294" s="41"/>
      <c r="D294" s="41"/>
      <c r="E294" s="41"/>
      <c r="F294" s="41"/>
      <c r="G294" s="39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</row>
    <row r="295" spans="2:48" ht="15.75" customHeight="1">
      <c r="B295" s="2"/>
      <c r="C295" s="41"/>
      <c r="D295" s="41"/>
      <c r="E295" s="41"/>
      <c r="F295" s="41"/>
      <c r="G295" s="39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</row>
    <row r="296" spans="2:48" ht="15.75" customHeight="1">
      <c r="B296" s="2"/>
      <c r="C296" s="41"/>
      <c r="D296" s="41"/>
      <c r="E296" s="41"/>
      <c r="F296" s="41"/>
      <c r="G296" s="39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</row>
    <row r="297" spans="2:48" ht="15.75" customHeight="1">
      <c r="B297" s="2"/>
      <c r="C297" s="41"/>
      <c r="D297" s="41"/>
      <c r="E297" s="41"/>
      <c r="F297" s="41"/>
      <c r="G297" s="39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</row>
    <row r="298" spans="2:48" ht="15.75" customHeight="1">
      <c r="B298" s="2"/>
      <c r="C298" s="41"/>
      <c r="D298" s="41"/>
      <c r="E298" s="41"/>
      <c r="F298" s="41"/>
      <c r="G298" s="39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</row>
    <row r="299" spans="2:48" ht="15.75" customHeight="1">
      <c r="B299" s="2"/>
      <c r="C299" s="41"/>
      <c r="D299" s="41"/>
      <c r="E299" s="41"/>
      <c r="F299" s="41"/>
      <c r="G299" s="39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</row>
    <row r="300" spans="2:48" ht="15.75" customHeight="1">
      <c r="B300" s="2"/>
      <c r="C300" s="41"/>
      <c r="D300" s="41"/>
      <c r="E300" s="41"/>
      <c r="F300" s="41"/>
      <c r="G300" s="39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</row>
    <row r="301" spans="2:48" ht="15.75" customHeight="1">
      <c r="B301" s="2"/>
      <c r="C301" s="41"/>
      <c r="D301" s="41"/>
      <c r="E301" s="41"/>
      <c r="F301" s="41"/>
      <c r="G301" s="39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</row>
    <row r="302" spans="2:48" ht="15.75" customHeight="1">
      <c r="B302" s="2"/>
      <c r="C302" s="41"/>
      <c r="D302" s="41"/>
      <c r="E302" s="41"/>
      <c r="F302" s="41"/>
      <c r="G302" s="39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</row>
    <row r="303" spans="2:48" ht="15.75" customHeight="1">
      <c r="B303" s="2"/>
      <c r="C303" s="41"/>
      <c r="D303" s="41"/>
      <c r="E303" s="41"/>
      <c r="F303" s="41"/>
      <c r="G303" s="39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</row>
    <row r="304" spans="2:48" ht="15.75" customHeight="1">
      <c r="B304" s="2"/>
      <c r="C304" s="41"/>
      <c r="D304" s="41"/>
      <c r="E304" s="41"/>
      <c r="F304" s="41"/>
      <c r="G304" s="39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</row>
    <row r="305" spans="2:48" ht="15.75" customHeight="1">
      <c r="B305" s="2"/>
      <c r="C305" s="41"/>
      <c r="D305" s="41"/>
      <c r="E305" s="41"/>
      <c r="F305" s="41"/>
      <c r="G305" s="39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</row>
    <row r="306" spans="2:48" ht="15.75" customHeight="1">
      <c r="B306" s="2"/>
      <c r="C306" s="41"/>
      <c r="D306" s="41"/>
      <c r="E306" s="41"/>
      <c r="F306" s="41"/>
      <c r="G306" s="39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</row>
    <row r="307" spans="2:48" ht="15.75" customHeight="1">
      <c r="B307" s="2"/>
      <c r="C307" s="41"/>
      <c r="D307" s="41"/>
      <c r="E307" s="41"/>
      <c r="F307" s="41"/>
      <c r="G307" s="39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</row>
    <row r="308" spans="2:48" ht="15.75" customHeight="1">
      <c r="B308" s="2"/>
      <c r="C308" s="41"/>
      <c r="D308" s="41"/>
      <c r="E308" s="41"/>
      <c r="F308" s="41"/>
      <c r="G308" s="39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</row>
    <row r="309" spans="2:48" ht="15.75" customHeight="1">
      <c r="B309" s="2"/>
      <c r="C309" s="41"/>
      <c r="D309" s="41"/>
      <c r="E309" s="41"/>
      <c r="F309" s="41"/>
      <c r="G309" s="39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</row>
    <row r="310" spans="2:48" ht="15.75" customHeight="1">
      <c r="B310" s="2"/>
      <c r="C310" s="41"/>
      <c r="D310" s="41"/>
      <c r="E310" s="41"/>
      <c r="F310" s="41"/>
      <c r="G310" s="39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</row>
    <row r="311" spans="2:48" ht="15.75" customHeight="1">
      <c r="B311" s="2"/>
      <c r="C311" s="41"/>
      <c r="D311" s="41"/>
      <c r="E311" s="41"/>
      <c r="F311" s="41"/>
      <c r="G311" s="39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</row>
    <row r="312" spans="2:48" ht="15.75" customHeight="1">
      <c r="B312" s="2"/>
      <c r="C312" s="41"/>
      <c r="D312" s="41"/>
      <c r="E312" s="41"/>
      <c r="F312" s="41"/>
      <c r="G312" s="39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</row>
    <row r="313" spans="2:48" ht="15.75" customHeight="1">
      <c r="B313" s="2"/>
      <c r="C313" s="41"/>
      <c r="D313" s="41"/>
      <c r="E313" s="41"/>
      <c r="F313" s="41"/>
      <c r="G313" s="39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</row>
    <row r="314" spans="2:48" ht="15.75" customHeight="1">
      <c r="B314" s="2"/>
      <c r="C314" s="41"/>
      <c r="D314" s="41"/>
      <c r="E314" s="41"/>
      <c r="F314" s="41"/>
      <c r="G314" s="39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</row>
    <row r="315" spans="2:48" ht="15.75" customHeight="1">
      <c r="B315" s="2"/>
      <c r="C315" s="41"/>
      <c r="D315" s="41"/>
      <c r="E315" s="41"/>
      <c r="F315" s="41"/>
      <c r="G315" s="39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</row>
    <row r="316" spans="2:48" ht="15.75" customHeight="1">
      <c r="B316" s="2"/>
      <c r="C316" s="41"/>
      <c r="D316" s="41"/>
      <c r="E316" s="41"/>
      <c r="F316" s="41"/>
      <c r="G316" s="39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</row>
    <row r="317" spans="2:48" ht="15.75" customHeight="1">
      <c r="B317" s="2"/>
      <c r="C317" s="41"/>
      <c r="D317" s="41"/>
      <c r="E317" s="41"/>
      <c r="F317" s="41"/>
      <c r="G317" s="39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</row>
    <row r="318" spans="2:48" ht="15.75" customHeight="1">
      <c r="B318" s="2"/>
      <c r="C318" s="41"/>
      <c r="D318" s="41"/>
      <c r="E318" s="41"/>
      <c r="F318" s="41"/>
      <c r="G318" s="39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</row>
    <row r="319" spans="2:48" ht="15.75" customHeight="1">
      <c r="B319" s="2"/>
      <c r="C319" s="41"/>
      <c r="D319" s="41"/>
      <c r="E319" s="41"/>
      <c r="F319" s="41"/>
      <c r="G319" s="39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</row>
    <row r="320" spans="2:48" ht="15.75" customHeight="1">
      <c r="B320" s="2"/>
      <c r="C320" s="41"/>
      <c r="D320" s="41"/>
      <c r="E320" s="41"/>
      <c r="F320" s="41"/>
      <c r="G320" s="39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</row>
    <row r="321" spans="2:48" ht="15.75" customHeight="1">
      <c r="B321" s="2"/>
      <c r="C321" s="41"/>
      <c r="D321" s="41"/>
      <c r="E321" s="41"/>
      <c r="F321" s="41"/>
      <c r="G321" s="39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</row>
    <row r="322" spans="2:48" ht="15.75" customHeight="1">
      <c r="B322" s="2"/>
      <c r="C322" s="41"/>
      <c r="D322" s="41"/>
      <c r="E322" s="41"/>
      <c r="F322" s="41"/>
      <c r="G322" s="39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</row>
    <row r="323" spans="2:48" ht="15.75" customHeight="1">
      <c r="B323" s="2"/>
      <c r="C323" s="41"/>
      <c r="D323" s="41"/>
      <c r="E323" s="41"/>
      <c r="F323" s="41"/>
      <c r="G323" s="39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</row>
    <row r="324" spans="2:48" ht="15.75" customHeight="1">
      <c r="B324" s="2"/>
      <c r="C324" s="41"/>
      <c r="D324" s="41"/>
      <c r="E324" s="41"/>
      <c r="F324" s="41"/>
      <c r="G324" s="39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</row>
    <row r="325" spans="2:48" ht="15.75" customHeight="1">
      <c r="B325" s="2"/>
      <c r="C325" s="41"/>
      <c r="D325" s="41"/>
      <c r="E325" s="41"/>
      <c r="F325" s="41"/>
      <c r="G325" s="39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</row>
    <row r="326" spans="2:48" ht="15.75" customHeight="1">
      <c r="B326" s="2"/>
      <c r="C326" s="41"/>
      <c r="D326" s="41"/>
      <c r="E326" s="41"/>
      <c r="F326" s="41"/>
      <c r="G326" s="39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2:48" ht="15.75" customHeight="1">
      <c r="B327" s="2"/>
      <c r="C327" s="41"/>
      <c r="D327" s="41"/>
      <c r="E327" s="41"/>
      <c r="F327" s="41"/>
      <c r="G327" s="39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</row>
    <row r="328" spans="2:48" ht="15.75" customHeight="1">
      <c r="B328" s="2"/>
      <c r="C328" s="41"/>
      <c r="D328" s="41"/>
      <c r="E328" s="41"/>
      <c r="F328" s="41"/>
      <c r="G328" s="39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</row>
    <row r="329" spans="2:48" ht="15.75" customHeight="1">
      <c r="B329" s="2"/>
      <c r="C329" s="41"/>
      <c r="D329" s="41"/>
      <c r="E329" s="41"/>
      <c r="F329" s="41"/>
      <c r="G329" s="39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</row>
    <row r="330" spans="2:48" ht="15.75" customHeight="1">
      <c r="B330" s="2"/>
      <c r="C330" s="41"/>
      <c r="D330" s="41"/>
      <c r="E330" s="41"/>
      <c r="F330" s="41"/>
      <c r="G330" s="39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</row>
    <row r="331" spans="2:48" ht="15.75" customHeight="1">
      <c r="B331" s="2"/>
      <c r="C331" s="41"/>
      <c r="D331" s="41"/>
      <c r="E331" s="41"/>
      <c r="F331" s="41"/>
      <c r="G331" s="39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</row>
    <row r="332" spans="2:48" ht="15.75" customHeight="1">
      <c r="B332" s="2"/>
      <c r="C332" s="41"/>
      <c r="D332" s="41"/>
      <c r="E332" s="41"/>
      <c r="F332" s="41"/>
      <c r="G332" s="39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</row>
    <row r="333" spans="2:48" ht="15.75" customHeight="1">
      <c r="B333" s="2"/>
      <c r="C333" s="41"/>
      <c r="D333" s="41"/>
      <c r="E333" s="41"/>
      <c r="F333" s="41"/>
      <c r="G333" s="39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2:48" ht="15.75" customHeight="1">
      <c r="B334" s="2"/>
      <c r="C334" s="41"/>
      <c r="D334" s="41"/>
      <c r="E334" s="41"/>
      <c r="F334" s="41"/>
      <c r="G334" s="39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2:48" ht="15.75" customHeight="1">
      <c r="B335" s="2"/>
      <c r="C335" s="41"/>
      <c r="D335" s="41"/>
      <c r="E335" s="41"/>
      <c r="F335" s="41"/>
      <c r="G335" s="39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2:48" ht="15.75" customHeight="1">
      <c r="B336" s="2"/>
      <c r="C336" s="41"/>
      <c r="D336" s="41"/>
      <c r="E336" s="41"/>
      <c r="F336" s="41"/>
      <c r="G336" s="39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2:48" ht="15.75" customHeight="1">
      <c r="B337" s="2"/>
      <c r="C337" s="41"/>
      <c r="D337" s="41"/>
      <c r="E337" s="41"/>
      <c r="F337" s="41"/>
      <c r="G337" s="39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2:48" ht="15.75" customHeight="1">
      <c r="B338" s="2"/>
      <c r="C338" s="41"/>
      <c r="D338" s="41"/>
      <c r="E338" s="41"/>
      <c r="F338" s="41"/>
      <c r="G338" s="39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2:48" ht="15.75" customHeight="1">
      <c r="B339" s="2"/>
      <c r="C339" s="41"/>
      <c r="D339" s="41"/>
      <c r="E339" s="41"/>
      <c r="F339" s="41"/>
      <c r="G339" s="39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2:48" ht="15.75" customHeight="1">
      <c r="B340" s="2"/>
      <c r="C340" s="41"/>
      <c r="D340" s="41"/>
      <c r="E340" s="41"/>
      <c r="F340" s="41"/>
      <c r="G340" s="39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2:48" ht="15.75" customHeight="1">
      <c r="B341" s="2"/>
      <c r="C341" s="41"/>
      <c r="D341" s="41"/>
      <c r="E341" s="41"/>
      <c r="F341" s="41"/>
      <c r="G341" s="39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2:48" ht="15.75" customHeight="1">
      <c r="B342" s="2"/>
      <c r="C342" s="41"/>
      <c r="D342" s="41"/>
      <c r="E342" s="41"/>
      <c r="F342" s="41"/>
      <c r="G342" s="39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2:48" ht="15.75" customHeight="1">
      <c r="B343" s="2"/>
      <c r="C343" s="41"/>
      <c r="D343" s="41"/>
      <c r="E343" s="41"/>
      <c r="F343" s="41"/>
      <c r="G343" s="39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2:48" ht="15.75" customHeight="1">
      <c r="B344" s="2"/>
      <c r="C344" s="41"/>
      <c r="D344" s="41"/>
      <c r="E344" s="41"/>
      <c r="F344" s="41"/>
      <c r="G344" s="39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2:48" ht="15.75" customHeight="1">
      <c r="B345" s="2"/>
      <c r="C345" s="41"/>
      <c r="D345" s="41"/>
      <c r="E345" s="41"/>
      <c r="F345" s="41"/>
      <c r="G345" s="39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2:48" ht="15.75" customHeight="1">
      <c r="B346" s="2"/>
      <c r="C346" s="41"/>
      <c r="D346" s="41"/>
      <c r="E346" s="41"/>
      <c r="F346" s="41"/>
      <c r="G346" s="39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2:48" ht="15.75" customHeight="1">
      <c r="B347" s="2"/>
      <c r="C347" s="41"/>
      <c r="D347" s="41"/>
      <c r="E347" s="41"/>
      <c r="F347" s="41"/>
      <c r="G347" s="39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2:48" ht="15.75" customHeight="1">
      <c r="B348" s="2"/>
      <c r="C348" s="41"/>
      <c r="D348" s="41"/>
      <c r="E348" s="41"/>
      <c r="F348" s="41"/>
      <c r="G348" s="39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2:48" ht="15.75" customHeight="1">
      <c r="B349" s="2"/>
      <c r="C349" s="41"/>
      <c r="D349" s="41"/>
      <c r="E349" s="41"/>
      <c r="F349" s="41"/>
      <c r="G349" s="39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2:48" ht="15.75" customHeight="1">
      <c r="B350" s="2"/>
      <c r="C350" s="41"/>
      <c r="D350" s="41"/>
      <c r="E350" s="41"/>
      <c r="F350" s="41"/>
      <c r="G350" s="39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2:48" ht="15.75" customHeight="1">
      <c r="B351" s="2"/>
      <c r="C351" s="41"/>
      <c r="D351" s="41"/>
      <c r="E351" s="41"/>
      <c r="F351" s="41"/>
      <c r="G351" s="39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2:48" ht="15.75" customHeight="1">
      <c r="B352" s="2"/>
      <c r="C352" s="41"/>
      <c r="D352" s="41"/>
      <c r="E352" s="41"/>
      <c r="F352" s="41"/>
      <c r="G352" s="39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2:48" ht="15.75" customHeight="1">
      <c r="B353" s="2"/>
      <c r="C353" s="41"/>
      <c r="D353" s="41"/>
      <c r="E353" s="41"/>
      <c r="F353" s="41"/>
      <c r="G353" s="39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2:48" ht="15.75" customHeight="1">
      <c r="B354" s="2"/>
      <c r="C354" s="41"/>
      <c r="D354" s="41"/>
      <c r="E354" s="41"/>
      <c r="F354" s="41"/>
      <c r="G354" s="39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2:48" ht="15.75" customHeight="1">
      <c r="B355" s="2"/>
      <c r="C355" s="41"/>
      <c r="D355" s="41"/>
      <c r="E355" s="41"/>
      <c r="F355" s="41"/>
      <c r="G355" s="39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2:48" ht="15.75" customHeight="1">
      <c r="B356" s="2"/>
      <c r="C356" s="41"/>
      <c r="D356" s="41"/>
      <c r="E356" s="41"/>
      <c r="F356" s="41"/>
      <c r="G356" s="39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2:48" ht="15.75" customHeight="1">
      <c r="B357" s="2"/>
      <c r="C357" s="41"/>
      <c r="D357" s="41"/>
      <c r="E357" s="41"/>
      <c r="F357" s="41"/>
      <c r="G357" s="39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2:48" ht="15.75" customHeight="1">
      <c r="B358" s="2"/>
      <c r="C358" s="41"/>
      <c r="D358" s="41"/>
      <c r="E358" s="41"/>
      <c r="F358" s="41"/>
      <c r="G358" s="39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2:48" ht="15.75" customHeight="1">
      <c r="B359" s="2"/>
      <c r="C359" s="41"/>
      <c r="D359" s="41"/>
      <c r="E359" s="41"/>
      <c r="F359" s="41"/>
      <c r="G359" s="39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2:48" ht="15.75" customHeight="1">
      <c r="B360" s="2"/>
      <c r="C360" s="41"/>
      <c r="D360" s="41"/>
      <c r="E360" s="41"/>
      <c r="F360" s="41"/>
      <c r="G360" s="39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2:48" ht="15.75" customHeight="1">
      <c r="B361" s="2"/>
      <c r="C361" s="41"/>
      <c r="D361" s="41"/>
      <c r="E361" s="41"/>
      <c r="F361" s="41"/>
      <c r="G361" s="39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2:48" ht="15.75" customHeight="1">
      <c r="B362" s="2"/>
      <c r="C362" s="41"/>
      <c r="D362" s="41"/>
      <c r="E362" s="41"/>
      <c r="F362" s="41"/>
      <c r="G362" s="39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2:48" ht="15.75" customHeight="1">
      <c r="B363" s="2"/>
      <c r="C363" s="41"/>
      <c r="D363" s="41"/>
      <c r="E363" s="41"/>
      <c r="F363" s="41"/>
      <c r="G363" s="39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2:48" ht="15.75" customHeight="1">
      <c r="B364" s="2"/>
      <c r="C364" s="41"/>
      <c r="D364" s="41"/>
      <c r="E364" s="41"/>
      <c r="F364" s="41"/>
      <c r="G364" s="39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2:48" ht="15.75" customHeight="1">
      <c r="B365" s="2"/>
      <c r="C365" s="41"/>
      <c r="D365" s="41"/>
      <c r="E365" s="41"/>
      <c r="F365" s="41"/>
      <c r="G365" s="39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2:48" ht="15.75" customHeight="1">
      <c r="B366" s="2"/>
      <c r="C366" s="41"/>
      <c r="D366" s="41"/>
      <c r="E366" s="41"/>
      <c r="F366" s="41"/>
      <c r="G366" s="39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2:48" ht="15.75" customHeight="1">
      <c r="B367" s="2"/>
      <c r="C367" s="41"/>
      <c r="D367" s="41"/>
      <c r="E367" s="41"/>
      <c r="F367" s="41"/>
      <c r="G367" s="39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2:48" ht="15.75" customHeight="1">
      <c r="B368" s="2"/>
      <c r="C368" s="41"/>
      <c r="D368" s="41"/>
      <c r="E368" s="41"/>
      <c r="F368" s="41"/>
      <c r="G368" s="39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2:48" ht="15.75" customHeight="1">
      <c r="B369" s="2"/>
      <c r="C369" s="41"/>
      <c r="D369" s="41"/>
      <c r="E369" s="41"/>
      <c r="F369" s="41"/>
      <c r="G369" s="39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2:48" ht="15.75" customHeight="1">
      <c r="B370" s="2"/>
      <c r="C370" s="41"/>
      <c r="D370" s="41"/>
      <c r="E370" s="41"/>
      <c r="F370" s="41"/>
      <c r="G370" s="39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2:48" ht="15.75" customHeight="1">
      <c r="B371" s="2"/>
      <c r="C371" s="41"/>
      <c r="D371" s="41"/>
      <c r="E371" s="41"/>
      <c r="F371" s="41"/>
      <c r="G371" s="39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2:48" ht="15.75" customHeight="1">
      <c r="B372" s="2"/>
      <c r="C372" s="41"/>
      <c r="D372" s="41"/>
      <c r="E372" s="41"/>
      <c r="F372" s="41"/>
      <c r="G372" s="39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2:48" ht="15.75" customHeight="1">
      <c r="B373" s="2"/>
      <c r="C373" s="41"/>
      <c r="D373" s="41"/>
      <c r="E373" s="41"/>
      <c r="F373" s="41"/>
      <c r="G373" s="39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2:48" ht="15.75" customHeight="1">
      <c r="B374" s="2"/>
      <c r="C374" s="41"/>
      <c r="D374" s="41"/>
      <c r="E374" s="41"/>
      <c r="F374" s="41"/>
      <c r="G374" s="39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2:48" ht="15.75" customHeight="1">
      <c r="B375" s="2"/>
      <c r="C375" s="41"/>
      <c r="D375" s="41"/>
      <c r="E375" s="41"/>
      <c r="F375" s="41"/>
      <c r="G375" s="39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2:48" ht="15.75" customHeight="1">
      <c r="B376" s="2"/>
      <c r="C376" s="41"/>
      <c r="D376" s="41"/>
      <c r="E376" s="41"/>
      <c r="F376" s="41"/>
      <c r="G376" s="39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2:48" ht="15.75" customHeight="1">
      <c r="B377" s="2"/>
      <c r="C377" s="41"/>
      <c r="D377" s="41"/>
      <c r="E377" s="41"/>
      <c r="F377" s="41"/>
      <c r="G377" s="39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2:48" ht="15.75" customHeight="1">
      <c r="B378" s="2"/>
      <c r="C378" s="41"/>
      <c r="D378" s="41"/>
      <c r="E378" s="41"/>
      <c r="F378" s="41"/>
      <c r="G378" s="39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2:48" ht="15.75" customHeight="1">
      <c r="B379" s="2"/>
      <c r="C379" s="41"/>
      <c r="D379" s="41"/>
      <c r="E379" s="41"/>
      <c r="F379" s="41"/>
      <c r="G379" s="39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2:48" ht="15.75" customHeight="1">
      <c r="B380" s="2"/>
      <c r="C380" s="41"/>
      <c r="D380" s="41"/>
      <c r="E380" s="41"/>
      <c r="F380" s="41"/>
      <c r="G380" s="39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2:48" ht="15.75" customHeight="1">
      <c r="B381" s="2"/>
      <c r="C381" s="41"/>
      <c r="D381" s="41"/>
      <c r="E381" s="41"/>
      <c r="F381" s="41"/>
      <c r="G381" s="39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2:48" ht="15.75" customHeight="1">
      <c r="B382" s="2"/>
      <c r="C382" s="41"/>
      <c r="D382" s="41"/>
      <c r="E382" s="41"/>
      <c r="F382" s="41"/>
      <c r="G382" s="39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2:48" ht="15.75" customHeight="1">
      <c r="B383" s="2"/>
      <c r="C383" s="41"/>
      <c r="D383" s="41"/>
      <c r="E383" s="41"/>
      <c r="F383" s="41"/>
      <c r="G383" s="39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2:48" ht="15.75" customHeight="1">
      <c r="B384" s="2"/>
      <c r="C384" s="41"/>
      <c r="D384" s="41"/>
      <c r="E384" s="41"/>
      <c r="F384" s="41"/>
      <c r="G384" s="39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2:48" ht="15.75" customHeight="1">
      <c r="B385" s="2"/>
      <c r="C385" s="41"/>
      <c r="D385" s="41"/>
      <c r="E385" s="41"/>
      <c r="F385" s="41"/>
      <c r="G385" s="39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2:48" ht="15.75" customHeight="1">
      <c r="B386" s="2"/>
      <c r="C386" s="41"/>
      <c r="D386" s="41"/>
      <c r="E386" s="41"/>
      <c r="F386" s="41"/>
      <c r="G386" s="39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2:48" ht="15.75" customHeight="1">
      <c r="B387" s="2"/>
      <c r="C387" s="41"/>
      <c r="D387" s="41"/>
      <c r="E387" s="41"/>
      <c r="F387" s="41"/>
      <c r="G387" s="39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2:48" ht="15.75" customHeight="1">
      <c r="B388" s="2"/>
      <c r="C388" s="41"/>
      <c r="D388" s="41"/>
      <c r="E388" s="41"/>
      <c r="F388" s="41"/>
      <c r="G388" s="39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2:48" ht="15.75" customHeight="1">
      <c r="B389" s="2"/>
      <c r="C389" s="41"/>
      <c r="D389" s="41"/>
      <c r="E389" s="41"/>
      <c r="F389" s="41"/>
      <c r="G389" s="39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2:48" ht="15.75" customHeight="1">
      <c r="B390" s="2"/>
      <c r="C390" s="41"/>
      <c r="D390" s="41"/>
      <c r="E390" s="41"/>
      <c r="F390" s="41"/>
      <c r="G390" s="39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2:48" ht="15.75" customHeight="1">
      <c r="B391" s="2"/>
      <c r="C391" s="41"/>
      <c r="D391" s="41"/>
      <c r="E391" s="41"/>
      <c r="F391" s="41"/>
      <c r="G391" s="39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2:48" ht="15.75" customHeight="1">
      <c r="B392" s="2"/>
      <c r="C392" s="41"/>
      <c r="D392" s="41"/>
      <c r="E392" s="41"/>
      <c r="F392" s="41"/>
      <c r="G392" s="39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2:48" ht="15.75" customHeight="1">
      <c r="B393" s="2"/>
      <c r="C393" s="41"/>
      <c r="D393" s="41"/>
      <c r="E393" s="41"/>
      <c r="F393" s="41"/>
      <c r="G393" s="39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2:48" ht="15.75" customHeight="1">
      <c r="B394" s="2"/>
      <c r="C394" s="41"/>
      <c r="D394" s="41"/>
      <c r="E394" s="41"/>
      <c r="F394" s="41"/>
      <c r="G394" s="39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2:48" ht="15.75" customHeight="1">
      <c r="B395" s="2"/>
      <c r="C395" s="41"/>
      <c r="D395" s="41"/>
      <c r="E395" s="41"/>
      <c r="F395" s="41"/>
      <c r="G395" s="39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2:48" ht="15.75" customHeight="1">
      <c r="B396" s="2"/>
      <c r="C396" s="41"/>
      <c r="D396" s="41"/>
      <c r="E396" s="41"/>
      <c r="F396" s="41"/>
      <c r="G396" s="39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2:48" ht="15.75" customHeight="1">
      <c r="B397" s="2"/>
      <c r="C397" s="41"/>
      <c r="D397" s="41"/>
      <c r="E397" s="41"/>
      <c r="F397" s="41"/>
      <c r="G397" s="39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2:48" ht="15.75" customHeight="1">
      <c r="B398" s="2"/>
      <c r="C398" s="41"/>
      <c r="D398" s="41"/>
      <c r="E398" s="41"/>
      <c r="F398" s="41"/>
      <c r="G398" s="39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2:48" ht="15.75" customHeight="1">
      <c r="B399" s="2"/>
      <c r="C399" s="41"/>
      <c r="D399" s="41"/>
      <c r="E399" s="41"/>
      <c r="F399" s="41"/>
      <c r="G399" s="39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2:48" ht="15.75" customHeight="1">
      <c r="B400" s="2"/>
      <c r="C400" s="41"/>
      <c r="D400" s="41"/>
      <c r="E400" s="41"/>
      <c r="F400" s="41"/>
      <c r="G400" s="39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2:48" ht="15.75" customHeight="1">
      <c r="B401" s="2"/>
      <c r="C401" s="41"/>
      <c r="D401" s="41"/>
      <c r="E401" s="41"/>
      <c r="F401" s="41"/>
      <c r="G401" s="39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2:48" ht="15.75" customHeight="1">
      <c r="B402" s="2"/>
      <c r="C402" s="41"/>
      <c r="D402" s="41"/>
      <c r="E402" s="41"/>
      <c r="F402" s="41"/>
      <c r="G402" s="39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2:48" ht="15.75" customHeight="1">
      <c r="B403" s="2"/>
      <c r="C403" s="41"/>
      <c r="D403" s="41"/>
      <c r="E403" s="41"/>
      <c r="F403" s="41"/>
      <c r="G403" s="39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2:48" ht="15.75" customHeight="1">
      <c r="B404" s="2"/>
      <c r="C404" s="41"/>
      <c r="D404" s="41"/>
      <c r="E404" s="41"/>
      <c r="F404" s="41"/>
      <c r="G404" s="39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2:48" ht="15.75" customHeight="1">
      <c r="B405" s="2"/>
      <c r="C405" s="41"/>
      <c r="D405" s="41"/>
      <c r="E405" s="41"/>
      <c r="F405" s="41"/>
      <c r="G405" s="39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2:48" ht="15.75" customHeight="1">
      <c r="B406" s="2"/>
      <c r="C406" s="41"/>
      <c r="D406" s="41"/>
      <c r="E406" s="41"/>
      <c r="F406" s="41"/>
      <c r="G406" s="39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2:48" ht="15.75" customHeight="1">
      <c r="B407" s="2"/>
      <c r="C407" s="41"/>
      <c r="D407" s="41"/>
      <c r="E407" s="41"/>
      <c r="F407" s="41"/>
      <c r="G407" s="39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2:48" ht="15.75" customHeight="1">
      <c r="B408" s="2"/>
      <c r="C408" s="41"/>
      <c r="D408" s="41"/>
      <c r="E408" s="41"/>
      <c r="F408" s="41"/>
      <c r="G408" s="39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2:48" ht="15.75" customHeight="1">
      <c r="B409" s="2"/>
      <c r="C409" s="41"/>
      <c r="D409" s="41"/>
      <c r="E409" s="41"/>
      <c r="F409" s="41"/>
      <c r="G409" s="39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2:48" ht="15.75" customHeight="1">
      <c r="B410" s="2"/>
      <c r="C410" s="41"/>
      <c r="D410" s="41"/>
      <c r="E410" s="41"/>
      <c r="F410" s="41"/>
      <c r="G410" s="39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2:48" ht="15.75" customHeight="1">
      <c r="B411" s="2"/>
      <c r="C411" s="41"/>
      <c r="D411" s="41"/>
      <c r="E411" s="41"/>
      <c r="F411" s="41"/>
      <c r="G411" s="39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2:48" ht="15.75" customHeight="1">
      <c r="B412" s="2"/>
      <c r="C412" s="41"/>
      <c r="D412" s="41"/>
      <c r="E412" s="41"/>
      <c r="F412" s="41"/>
      <c r="G412" s="39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2:48" ht="15.75" customHeight="1">
      <c r="B413" s="2"/>
      <c r="C413" s="41"/>
      <c r="D413" s="41"/>
      <c r="E413" s="41"/>
      <c r="F413" s="41"/>
      <c r="G413" s="39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2:48" ht="15.75" customHeight="1">
      <c r="B414" s="2"/>
      <c r="C414" s="41"/>
      <c r="D414" s="41"/>
      <c r="E414" s="41"/>
      <c r="F414" s="41"/>
      <c r="G414" s="39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2:48" ht="15.75" customHeight="1">
      <c r="B415" s="2"/>
      <c r="C415" s="41"/>
      <c r="D415" s="41"/>
      <c r="E415" s="41"/>
      <c r="F415" s="41"/>
      <c r="G415" s="39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2:48" ht="15.75" customHeight="1">
      <c r="B416" s="2"/>
      <c r="C416" s="41"/>
      <c r="D416" s="41"/>
      <c r="E416" s="41"/>
      <c r="F416" s="41"/>
      <c r="G416" s="39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2:48" ht="15.75" customHeight="1">
      <c r="B417" s="2"/>
      <c r="C417" s="41"/>
      <c r="D417" s="41"/>
      <c r="E417" s="41"/>
      <c r="F417" s="41"/>
      <c r="G417" s="39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2:48" ht="15.75" customHeight="1">
      <c r="B418" s="2"/>
      <c r="C418" s="41"/>
      <c r="D418" s="41"/>
      <c r="E418" s="41"/>
      <c r="F418" s="41"/>
      <c r="G418" s="39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2:48" ht="15.75" customHeight="1">
      <c r="B419" s="2"/>
      <c r="C419" s="41"/>
      <c r="D419" s="41"/>
      <c r="E419" s="41"/>
      <c r="F419" s="41"/>
      <c r="G419" s="39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2:48" ht="15.75" customHeight="1">
      <c r="B420" s="2"/>
      <c r="C420" s="41"/>
      <c r="D420" s="41"/>
      <c r="E420" s="41"/>
      <c r="F420" s="41"/>
      <c r="G420" s="39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2:48" ht="15.75" customHeight="1">
      <c r="B421" s="2"/>
      <c r="C421" s="41"/>
      <c r="D421" s="41"/>
      <c r="E421" s="41"/>
      <c r="F421" s="41"/>
      <c r="G421" s="39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2:48" ht="15.75" customHeight="1">
      <c r="B422" s="2"/>
      <c r="C422" s="41"/>
      <c r="D422" s="41"/>
      <c r="E422" s="41"/>
      <c r="F422" s="41"/>
      <c r="G422" s="39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2:48" ht="15.75" customHeight="1">
      <c r="B423" s="2"/>
      <c r="C423" s="41"/>
      <c r="D423" s="41"/>
      <c r="E423" s="41"/>
      <c r="F423" s="41"/>
      <c r="G423" s="39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2:48" ht="15.75" customHeight="1">
      <c r="B424" s="2"/>
      <c r="C424" s="41"/>
      <c r="D424" s="41"/>
      <c r="E424" s="41"/>
      <c r="F424" s="41"/>
      <c r="G424" s="39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2:48" ht="15.75" customHeight="1">
      <c r="B425" s="2"/>
      <c r="C425" s="41"/>
      <c r="D425" s="41"/>
      <c r="E425" s="41"/>
      <c r="F425" s="41"/>
      <c r="G425" s="39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2:48" ht="15.75" customHeight="1">
      <c r="B426" s="2"/>
      <c r="C426" s="41"/>
      <c r="D426" s="41"/>
      <c r="E426" s="41"/>
      <c r="F426" s="41"/>
      <c r="G426" s="39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2:48" ht="15.75" customHeight="1">
      <c r="B427" s="2"/>
      <c r="C427" s="41"/>
      <c r="D427" s="41"/>
      <c r="E427" s="41"/>
      <c r="F427" s="41"/>
      <c r="G427" s="39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2:48" ht="15.75" customHeight="1">
      <c r="B428" s="2"/>
      <c r="C428" s="41"/>
      <c r="D428" s="41"/>
      <c r="E428" s="41"/>
      <c r="F428" s="41"/>
      <c r="G428" s="39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2:48" ht="15.75" customHeight="1">
      <c r="B429" s="2"/>
      <c r="C429" s="41"/>
      <c r="D429" s="41"/>
      <c r="E429" s="41"/>
      <c r="F429" s="41"/>
      <c r="G429" s="39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2:48" ht="15.75" customHeight="1">
      <c r="B430" s="2"/>
      <c r="C430" s="41"/>
      <c r="D430" s="41"/>
      <c r="E430" s="41"/>
      <c r="F430" s="41"/>
      <c r="G430" s="39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2:48" ht="15.75" customHeight="1">
      <c r="B431" s="2"/>
      <c r="C431" s="41"/>
      <c r="D431" s="41"/>
      <c r="E431" s="41"/>
      <c r="F431" s="41"/>
      <c r="G431" s="39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2:48" ht="15.75" customHeight="1">
      <c r="B432" s="2"/>
      <c r="C432" s="41"/>
      <c r="D432" s="41"/>
      <c r="E432" s="41"/>
      <c r="F432" s="41"/>
      <c r="G432" s="39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2:48" ht="15.75" customHeight="1">
      <c r="B433" s="2"/>
      <c r="C433" s="41"/>
      <c r="D433" s="41"/>
      <c r="E433" s="41"/>
      <c r="F433" s="41"/>
      <c r="G433" s="39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2:48" ht="15.75" customHeight="1">
      <c r="B434" s="2"/>
      <c r="C434" s="41"/>
      <c r="D434" s="41"/>
      <c r="E434" s="41"/>
      <c r="F434" s="41"/>
      <c r="G434" s="39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2:48" ht="15.75" customHeight="1">
      <c r="B435" s="2"/>
      <c r="C435" s="41"/>
      <c r="D435" s="41"/>
      <c r="E435" s="41"/>
      <c r="F435" s="41"/>
      <c r="G435" s="39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2:48" ht="15.75" customHeight="1">
      <c r="B436" s="2"/>
      <c r="C436" s="41"/>
      <c r="D436" s="41"/>
      <c r="E436" s="41"/>
      <c r="F436" s="41"/>
      <c r="G436" s="39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2:48" ht="15.75" customHeight="1">
      <c r="B437" s="2"/>
      <c r="C437" s="41"/>
      <c r="D437" s="41"/>
      <c r="E437" s="41"/>
      <c r="F437" s="41"/>
      <c r="G437" s="39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2:48" ht="15.75" customHeight="1">
      <c r="B438" s="2"/>
      <c r="C438" s="41"/>
      <c r="D438" s="41"/>
      <c r="E438" s="41"/>
      <c r="F438" s="41"/>
      <c r="G438" s="39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2:48" ht="15.75" customHeight="1">
      <c r="B439" s="2"/>
      <c r="C439" s="41"/>
      <c r="D439" s="41"/>
      <c r="E439" s="41"/>
      <c r="F439" s="41"/>
      <c r="G439" s="39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2:48" ht="15.75" customHeight="1">
      <c r="B440" s="2"/>
      <c r="C440" s="41"/>
      <c r="D440" s="41"/>
      <c r="E440" s="41"/>
      <c r="F440" s="41"/>
      <c r="G440" s="39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2:48" ht="15.75" customHeight="1">
      <c r="B441" s="2"/>
      <c r="C441" s="41"/>
      <c r="D441" s="41"/>
      <c r="E441" s="41"/>
      <c r="F441" s="41"/>
      <c r="G441" s="39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2:48" ht="15.75" customHeight="1">
      <c r="B442" s="2"/>
      <c r="C442" s="41"/>
      <c r="D442" s="41"/>
      <c r="E442" s="41"/>
      <c r="F442" s="41"/>
      <c r="G442" s="3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2:48" ht="15.75" customHeight="1">
      <c r="B443" s="2"/>
      <c r="C443" s="41"/>
      <c r="D443" s="41"/>
      <c r="E443" s="41"/>
      <c r="F443" s="41"/>
      <c r="G443" s="39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2:48" ht="15.75" customHeight="1">
      <c r="B444" s="2"/>
      <c r="C444" s="41"/>
      <c r="D444" s="41"/>
      <c r="E444" s="41"/>
      <c r="F444" s="41"/>
      <c r="G444" s="39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2:48" ht="15.75" customHeight="1">
      <c r="B445" s="2"/>
      <c r="C445" s="41"/>
      <c r="D445" s="41"/>
      <c r="E445" s="41"/>
      <c r="F445" s="41"/>
      <c r="G445" s="39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2:48" ht="15.75" customHeight="1">
      <c r="B446" s="2"/>
      <c r="C446" s="41"/>
      <c r="D446" s="41"/>
      <c r="E446" s="41"/>
      <c r="F446" s="41"/>
      <c r="G446" s="39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2:48" ht="15.75" customHeight="1">
      <c r="B447" s="2"/>
      <c r="C447" s="41"/>
      <c r="D447" s="41"/>
      <c r="E447" s="41"/>
      <c r="F447" s="41"/>
      <c r="G447" s="39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2:48" ht="15.75" customHeight="1">
      <c r="B448" s="2"/>
      <c r="C448" s="41"/>
      <c r="D448" s="41"/>
      <c r="E448" s="41"/>
      <c r="F448" s="41"/>
      <c r="G448" s="39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2:48" ht="15.75" customHeight="1">
      <c r="B449" s="2"/>
      <c r="C449" s="41"/>
      <c r="D449" s="41"/>
      <c r="E449" s="41"/>
      <c r="F449" s="41"/>
      <c r="G449" s="39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2:48" ht="15.75" customHeight="1">
      <c r="B450" s="2"/>
      <c r="C450" s="41"/>
      <c r="D450" s="41"/>
      <c r="E450" s="41"/>
      <c r="F450" s="41"/>
      <c r="G450" s="39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2:48" ht="15.75" customHeight="1">
      <c r="B451" s="2"/>
      <c r="C451" s="41"/>
      <c r="D451" s="41"/>
      <c r="E451" s="41"/>
      <c r="F451" s="41"/>
      <c r="G451" s="39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2:48" ht="15.75" customHeight="1">
      <c r="B452" s="2"/>
      <c r="C452" s="41"/>
      <c r="D452" s="41"/>
      <c r="E452" s="41"/>
      <c r="F452" s="41"/>
      <c r="G452" s="39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2:48" ht="15.75" customHeight="1">
      <c r="B453" s="2"/>
      <c r="C453" s="41"/>
      <c r="D453" s="41"/>
      <c r="E453" s="41"/>
      <c r="F453" s="41"/>
      <c r="G453" s="39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2:48" ht="15.75" customHeight="1">
      <c r="B454" s="2"/>
      <c r="C454" s="41"/>
      <c r="D454" s="41"/>
      <c r="E454" s="41"/>
      <c r="F454" s="41"/>
      <c r="G454" s="39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2:48" ht="15.75" customHeight="1">
      <c r="B455" s="2"/>
      <c r="C455" s="41"/>
      <c r="D455" s="41"/>
      <c r="E455" s="41"/>
      <c r="F455" s="41"/>
      <c r="G455" s="39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2:48" ht="15.75" customHeight="1">
      <c r="B456" s="2"/>
      <c r="C456" s="41"/>
      <c r="D456" s="41"/>
      <c r="E456" s="41"/>
      <c r="F456" s="41"/>
      <c r="G456" s="39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2:48" ht="15.75" customHeight="1">
      <c r="B457" s="2"/>
      <c r="C457" s="41"/>
      <c r="D457" s="41"/>
      <c r="E457" s="41"/>
      <c r="F457" s="41"/>
      <c r="G457" s="39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2:48" ht="15.75" customHeight="1">
      <c r="B458" s="2"/>
      <c r="C458" s="41"/>
      <c r="D458" s="41"/>
      <c r="E458" s="41"/>
      <c r="F458" s="41"/>
      <c r="G458" s="39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2:48" ht="15.75" customHeight="1">
      <c r="B459" s="2"/>
      <c r="C459" s="41"/>
      <c r="D459" s="41"/>
      <c r="E459" s="41"/>
      <c r="F459" s="41"/>
      <c r="G459" s="39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2:48" ht="15.75" customHeight="1">
      <c r="B460" s="2"/>
      <c r="C460" s="41"/>
      <c r="D460" s="41"/>
      <c r="E460" s="41"/>
      <c r="F460" s="41"/>
      <c r="G460" s="39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2:48" ht="15.75" customHeight="1">
      <c r="B461" s="2"/>
      <c r="C461" s="41"/>
      <c r="D461" s="41"/>
      <c r="E461" s="41"/>
      <c r="F461" s="41"/>
      <c r="G461" s="39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2:48" ht="15.75" customHeight="1">
      <c r="B462" s="2"/>
      <c r="C462" s="41"/>
      <c r="D462" s="41"/>
      <c r="E462" s="41"/>
      <c r="F462" s="41"/>
      <c r="G462" s="39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2:48" ht="15.75" customHeight="1">
      <c r="B463" s="2"/>
      <c r="C463" s="41"/>
      <c r="D463" s="41"/>
      <c r="E463" s="41"/>
      <c r="F463" s="41"/>
      <c r="G463" s="39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2:48" ht="15.75" customHeight="1">
      <c r="B464" s="2"/>
      <c r="C464" s="41"/>
      <c r="D464" s="41"/>
      <c r="E464" s="41"/>
      <c r="F464" s="41"/>
      <c r="G464" s="39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2:48" ht="15.75" customHeight="1">
      <c r="B465" s="2"/>
      <c r="C465" s="41"/>
      <c r="D465" s="41"/>
      <c r="E465" s="41"/>
      <c r="F465" s="41"/>
      <c r="G465" s="39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2:48" ht="15.75" customHeight="1">
      <c r="B466" s="2"/>
      <c r="C466" s="41"/>
      <c r="D466" s="41"/>
      <c r="E466" s="41"/>
      <c r="F466" s="41"/>
      <c r="G466" s="39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2:48" ht="15.75" customHeight="1">
      <c r="B467" s="2"/>
      <c r="C467" s="41"/>
      <c r="D467" s="41"/>
      <c r="E467" s="41"/>
      <c r="F467" s="41"/>
      <c r="G467" s="39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2:48" ht="15.75" customHeight="1">
      <c r="B468" s="2"/>
      <c r="C468" s="41"/>
      <c r="D468" s="41"/>
      <c r="E468" s="41"/>
      <c r="F468" s="41"/>
      <c r="G468" s="39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2:48" ht="15.75" customHeight="1">
      <c r="B469" s="2"/>
      <c r="C469" s="41"/>
      <c r="D469" s="41"/>
      <c r="E469" s="41"/>
      <c r="F469" s="41"/>
      <c r="G469" s="39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2:48" ht="15.75" customHeight="1">
      <c r="B470" s="2"/>
      <c r="C470" s="41"/>
      <c r="D470" s="41"/>
      <c r="E470" s="41"/>
      <c r="F470" s="41"/>
      <c r="G470" s="39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2:48" ht="15.75" customHeight="1">
      <c r="B471" s="2"/>
      <c r="C471" s="41"/>
      <c r="D471" s="41"/>
      <c r="E471" s="41"/>
      <c r="F471" s="41"/>
      <c r="G471" s="39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2:48" ht="15.75" customHeight="1">
      <c r="B472" s="2"/>
      <c r="C472" s="41"/>
      <c r="D472" s="41"/>
      <c r="E472" s="41"/>
      <c r="F472" s="41"/>
      <c r="G472" s="39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2:48" ht="15.75" customHeight="1">
      <c r="B473" s="2"/>
      <c r="C473" s="41"/>
      <c r="D473" s="41"/>
      <c r="E473" s="41"/>
      <c r="F473" s="41"/>
      <c r="G473" s="39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2:48" ht="15.75" customHeight="1">
      <c r="B474" s="2"/>
      <c r="C474" s="41"/>
      <c r="D474" s="41"/>
      <c r="E474" s="41"/>
      <c r="F474" s="41"/>
      <c r="G474" s="39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2:48" ht="15.75" customHeight="1">
      <c r="B475" s="2"/>
      <c r="C475" s="41"/>
      <c r="D475" s="41"/>
      <c r="E475" s="41"/>
      <c r="F475" s="41"/>
      <c r="G475" s="39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2:48" ht="15.75" customHeight="1">
      <c r="B476" s="2"/>
      <c r="C476" s="41"/>
      <c r="D476" s="41"/>
      <c r="E476" s="41"/>
      <c r="F476" s="41"/>
      <c r="G476" s="39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2:48" ht="15.75" customHeight="1">
      <c r="B477" s="2"/>
      <c r="C477" s="41"/>
      <c r="D477" s="41"/>
      <c r="E477" s="41"/>
      <c r="F477" s="41"/>
      <c r="G477" s="39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2:48" ht="15.75" customHeight="1">
      <c r="B478" s="2"/>
      <c r="C478" s="41"/>
      <c r="D478" s="41"/>
      <c r="E478" s="41"/>
      <c r="F478" s="41"/>
      <c r="G478" s="39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2:48" ht="15.75" customHeight="1">
      <c r="B479" s="2"/>
      <c r="C479" s="41"/>
      <c r="D479" s="41"/>
      <c r="E479" s="41"/>
      <c r="F479" s="41"/>
      <c r="G479" s="39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2:48" ht="15.75" customHeight="1">
      <c r="B480" s="2"/>
      <c r="C480" s="41"/>
      <c r="D480" s="41"/>
      <c r="E480" s="41"/>
      <c r="F480" s="41"/>
      <c r="G480" s="39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2:48" ht="15.75" customHeight="1">
      <c r="B481" s="2"/>
      <c r="C481" s="41"/>
      <c r="D481" s="41"/>
      <c r="E481" s="41"/>
      <c r="F481" s="41"/>
      <c r="G481" s="39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2:48" ht="15.75" customHeight="1">
      <c r="B482" s="2"/>
      <c r="C482" s="41"/>
      <c r="D482" s="41"/>
      <c r="E482" s="41"/>
      <c r="F482" s="41"/>
      <c r="G482" s="39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2:48" ht="15.75" customHeight="1">
      <c r="B483" s="2"/>
      <c r="C483" s="41"/>
      <c r="D483" s="41"/>
      <c r="E483" s="41"/>
      <c r="F483" s="41"/>
      <c r="G483" s="39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2:48" ht="15.75" customHeight="1">
      <c r="B484" s="2"/>
      <c r="C484" s="41"/>
      <c r="D484" s="41"/>
      <c r="E484" s="41"/>
      <c r="F484" s="41"/>
      <c r="G484" s="39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2:48" ht="15.75" customHeight="1">
      <c r="B485" s="2"/>
      <c r="C485" s="41"/>
      <c r="D485" s="41"/>
      <c r="E485" s="41"/>
      <c r="F485" s="41"/>
      <c r="G485" s="39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2:48" ht="15.75" customHeight="1">
      <c r="B486" s="2"/>
      <c r="C486" s="41"/>
      <c r="D486" s="41"/>
      <c r="E486" s="41"/>
      <c r="F486" s="41"/>
      <c r="G486" s="39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2:48" ht="15.75" customHeight="1">
      <c r="B487" s="2"/>
      <c r="C487" s="41"/>
      <c r="D487" s="41"/>
      <c r="E487" s="41"/>
      <c r="F487" s="41"/>
      <c r="G487" s="39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2:48" ht="15.75" customHeight="1">
      <c r="B488" s="2"/>
      <c r="C488" s="41"/>
      <c r="D488" s="41"/>
      <c r="E488" s="41"/>
      <c r="F488" s="41"/>
      <c r="G488" s="39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2:48" ht="15.75" customHeight="1">
      <c r="B489" s="2"/>
      <c r="C489" s="41"/>
      <c r="D489" s="41"/>
      <c r="E489" s="41"/>
      <c r="F489" s="41"/>
      <c r="G489" s="39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2:48" ht="15.75" customHeight="1">
      <c r="B490" s="2"/>
      <c r="C490" s="41"/>
      <c r="D490" s="41"/>
      <c r="E490" s="41"/>
      <c r="F490" s="41"/>
      <c r="G490" s="39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2:48" ht="15.75" customHeight="1">
      <c r="B491" s="2"/>
      <c r="C491" s="41"/>
      <c r="D491" s="41"/>
      <c r="E491" s="41"/>
      <c r="F491" s="41"/>
      <c r="G491" s="39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2:48" ht="15.75" customHeight="1">
      <c r="B492" s="2"/>
      <c r="C492" s="41"/>
      <c r="D492" s="41"/>
      <c r="E492" s="41"/>
      <c r="F492" s="41"/>
      <c r="G492" s="39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2:48" ht="15.75" customHeight="1">
      <c r="B493" s="2"/>
      <c r="C493" s="41"/>
      <c r="D493" s="41"/>
      <c r="E493" s="41"/>
      <c r="F493" s="41"/>
      <c r="G493" s="39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2:48" ht="15.75" customHeight="1">
      <c r="B494" s="2"/>
      <c r="C494" s="41"/>
      <c r="D494" s="41"/>
      <c r="E494" s="41"/>
      <c r="F494" s="41"/>
      <c r="G494" s="39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2:48" ht="15.75" customHeight="1">
      <c r="B495" s="2"/>
      <c r="C495" s="41"/>
      <c r="D495" s="41"/>
      <c r="E495" s="41"/>
      <c r="F495" s="41"/>
      <c r="G495" s="39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2:48" ht="15.75" customHeight="1">
      <c r="B496" s="2"/>
      <c r="C496" s="41"/>
      <c r="D496" s="41"/>
      <c r="E496" s="41"/>
      <c r="F496" s="41"/>
      <c r="G496" s="39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2:48" ht="15.75" customHeight="1">
      <c r="B497" s="2"/>
      <c r="C497" s="41"/>
      <c r="D497" s="41"/>
      <c r="E497" s="41"/>
      <c r="F497" s="41"/>
      <c r="G497" s="39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2:48" ht="15.75" customHeight="1">
      <c r="B498" s="2"/>
      <c r="C498" s="41"/>
      <c r="D498" s="41"/>
      <c r="E498" s="41"/>
      <c r="F498" s="41"/>
      <c r="G498" s="39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2:48" ht="15.75" customHeight="1">
      <c r="B499" s="2"/>
      <c r="C499" s="41"/>
      <c r="D499" s="41"/>
      <c r="E499" s="41"/>
      <c r="F499" s="41"/>
      <c r="G499" s="39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2:48" ht="15.75" customHeight="1">
      <c r="B500" s="2"/>
      <c r="C500" s="41"/>
      <c r="D500" s="41"/>
      <c r="E500" s="41"/>
      <c r="F500" s="41"/>
      <c r="G500" s="39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2:48" ht="15.75" customHeight="1">
      <c r="B501" s="2"/>
      <c r="C501" s="41"/>
      <c r="D501" s="41"/>
      <c r="E501" s="41"/>
      <c r="F501" s="41"/>
      <c r="G501" s="39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2:48" ht="15.75" customHeight="1">
      <c r="B502" s="2"/>
      <c r="C502" s="41"/>
      <c r="D502" s="41"/>
      <c r="E502" s="41"/>
      <c r="F502" s="41"/>
      <c r="G502" s="39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2:48" ht="15.75" customHeight="1">
      <c r="B503" s="2"/>
      <c r="C503" s="41"/>
      <c r="D503" s="41"/>
      <c r="E503" s="41"/>
      <c r="F503" s="41"/>
      <c r="G503" s="39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2:48" ht="15.75" customHeight="1">
      <c r="B504" s="2"/>
      <c r="C504" s="41"/>
      <c r="D504" s="41"/>
      <c r="E504" s="41"/>
      <c r="F504" s="41"/>
      <c r="G504" s="39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2:48" ht="15.75" customHeight="1">
      <c r="B505" s="2"/>
      <c r="C505" s="41"/>
      <c r="D505" s="41"/>
      <c r="E505" s="41"/>
      <c r="F505" s="41"/>
      <c r="G505" s="39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2:48" ht="15.75" customHeight="1">
      <c r="B506" s="2"/>
      <c r="C506" s="41"/>
      <c r="D506" s="41"/>
      <c r="E506" s="41"/>
      <c r="F506" s="41"/>
      <c r="G506" s="39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2:48" ht="15.75" customHeight="1">
      <c r="B507" s="2"/>
      <c r="C507" s="41"/>
      <c r="D507" s="41"/>
      <c r="E507" s="41"/>
      <c r="F507" s="41"/>
      <c r="G507" s="39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2:48" ht="15.75" customHeight="1">
      <c r="B508" s="2"/>
      <c r="C508" s="41"/>
      <c r="D508" s="41"/>
      <c r="E508" s="41"/>
      <c r="F508" s="41"/>
      <c r="G508" s="39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2:48" ht="15.75" customHeight="1">
      <c r="B509" s="2"/>
      <c r="C509" s="41"/>
      <c r="D509" s="41"/>
      <c r="E509" s="41"/>
      <c r="F509" s="41"/>
      <c r="G509" s="39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2:48" ht="15.75" customHeight="1">
      <c r="B510" s="2"/>
      <c r="C510" s="41"/>
      <c r="D510" s="41"/>
      <c r="E510" s="41"/>
      <c r="F510" s="41"/>
      <c r="G510" s="39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2:48" ht="15.75" customHeight="1">
      <c r="B511" s="2"/>
      <c r="C511" s="41"/>
      <c r="D511" s="41"/>
      <c r="E511" s="41"/>
      <c r="F511" s="41"/>
      <c r="G511" s="39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2:48" ht="15.75" customHeight="1">
      <c r="B512" s="2"/>
      <c r="C512" s="41"/>
      <c r="D512" s="41"/>
      <c r="E512" s="41"/>
      <c r="F512" s="41"/>
      <c r="G512" s="39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2:48" ht="15.75" customHeight="1">
      <c r="B513" s="2"/>
      <c r="C513" s="41"/>
      <c r="D513" s="41"/>
      <c r="E513" s="41"/>
      <c r="F513" s="41"/>
      <c r="G513" s="39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2:48" ht="15.75" customHeight="1">
      <c r="B514" s="2"/>
      <c r="C514" s="41"/>
      <c r="D514" s="41"/>
      <c r="E514" s="41"/>
      <c r="F514" s="41"/>
      <c r="G514" s="39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2:48" ht="15.75" customHeight="1">
      <c r="B515" s="2"/>
      <c r="C515" s="41"/>
      <c r="D515" s="41"/>
      <c r="E515" s="41"/>
      <c r="F515" s="41"/>
      <c r="G515" s="39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2:48" ht="15.75" customHeight="1">
      <c r="B516" s="2"/>
      <c r="C516" s="41"/>
      <c r="D516" s="41"/>
      <c r="E516" s="41"/>
      <c r="F516" s="41"/>
      <c r="G516" s="39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2:48" ht="15.75" customHeight="1">
      <c r="B517" s="2"/>
      <c r="C517" s="41"/>
      <c r="D517" s="41"/>
      <c r="E517" s="41"/>
      <c r="F517" s="41"/>
      <c r="G517" s="39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2:48" ht="15.75" customHeight="1">
      <c r="B518" s="2"/>
      <c r="C518" s="41"/>
      <c r="D518" s="41"/>
      <c r="E518" s="41"/>
      <c r="F518" s="41"/>
      <c r="G518" s="39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2:48" ht="15.75" customHeight="1">
      <c r="B519" s="2"/>
      <c r="C519" s="41"/>
      <c r="D519" s="41"/>
      <c r="E519" s="41"/>
      <c r="F519" s="41"/>
      <c r="G519" s="39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2:48" ht="15.75" customHeight="1">
      <c r="B520" s="2"/>
      <c r="C520" s="41"/>
      <c r="D520" s="41"/>
      <c r="E520" s="41"/>
      <c r="F520" s="41"/>
      <c r="G520" s="39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2:48" ht="15.75" customHeight="1">
      <c r="B521" s="2"/>
      <c r="C521" s="41"/>
      <c r="D521" s="41"/>
      <c r="E521" s="41"/>
      <c r="F521" s="41"/>
      <c r="G521" s="39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2:48" ht="15.75" customHeight="1">
      <c r="B522" s="2"/>
      <c r="C522" s="41"/>
      <c r="D522" s="41"/>
      <c r="E522" s="41"/>
      <c r="F522" s="41"/>
      <c r="G522" s="39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2:48" ht="15.75" customHeight="1">
      <c r="B523" s="2"/>
      <c r="C523" s="41"/>
      <c r="D523" s="41"/>
      <c r="E523" s="41"/>
      <c r="F523" s="41"/>
      <c r="G523" s="39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2:48" ht="15.75" customHeight="1">
      <c r="B524" s="2"/>
      <c r="C524" s="41"/>
      <c r="D524" s="41"/>
      <c r="E524" s="41"/>
      <c r="F524" s="41"/>
      <c r="G524" s="39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2:48" ht="15.75" customHeight="1">
      <c r="B525" s="2"/>
      <c r="C525" s="41"/>
      <c r="D525" s="41"/>
      <c r="E525" s="41"/>
      <c r="F525" s="41"/>
      <c r="G525" s="39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2:48" ht="15.75" customHeight="1">
      <c r="B526" s="2"/>
      <c r="C526" s="41"/>
      <c r="D526" s="41"/>
      <c r="E526" s="41"/>
      <c r="F526" s="41"/>
      <c r="G526" s="39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2:48" ht="15.75" customHeight="1">
      <c r="B527" s="2"/>
      <c r="C527" s="41"/>
      <c r="D527" s="41"/>
      <c r="E527" s="41"/>
      <c r="F527" s="41"/>
      <c r="G527" s="39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2:48" ht="15.75" customHeight="1">
      <c r="B528" s="2"/>
      <c r="C528" s="41"/>
      <c r="D528" s="41"/>
      <c r="E528" s="41"/>
      <c r="F528" s="41"/>
      <c r="G528" s="39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2:48" ht="15.75" customHeight="1">
      <c r="B529" s="2"/>
      <c r="C529" s="41"/>
      <c r="D529" s="41"/>
      <c r="E529" s="41"/>
      <c r="F529" s="41"/>
      <c r="G529" s="39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2:48" ht="15.75" customHeight="1">
      <c r="B530" s="2"/>
      <c r="C530" s="41"/>
      <c r="D530" s="41"/>
      <c r="E530" s="41"/>
      <c r="F530" s="41"/>
      <c r="G530" s="39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2:48" ht="15.75" customHeight="1">
      <c r="B531" s="2"/>
      <c r="C531" s="41"/>
      <c r="D531" s="41"/>
      <c r="E531" s="41"/>
      <c r="F531" s="41"/>
      <c r="G531" s="39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2:48" ht="15.75" customHeight="1">
      <c r="B532" s="2"/>
      <c r="C532" s="41"/>
      <c r="D532" s="41"/>
      <c r="E532" s="41"/>
      <c r="F532" s="41"/>
      <c r="G532" s="39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2:48" ht="15.75" customHeight="1">
      <c r="B533" s="2"/>
      <c r="C533" s="41"/>
      <c r="D533" s="41"/>
      <c r="E533" s="41"/>
      <c r="F533" s="41"/>
      <c r="G533" s="39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2:48" ht="15.75" customHeight="1">
      <c r="B534" s="2"/>
      <c r="C534" s="41"/>
      <c r="D534" s="41"/>
      <c r="E534" s="41"/>
      <c r="F534" s="41"/>
      <c r="G534" s="39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2:48" ht="15.75" customHeight="1">
      <c r="B535" s="2"/>
      <c r="C535" s="41"/>
      <c r="D535" s="41"/>
      <c r="E535" s="41"/>
      <c r="F535" s="41"/>
      <c r="G535" s="39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2:48" ht="15.75" customHeight="1">
      <c r="B536" s="2"/>
      <c r="C536" s="41"/>
      <c r="D536" s="41"/>
      <c r="E536" s="41"/>
      <c r="F536" s="41"/>
      <c r="G536" s="39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2:48" ht="15.75" customHeight="1">
      <c r="B537" s="2"/>
      <c r="C537" s="41"/>
      <c r="D537" s="41"/>
      <c r="E537" s="41"/>
      <c r="F537" s="41"/>
      <c r="G537" s="39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2:48" ht="15.75" customHeight="1">
      <c r="B538" s="2"/>
      <c r="C538" s="41"/>
      <c r="D538" s="41"/>
      <c r="E538" s="41"/>
      <c r="F538" s="41"/>
      <c r="G538" s="39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2:48" ht="15.75" customHeight="1">
      <c r="B539" s="2"/>
      <c r="C539" s="41"/>
      <c r="D539" s="41"/>
      <c r="E539" s="41"/>
      <c r="F539" s="41"/>
      <c r="G539" s="39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2:48" ht="15.75" customHeight="1">
      <c r="B540" s="2"/>
      <c r="C540" s="41"/>
      <c r="D540" s="41"/>
      <c r="E540" s="41"/>
      <c r="F540" s="41"/>
      <c r="G540" s="39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2:48" ht="15.75" customHeight="1">
      <c r="B541" s="2"/>
      <c r="C541" s="41"/>
      <c r="D541" s="41"/>
      <c r="E541" s="41"/>
      <c r="F541" s="41"/>
      <c r="G541" s="39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2:48" ht="15.75" customHeight="1">
      <c r="B542" s="2"/>
      <c r="C542" s="41"/>
      <c r="D542" s="41"/>
      <c r="E542" s="41"/>
      <c r="F542" s="41"/>
      <c r="G542" s="39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2:48" ht="15.75" customHeight="1">
      <c r="B543" s="2"/>
      <c r="C543" s="41"/>
      <c r="D543" s="41"/>
      <c r="E543" s="41"/>
      <c r="F543" s="41"/>
      <c r="G543" s="39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2:48" ht="15.75" customHeight="1">
      <c r="B544" s="2"/>
      <c r="C544" s="41"/>
      <c r="D544" s="41"/>
      <c r="E544" s="41"/>
      <c r="F544" s="41"/>
      <c r="G544" s="39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2:48" ht="15.75" customHeight="1">
      <c r="B545" s="2"/>
      <c r="C545" s="41"/>
      <c r="D545" s="41"/>
      <c r="E545" s="41"/>
      <c r="F545" s="41"/>
      <c r="G545" s="39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2:48" ht="15.75" customHeight="1">
      <c r="B546" s="2"/>
      <c r="C546" s="41"/>
      <c r="D546" s="41"/>
      <c r="E546" s="41"/>
      <c r="F546" s="41"/>
      <c r="G546" s="39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2:48" ht="15.75" customHeight="1">
      <c r="B547" s="2"/>
      <c r="C547" s="41"/>
      <c r="D547" s="41"/>
      <c r="E547" s="41"/>
      <c r="F547" s="41"/>
      <c r="G547" s="39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2:48" ht="15.75" customHeight="1">
      <c r="B548" s="2"/>
      <c r="C548" s="41"/>
      <c r="D548" s="41"/>
      <c r="E548" s="41"/>
      <c r="F548" s="41"/>
      <c r="G548" s="39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2:48" ht="15.75" customHeight="1">
      <c r="B549" s="2"/>
      <c r="C549" s="41"/>
      <c r="D549" s="41"/>
      <c r="E549" s="41"/>
      <c r="F549" s="41"/>
      <c r="G549" s="39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2:48" ht="15.75" customHeight="1">
      <c r="B550" s="2"/>
      <c r="C550" s="41"/>
      <c r="D550" s="41"/>
      <c r="E550" s="41"/>
      <c r="F550" s="41"/>
      <c r="G550" s="39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2:48" ht="15.75" customHeight="1">
      <c r="B551" s="2"/>
      <c r="C551" s="41"/>
      <c r="D551" s="41"/>
      <c r="E551" s="41"/>
      <c r="F551" s="41"/>
      <c r="G551" s="39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2:48" ht="15.75" customHeight="1">
      <c r="B552" s="2"/>
      <c r="C552" s="41"/>
      <c r="D552" s="41"/>
      <c r="E552" s="41"/>
      <c r="F552" s="41"/>
      <c r="G552" s="39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2:48" ht="15.75" customHeight="1">
      <c r="B553" s="2"/>
      <c r="C553" s="41"/>
      <c r="D553" s="41"/>
      <c r="E553" s="41"/>
      <c r="F553" s="41"/>
      <c r="G553" s="39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2:48" ht="15.75" customHeight="1">
      <c r="B554" s="2"/>
      <c r="C554" s="41"/>
      <c r="D554" s="41"/>
      <c r="E554" s="41"/>
      <c r="F554" s="41"/>
      <c r="G554" s="39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2:48" ht="15.75" customHeight="1">
      <c r="B555" s="2"/>
      <c r="C555" s="41"/>
      <c r="D555" s="41"/>
      <c r="E555" s="41"/>
      <c r="F555" s="41"/>
      <c r="G555" s="39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2:48" ht="15.75" customHeight="1">
      <c r="B556" s="2"/>
      <c r="C556" s="41"/>
      <c r="D556" s="41"/>
      <c r="E556" s="41"/>
      <c r="F556" s="41"/>
      <c r="G556" s="39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2:48" ht="15.75" customHeight="1">
      <c r="B557" s="2"/>
      <c r="C557" s="41"/>
      <c r="D557" s="41"/>
      <c r="E557" s="41"/>
      <c r="F557" s="41"/>
      <c r="G557" s="39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2:48" ht="15.75" customHeight="1">
      <c r="B558" s="2"/>
      <c r="C558" s="41"/>
      <c r="D558" s="41"/>
      <c r="E558" s="41"/>
      <c r="F558" s="41"/>
      <c r="G558" s="39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2:48" ht="15.75" customHeight="1">
      <c r="B559" s="2"/>
      <c r="C559" s="41"/>
      <c r="D559" s="41"/>
      <c r="E559" s="41"/>
      <c r="F559" s="41"/>
      <c r="G559" s="39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2:48" ht="15.75" customHeight="1">
      <c r="B560" s="2"/>
      <c r="C560" s="41"/>
      <c r="D560" s="41"/>
      <c r="E560" s="41"/>
      <c r="F560" s="41"/>
      <c r="G560" s="39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2:48" ht="15.75" customHeight="1">
      <c r="B561" s="2"/>
      <c r="C561" s="41"/>
      <c r="D561" s="41"/>
      <c r="E561" s="41"/>
      <c r="F561" s="41"/>
      <c r="G561" s="39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2:48" ht="15.75" customHeight="1">
      <c r="B562" s="2"/>
      <c r="C562" s="41"/>
      <c r="D562" s="41"/>
      <c r="E562" s="41"/>
      <c r="F562" s="41"/>
      <c r="G562" s="39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2:48" ht="15.75" customHeight="1">
      <c r="B563" s="2"/>
      <c r="C563" s="41"/>
      <c r="D563" s="41"/>
      <c r="E563" s="41"/>
      <c r="F563" s="41"/>
      <c r="G563" s="39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2:48" ht="15.75" customHeight="1">
      <c r="B564" s="2"/>
      <c r="C564" s="41"/>
      <c r="D564" s="41"/>
      <c r="E564" s="41"/>
      <c r="F564" s="41"/>
      <c r="G564" s="39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2:48" ht="15.75" customHeight="1">
      <c r="B565" s="2"/>
      <c r="C565" s="41"/>
      <c r="D565" s="41"/>
      <c r="E565" s="41"/>
      <c r="F565" s="41"/>
      <c r="G565" s="39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2:48" ht="15.75" customHeight="1">
      <c r="B566" s="2"/>
      <c r="C566" s="41"/>
      <c r="D566" s="41"/>
      <c r="E566" s="41"/>
      <c r="F566" s="41"/>
      <c r="G566" s="39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2:48" ht="15.75" customHeight="1">
      <c r="B567" s="2"/>
      <c r="C567" s="41"/>
      <c r="D567" s="41"/>
      <c r="E567" s="41"/>
      <c r="F567" s="41"/>
      <c r="G567" s="39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2:48" ht="15.75" customHeight="1">
      <c r="B568" s="2"/>
      <c r="C568" s="41"/>
      <c r="D568" s="41"/>
      <c r="E568" s="41"/>
      <c r="F568" s="41"/>
      <c r="G568" s="39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2:48" ht="15.75" customHeight="1">
      <c r="B569" s="2"/>
      <c r="C569" s="41"/>
      <c r="D569" s="41"/>
      <c r="E569" s="41"/>
      <c r="F569" s="41"/>
      <c r="G569" s="39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2:48" ht="15.75" customHeight="1">
      <c r="B570" s="2"/>
      <c r="C570" s="41"/>
      <c r="D570" s="41"/>
      <c r="E570" s="41"/>
      <c r="F570" s="41"/>
      <c r="G570" s="39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2:48" ht="15.75" customHeight="1">
      <c r="B571" s="2"/>
      <c r="C571" s="41"/>
      <c r="D571" s="41"/>
      <c r="E571" s="41"/>
      <c r="F571" s="41"/>
      <c r="G571" s="39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2:48" ht="15.75" customHeight="1">
      <c r="B572" s="2"/>
      <c r="C572" s="41"/>
      <c r="D572" s="41"/>
      <c r="E572" s="41"/>
      <c r="F572" s="41"/>
      <c r="G572" s="39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2:48" ht="15.75" customHeight="1">
      <c r="B573" s="2"/>
      <c r="C573" s="41"/>
      <c r="D573" s="41"/>
      <c r="E573" s="41"/>
      <c r="F573" s="41"/>
      <c r="G573" s="39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2:48" ht="15.75" customHeight="1">
      <c r="B574" s="2"/>
      <c r="C574" s="41"/>
      <c r="D574" s="41"/>
      <c r="E574" s="41"/>
      <c r="F574" s="41"/>
      <c r="G574" s="39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2:48" ht="15.75" customHeight="1">
      <c r="B575" s="2"/>
      <c r="C575" s="41"/>
      <c r="D575" s="41"/>
      <c r="E575" s="41"/>
      <c r="F575" s="41"/>
      <c r="G575" s="39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2:48" ht="15.75" customHeight="1">
      <c r="B576" s="2"/>
      <c r="C576" s="41"/>
      <c r="D576" s="41"/>
      <c r="E576" s="41"/>
      <c r="F576" s="41"/>
      <c r="G576" s="39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2:48" ht="15.75" customHeight="1">
      <c r="B577" s="2"/>
      <c r="C577" s="41"/>
      <c r="D577" s="41"/>
      <c r="E577" s="41"/>
      <c r="F577" s="41"/>
      <c r="G577" s="39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2:48" ht="15.75" customHeight="1">
      <c r="B578" s="2"/>
      <c r="C578" s="41"/>
      <c r="D578" s="41"/>
      <c r="E578" s="41"/>
      <c r="F578" s="41"/>
      <c r="G578" s="39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2:48" ht="15.75" customHeight="1">
      <c r="B579" s="2"/>
      <c r="C579" s="41"/>
      <c r="D579" s="41"/>
      <c r="E579" s="41"/>
      <c r="F579" s="41"/>
      <c r="G579" s="39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2:48" ht="15.75" customHeight="1">
      <c r="B580" s="2"/>
      <c r="C580" s="41"/>
      <c r="D580" s="41"/>
      <c r="E580" s="41"/>
      <c r="F580" s="41"/>
      <c r="G580" s="39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2:48" ht="15.75" customHeight="1">
      <c r="B581" s="2"/>
      <c r="C581" s="41"/>
      <c r="D581" s="41"/>
      <c r="E581" s="41"/>
      <c r="F581" s="41"/>
      <c r="G581" s="39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2:48" ht="15.75" customHeight="1">
      <c r="B582" s="2"/>
      <c r="C582" s="41"/>
      <c r="D582" s="41"/>
      <c r="E582" s="41"/>
      <c r="F582" s="41"/>
      <c r="G582" s="39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2:48" ht="15.75" customHeight="1">
      <c r="B583" s="2"/>
      <c r="C583" s="41"/>
      <c r="D583" s="41"/>
      <c r="E583" s="41"/>
      <c r="F583" s="41"/>
      <c r="G583" s="39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2:48" ht="15.75" customHeight="1">
      <c r="B584" s="2"/>
      <c r="C584" s="41"/>
      <c r="D584" s="41"/>
      <c r="E584" s="41"/>
      <c r="F584" s="41"/>
      <c r="G584" s="39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2:48" ht="15.75" customHeight="1">
      <c r="B585" s="2"/>
      <c r="C585" s="41"/>
      <c r="D585" s="41"/>
      <c r="E585" s="41"/>
      <c r="F585" s="41"/>
      <c r="G585" s="39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2:48" ht="15.75" customHeight="1">
      <c r="B586" s="2"/>
      <c r="C586" s="41"/>
      <c r="D586" s="41"/>
      <c r="E586" s="41"/>
      <c r="F586" s="41"/>
      <c r="G586" s="39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2:48" ht="15.75" customHeight="1">
      <c r="B587" s="2"/>
      <c r="C587" s="41"/>
      <c r="D587" s="41"/>
      <c r="E587" s="41"/>
      <c r="F587" s="41"/>
      <c r="G587" s="39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2:48" ht="15.75" customHeight="1">
      <c r="B588" s="2"/>
      <c r="C588" s="41"/>
      <c r="D588" s="41"/>
      <c r="E588" s="41"/>
      <c r="F588" s="41"/>
      <c r="G588" s="39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2:48" ht="15.75" customHeight="1">
      <c r="B589" s="2"/>
      <c r="C589" s="41"/>
      <c r="D589" s="41"/>
      <c r="E589" s="41"/>
      <c r="F589" s="41"/>
      <c r="G589" s="39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2:48" ht="15.75" customHeight="1">
      <c r="B590" s="2"/>
      <c r="C590" s="41"/>
      <c r="D590" s="41"/>
      <c r="E590" s="41"/>
      <c r="F590" s="41"/>
      <c r="G590" s="39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2:48" ht="15.75" customHeight="1">
      <c r="B591" s="2"/>
      <c r="C591" s="41"/>
      <c r="D591" s="41"/>
      <c r="E591" s="41"/>
      <c r="F591" s="41"/>
      <c r="G591" s="39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2:48" ht="15.75" customHeight="1">
      <c r="B592" s="2"/>
      <c r="C592" s="41"/>
      <c r="D592" s="41"/>
      <c r="E592" s="41"/>
      <c r="F592" s="41"/>
      <c r="G592" s="39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2:48" ht="15.75" customHeight="1">
      <c r="B593" s="2"/>
      <c r="C593" s="41"/>
      <c r="D593" s="41"/>
      <c r="E593" s="41"/>
      <c r="F593" s="41"/>
      <c r="G593" s="39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2:48" ht="15.75" customHeight="1">
      <c r="B594" s="2"/>
      <c r="C594" s="41"/>
      <c r="D594" s="41"/>
      <c r="E594" s="41"/>
      <c r="F594" s="41"/>
      <c r="G594" s="39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2:48" ht="15.75" customHeight="1">
      <c r="B595" s="2"/>
      <c r="C595" s="41"/>
      <c r="D595" s="41"/>
      <c r="E595" s="41"/>
      <c r="F595" s="41"/>
      <c r="G595" s="39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2:48" ht="15.75" customHeight="1">
      <c r="B596" s="2"/>
      <c r="C596" s="41"/>
      <c r="D596" s="41"/>
      <c r="E596" s="41"/>
      <c r="F596" s="41"/>
      <c r="G596" s="39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2:48" ht="15.75" customHeight="1">
      <c r="B597" s="2"/>
      <c r="C597" s="41"/>
      <c r="D597" s="41"/>
      <c r="E597" s="41"/>
      <c r="F597" s="41"/>
      <c r="G597" s="39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2:48" ht="15.75" customHeight="1">
      <c r="B598" s="2"/>
      <c r="C598" s="41"/>
      <c r="D598" s="41"/>
      <c r="E598" s="41"/>
      <c r="F598" s="41"/>
      <c r="G598" s="39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2:48" ht="15.75" customHeight="1">
      <c r="B599" s="2"/>
      <c r="C599" s="41"/>
      <c r="D599" s="41"/>
      <c r="E599" s="41"/>
      <c r="F599" s="41"/>
      <c r="G599" s="39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2:48" ht="15.75" customHeight="1">
      <c r="B600" s="2"/>
      <c r="C600" s="41"/>
      <c r="D600" s="41"/>
      <c r="E600" s="41"/>
      <c r="F600" s="41"/>
      <c r="G600" s="39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2:48" ht="15.75" customHeight="1">
      <c r="B601" s="2"/>
      <c r="C601" s="41"/>
      <c r="D601" s="41"/>
      <c r="E601" s="41"/>
      <c r="F601" s="41"/>
      <c r="G601" s="39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2:48" ht="15.75" customHeight="1">
      <c r="B602" s="2"/>
      <c r="C602" s="41"/>
      <c r="D602" s="41"/>
      <c r="E602" s="41"/>
      <c r="F602" s="41"/>
      <c r="G602" s="39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2:48" ht="15.75" customHeight="1">
      <c r="B603" s="2"/>
      <c r="C603" s="41"/>
      <c r="D603" s="41"/>
      <c r="E603" s="41"/>
      <c r="F603" s="41"/>
      <c r="G603" s="39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2:48" ht="15.75" customHeight="1">
      <c r="B604" s="2"/>
      <c r="C604" s="41"/>
      <c r="D604" s="41"/>
      <c r="E604" s="41"/>
      <c r="F604" s="41"/>
      <c r="G604" s="39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2:48" ht="15.75" customHeight="1">
      <c r="B605" s="2"/>
      <c r="C605" s="41"/>
      <c r="D605" s="41"/>
      <c r="E605" s="41"/>
      <c r="F605" s="41"/>
      <c r="G605" s="39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2:48" ht="15.75" customHeight="1">
      <c r="B606" s="2"/>
      <c r="C606" s="41"/>
      <c r="D606" s="41"/>
      <c r="E606" s="41"/>
      <c r="F606" s="41"/>
      <c r="G606" s="39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2:48" ht="15.75" customHeight="1">
      <c r="B607" s="2"/>
      <c r="C607" s="41"/>
      <c r="D607" s="41"/>
      <c r="E607" s="41"/>
      <c r="F607" s="41"/>
      <c r="G607" s="39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2:48" ht="15.75" customHeight="1">
      <c r="B608" s="2"/>
      <c r="C608" s="41"/>
      <c r="D608" s="41"/>
      <c r="E608" s="41"/>
      <c r="F608" s="41"/>
      <c r="G608" s="39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2:48" ht="15.75" customHeight="1">
      <c r="B609" s="2"/>
      <c r="C609" s="41"/>
      <c r="D609" s="41"/>
      <c r="E609" s="41"/>
      <c r="F609" s="41"/>
      <c r="G609" s="39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2:48" ht="15.75" customHeight="1">
      <c r="B610" s="2"/>
      <c r="C610" s="41"/>
      <c r="D610" s="41"/>
      <c r="E610" s="41"/>
      <c r="F610" s="41"/>
      <c r="G610" s="39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2:48" ht="15.75" customHeight="1">
      <c r="B611" s="2"/>
      <c r="C611" s="41"/>
      <c r="D611" s="41"/>
      <c r="E611" s="41"/>
      <c r="F611" s="41"/>
      <c r="G611" s="39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2:48" ht="15.75" customHeight="1">
      <c r="B612" s="2"/>
      <c r="C612" s="41"/>
      <c r="D612" s="41"/>
      <c r="E612" s="41"/>
      <c r="F612" s="41"/>
      <c r="G612" s="39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2:48" ht="15.75" customHeight="1">
      <c r="B613" s="2"/>
      <c r="C613" s="41"/>
      <c r="D613" s="41"/>
      <c r="E613" s="41"/>
      <c r="F613" s="41"/>
      <c r="G613" s="39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2:48" ht="15.75" customHeight="1">
      <c r="B614" s="2"/>
      <c r="C614" s="41"/>
      <c r="D614" s="41"/>
      <c r="E614" s="41"/>
      <c r="F614" s="41"/>
      <c r="G614" s="39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2:48" ht="15.75" customHeight="1">
      <c r="B615" s="2"/>
      <c r="C615" s="41"/>
      <c r="D615" s="41"/>
      <c r="E615" s="41"/>
      <c r="F615" s="41"/>
      <c r="G615" s="39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2:48" ht="15.75" customHeight="1">
      <c r="B616" s="2"/>
      <c r="C616" s="41"/>
      <c r="D616" s="41"/>
      <c r="E616" s="41"/>
      <c r="F616" s="41"/>
      <c r="G616" s="39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2:48" ht="15.75" customHeight="1">
      <c r="B617" s="2"/>
      <c r="C617" s="41"/>
      <c r="D617" s="41"/>
      <c r="E617" s="41"/>
      <c r="F617" s="41"/>
      <c r="G617" s="39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2:48" ht="15.75" customHeight="1">
      <c r="B618" s="2"/>
      <c r="C618" s="41"/>
      <c r="D618" s="41"/>
      <c r="E618" s="41"/>
      <c r="F618" s="41"/>
      <c r="G618" s="39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2:48" ht="15.75" customHeight="1">
      <c r="B619" s="2"/>
      <c r="C619" s="41"/>
      <c r="D619" s="41"/>
      <c r="E619" s="41"/>
      <c r="F619" s="41"/>
      <c r="G619" s="39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2:48" ht="15.75" customHeight="1">
      <c r="B620" s="2"/>
      <c r="C620" s="41"/>
      <c r="D620" s="41"/>
      <c r="E620" s="41"/>
      <c r="F620" s="41"/>
      <c r="G620" s="39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2:48" ht="15.75" customHeight="1">
      <c r="B621" s="2"/>
      <c r="C621" s="41"/>
      <c r="D621" s="41"/>
      <c r="E621" s="41"/>
      <c r="F621" s="41"/>
      <c r="G621" s="39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2:48" ht="15.75" customHeight="1">
      <c r="B622" s="2"/>
      <c r="C622" s="41"/>
      <c r="D622" s="41"/>
      <c r="E622" s="41"/>
      <c r="F622" s="41"/>
      <c r="G622" s="39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2:48" ht="15.75" customHeight="1">
      <c r="B623" s="2"/>
      <c r="C623" s="41"/>
      <c r="D623" s="41"/>
      <c r="E623" s="41"/>
      <c r="F623" s="41"/>
      <c r="G623" s="39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2:48" ht="15.75" customHeight="1">
      <c r="B624" s="2"/>
      <c r="C624" s="41"/>
      <c r="D624" s="41"/>
      <c r="E624" s="41"/>
      <c r="F624" s="41"/>
      <c r="G624" s="39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2:48" ht="15.75" customHeight="1">
      <c r="B625" s="2"/>
      <c r="C625" s="41"/>
      <c r="D625" s="41"/>
      <c r="E625" s="41"/>
      <c r="F625" s="41"/>
      <c r="G625" s="39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2:48" ht="15.75" customHeight="1">
      <c r="B626" s="2"/>
      <c r="C626" s="41"/>
      <c r="D626" s="41"/>
      <c r="E626" s="41"/>
      <c r="F626" s="41"/>
      <c r="G626" s="39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2:48" ht="15.75" customHeight="1">
      <c r="B627" s="2"/>
      <c r="C627" s="41"/>
      <c r="D627" s="41"/>
      <c r="E627" s="41"/>
      <c r="F627" s="41"/>
      <c r="G627" s="39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2:48" ht="15.75" customHeight="1">
      <c r="B628" s="2"/>
      <c r="C628" s="41"/>
      <c r="D628" s="41"/>
      <c r="E628" s="41"/>
      <c r="F628" s="41"/>
      <c r="G628" s="39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2:48" ht="15.75" customHeight="1">
      <c r="B629" s="2"/>
      <c r="C629" s="41"/>
      <c r="D629" s="41"/>
      <c r="E629" s="41"/>
      <c r="F629" s="41"/>
      <c r="G629" s="39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2:48" ht="15.75" customHeight="1">
      <c r="B630" s="2"/>
      <c r="C630" s="41"/>
      <c r="D630" s="41"/>
      <c r="E630" s="41"/>
      <c r="F630" s="41"/>
      <c r="G630" s="39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</sheetData>
  <sheetProtection/>
  <mergeCells count="2">
    <mergeCell ref="B2:F2"/>
    <mergeCell ref="B3:F3"/>
  </mergeCells>
  <printOptions/>
  <pageMargins left="0.45" right="0.15748031496062992" top="0.15748031496062992" bottom="0.15748031496062992" header="0.15748031496062992" footer="0.15748031496062992"/>
  <pageSetup horizontalDpi="300" verticalDpi="3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40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.25390625" style="2" customWidth="1"/>
    <col min="2" max="2" width="77.75390625" style="0" customWidth="1"/>
    <col min="3" max="3" width="18.75390625" style="50" customWidth="1"/>
    <col min="4" max="4" width="9.125" style="12" customWidth="1"/>
    <col min="5" max="5" width="18.75390625" style="0" customWidth="1"/>
  </cols>
  <sheetData>
    <row r="1" spans="1:44" ht="15" customHeight="1">
      <c r="A1" s="73"/>
      <c r="B1" s="48"/>
      <c r="C1" s="74" t="s">
        <v>516</v>
      </c>
      <c r="D1" s="3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9.5">
      <c r="A2" s="73"/>
      <c r="B2" s="318" t="s">
        <v>482</v>
      </c>
      <c r="C2" s="319"/>
      <c r="D2" s="3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9.5">
      <c r="A3" s="73"/>
      <c r="B3" s="318" t="s">
        <v>236</v>
      </c>
      <c r="C3" s="319"/>
      <c r="D3" s="3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3.5" thickBot="1">
      <c r="A4" s="73"/>
      <c r="B4" s="1"/>
      <c r="C4" s="74" t="s">
        <v>0</v>
      </c>
      <c r="D4" s="3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53.25" customHeight="1" thickBot="1">
      <c r="A5" s="221" t="s">
        <v>147</v>
      </c>
      <c r="B5" s="213" t="s">
        <v>238</v>
      </c>
      <c r="C5" s="57" t="s">
        <v>116</v>
      </c>
      <c r="D5" s="39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20.25" customHeight="1">
      <c r="A6" s="222" t="s">
        <v>148</v>
      </c>
      <c r="B6" s="214" t="s">
        <v>440</v>
      </c>
      <c r="C6" s="286">
        <f>SUM(C7+C33+C46+C57)</f>
        <v>22588</v>
      </c>
      <c r="D6" s="39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8" customHeight="1">
      <c r="A7" s="11" t="s">
        <v>149</v>
      </c>
      <c r="B7" s="215" t="s">
        <v>251</v>
      </c>
      <c r="C7" s="249">
        <f>SUM(C8+C28)</f>
        <v>15858</v>
      </c>
      <c r="D7" s="39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3.5" customHeight="1">
      <c r="A8" s="11" t="s">
        <v>150</v>
      </c>
      <c r="B8" s="217" t="s">
        <v>366</v>
      </c>
      <c r="C8" s="21">
        <f>SUM(C9+C20+C21+C25+C26+C27)</f>
        <v>15858</v>
      </c>
      <c r="D8" s="4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3.5" customHeight="1">
      <c r="A9" s="11" t="s">
        <v>240</v>
      </c>
      <c r="B9" s="229" t="s">
        <v>259</v>
      </c>
      <c r="C9" s="8">
        <f>SUM(C10+C15+C16+C19+C18+C17)</f>
        <v>9379</v>
      </c>
      <c r="D9" s="41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3.5" customHeight="1">
      <c r="A10" s="11"/>
      <c r="B10" s="229" t="s">
        <v>368</v>
      </c>
      <c r="C10" s="248">
        <f>SUM(C11:C14)</f>
        <v>4090</v>
      </c>
      <c r="D10" s="3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3.5" customHeight="1">
      <c r="A11" s="11"/>
      <c r="B11" s="229" t="s">
        <v>465</v>
      </c>
      <c r="C11" s="248">
        <v>1442</v>
      </c>
      <c r="D11" s="3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3.5" customHeight="1">
      <c r="A12" s="11"/>
      <c r="B12" s="229" t="s">
        <v>466</v>
      </c>
      <c r="C12" s="248">
        <v>1536</v>
      </c>
      <c r="D12" s="3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3.5" customHeight="1">
      <c r="A13" s="11"/>
      <c r="B13" s="229" t="s">
        <v>467</v>
      </c>
      <c r="C13" s="248">
        <v>100</v>
      </c>
      <c r="D13" s="3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3.5" customHeight="1">
      <c r="A14" s="11"/>
      <c r="B14" s="229" t="s">
        <v>468</v>
      </c>
      <c r="C14" s="248">
        <v>1012</v>
      </c>
      <c r="D14" s="3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3.5" customHeight="1">
      <c r="A15" s="11"/>
      <c r="B15" s="229" t="s">
        <v>369</v>
      </c>
      <c r="C15" s="248">
        <v>4000</v>
      </c>
      <c r="D15" s="3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3.5" customHeight="1">
      <c r="A16" s="11"/>
      <c r="B16" s="229" t="s">
        <v>426</v>
      </c>
      <c r="C16" s="248">
        <v>53</v>
      </c>
      <c r="D16" s="3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3.5" customHeight="1">
      <c r="A17" s="11"/>
      <c r="B17" s="229" t="s">
        <v>412</v>
      </c>
      <c r="C17" s="19">
        <v>13</v>
      </c>
      <c r="D17" s="3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3.5" customHeight="1">
      <c r="A18" s="11"/>
      <c r="B18" s="229" t="s">
        <v>492</v>
      </c>
      <c r="C18" s="19">
        <v>1223</v>
      </c>
      <c r="D18" s="3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3.5" customHeight="1">
      <c r="A19" s="11"/>
      <c r="B19" s="229" t="s">
        <v>413</v>
      </c>
      <c r="C19" s="19"/>
      <c r="D19" s="25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13.5" customHeight="1">
      <c r="A20" s="11" t="s">
        <v>241</v>
      </c>
      <c r="B20" s="229" t="s">
        <v>260</v>
      </c>
      <c r="C20" s="19"/>
      <c r="D20" s="3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13.5" customHeight="1">
      <c r="A21" s="11" t="s">
        <v>242</v>
      </c>
      <c r="B21" s="229" t="s">
        <v>386</v>
      </c>
      <c r="C21" s="8">
        <f>SUM(C22:C24)</f>
        <v>5279</v>
      </c>
      <c r="D21" s="39"/>
      <c r="E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3.5" customHeight="1">
      <c r="A22" s="11"/>
      <c r="B22" s="229" t="s">
        <v>414</v>
      </c>
      <c r="C22" s="19">
        <v>2059</v>
      </c>
      <c r="D22" s="39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3.5" customHeight="1">
      <c r="A23" s="11"/>
      <c r="B23" s="229" t="s">
        <v>415</v>
      </c>
      <c r="C23" s="19">
        <v>720</v>
      </c>
      <c r="D23" s="39"/>
      <c r="E23" s="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13.5" customHeight="1">
      <c r="A24" s="11"/>
      <c r="B24" s="229" t="s">
        <v>416</v>
      </c>
      <c r="C24" s="19">
        <v>2500</v>
      </c>
      <c r="D24" s="39"/>
      <c r="E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3.5" customHeight="1">
      <c r="A25" s="11" t="s">
        <v>243</v>
      </c>
      <c r="B25" s="229" t="s">
        <v>464</v>
      </c>
      <c r="C25" s="8">
        <v>1200</v>
      </c>
      <c r="D25" s="3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13.5" customHeight="1">
      <c r="A26" s="11" t="s">
        <v>244</v>
      </c>
      <c r="B26" s="229" t="s">
        <v>261</v>
      </c>
      <c r="C26" s="19"/>
      <c r="D26" s="3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13.5" customHeight="1">
      <c r="A27" s="11" t="s">
        <v>245</v>
      </c>
      <c r="B27" s="229" t="s">
        <v>262</v>
      </c>
      <c r="C27" s="19"/>
      <c r="D27" s="3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12.75">
      <c r="A28" s="11" t="s">
        <v>199</v>
      </c>
      <c r="B28" s="217" t="s">
        <v>367</v>
      </c>
      <c r="C28" s="19"/>
      <c r="D28" s="3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12.75" hidden="1">
      <c r="A29" s="11" t="s">
        <v>151</v>
      </c>
      <c r="B29" s="217" t="s">
        <v>155</v>
      </c>
      <c r="C29" s="9"/>
      <c r="D29" s="3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12.75" hidden="1">
      <c r="A30" s="11" t="s">
        <v>152</v>
      </c>
      <c r="B30" s="217" t="s">
        <v>156</v>
      </c>
      <c r="C30" s="14"/>
      <c r="D30" s="3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12.75" hidden="1">
      <c r="A31" s="11" t="s">
        <v>153</v>
      </c>
      <c r="B31" s="217" t="s">
        <v>157</v>
      </c>
      <c r="C31" s="19"/>
      <c r="D31" s="3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ht="12.75" hidden="1">
      <c r="A32" s="11" t="s">
        <v>154</v>
      </c>
      <c r="B32" s="217" t="s">
        <v>159</v>
      </c>
      <c r="C32" s="19"/>
      <c r="D32" s="3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ht="18" customHeight="1">
      <c r="A33" s="20" t="s">
        <v>169</v>
      </c>
      <c r="B33" s="215" t="s">
        <v>258</v>
      </c>
      <c r="C33" s="56">
        <f>SUM(C37+C42+C45)</f>
        <v>4330</v>
      </c>
      <c r="D33" s="3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ht="13.5" customHeight="1" hidden="1">
      <c r="A34" s="11" t="s">
        <v>170</v>
      </c>
      <c r="B34" s="217" t="s">
        <v>176</v>
      </c>
      <c r="C34" s="19"/>
      <c r="D34" s="3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ht="13.5" customHeight="1" hidden="1">
      <c r="A35" s="11" t="s">
        <v>171</v>
      </c>
      <c r="B35" s="217" t="s">
        <v>177</v>
      </c>
      <c r="C35" s="19"/>
      <c r="D35" s="3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ht="13.5" customHeight="1" hidden="1">
      <c r="A36" s="11" t="s">
        <v>172</v>
      </c>
      <c r="B36" s="218" t="s">
        <v>178</v>
      </c>
      <c r="C36" s="60"/>
      <c r="D36" s="3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ht="13.5" customHeight="1">
      <c r="A37" s="11" t="s">
        <v>173</v>
      </c>
      <c r="B37" s="217" t="s">
        <v>263</v>
      </c>
      <c r="C37" s="247">
        <f>SUM(C38:C41)</f>
        <v>1450</v>
      </c>
      <c r="D37" s="3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ht="13.5" customHeight="1">
      <c r="A38" s="11"/>
      <c r="B38" s="229" t="s">
        <v>264</v>
      </c>
      <c r="C38" s="52">
        <v>1300</v>
      </c>
      <c r="D38" s="39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ht="13.5" customHeight="1">
      <c r="A39" s="11"/>
      <c r="B39" s="229" t="s">
        <v>265</v>
      </c>
      <c r="C39" s="52">
        <v>30</v>
      </c>
      <c r="D39" s="31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ht="13.5" customHeight="1">
      <c r="A40" s="11"/>
      <c r="B40" s="229" t="s">
        <v>266</v>
      </c>
      <c r="C40" s="52"/>
      <c r="D40" s="39"/>
      <c r="E40" s="1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ht="13.5" customHeight="1">
      <c r="A41" s="11"/>
      <c r="B41" s="229" t="s">
        <v>267</v>
      </c>
      <c r="C41" s="52">
        <v>120</v>
      </c>
      <c r="D41" s="39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s="62" customFormat="1" ht="13.5" customHeight="1">
      <c r="A42" s="11" t="s">
        <v>174</v>
      </c>
      <c r="B42" s="217" t="s">
        <v>268</v>
      </c>
      <c r="C42" s="8">
        <f>SUM(C43:C44)</f>
        <v>2850</v>
      </c>
      <c r="D42" s="39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s="62" customFormat="1" ht="13.5" customHeight="1">
      <c r="A43" s="11"/>
      <c r="B43" s="229" t="s">
        <v>269</v>
      </c>
      <c r="C43" s="19">
        <v>2500</v>
      </c>
      <c r="D43" s="39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s="62" customFormat="1" ht="13.5" customHeight="1">
      <c r="A44" s="11"/>
      <c r="B44" s="229" t="s">
        <v>424</v>
      </c>
      <c r="C44" s="19">
        <v>350</v>
      </c>
      <c r="D44" s="39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s="62" customFormat="1" ht="13.5" customHeight="1">
      <c r="A45" s="11" t="s">
        <v>175</v>
      </c>
      <c r="B45" s="217" t="s">
        <v>370</v>
      </c>
      <c r="C45" s="8">
        <v>30</v>
      </c>
      <c r="D45" s="39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s="62" customFormat="1" ht="18" customHeight="1">
      <c r="A46" s="20" t="s">
        <v>180</v>
      </c>
      <c r="B46" s="215" t="s">
        <v>270</v>
      </c>
      <c r="C46" s="56">
        <f>SUM(C47:C56)</f>
        <v>1000</v>
      </c>
      <c r="D46" s="39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4" ht="13.5" customHeight="1">
      <c r="A47" s="11" t="s">
        <v>183</v>
      </c>
      <c r="B47" s="217" t="s">
        <v>271</v>
      </c>
      <c r="C47" s="19"/>
      <c r="D47" s="39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s="62" customFormat="1" ht="13.5" customHeight="1">
      <c r="A48" s="11" t="s">
        <v>184</v>
      </c>
      <c r="B48" s="217" t="s">
        <v>272</v>
      </c>
      <c r="C48" s="19"/>
      <c r="D48" s="39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s="62" customFormat="1" ht="13.5" customHeight="1">
      <c r="A49" s="11" t="s">
        <v>185</v>
      </c>
      <c r="B49" s="217" t="s">
        <v>273</v>
      </c>
      <c r="C49" s="14"/>
      <c r="D49" s="39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ht="13.5" customHeight="1">
      <c r="A50" s="11" t="s">
        <v>186</v>
      </c>
      <c r="B50" s="218" t="s">
        <v>427</v>
      </c>
      <c r="C50" s="14">
        <v>100</v>
      </c>
      <c r="D50" s="39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ht="13.5" customHeight="1">
      <c r="A51" s="11" t="s">
        <v>187</v>
      </c>
      <c r="B51" s="30" t="s">
        <v>274</v>
      </c>
      <c r="C51" s="14">
        <v>900</v>
      </c>
      <c r="D51" s="39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ht="13.5" customHeight="1">
      <c r="A52" s="11" t="s">
        <v>191</v>
      </c>
      <c r="B52" s="30" t="s">
        <v>275</v>
      </c>
      <c r="C52" s="14"/>
      <c r="D52" s="39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ht="13.5" customHeight="1">
      <c r="A53" s="11" t="s">
        <v>193</v>
      </c>
      <c r="B53" s="30" t="s">
        <v>276</v>
      </c>
      <c r="C53" s="14"/>
      <c r="D53" s="39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ht="13.5" customHeight="1">
      <c r="A54" s="11" t="s">
        <v>195</v>
      </c>
      <c r="B54" s="30" t="s">
        <v>277</v>
      </c>
      <c r="C54" s="14"/>
      <c r="D54" s="39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ht="13.5" customHeight="1">
      <c r="A55" s="11" t="s">
        <v>197</v>
      </c>
      <c r="B55" s="30" t="s">
        <v>279</v>
      </c>
      <c r="C55" s="14"/>
      <c r="D55" s="39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ht="13.5" customHeight="1">
      <c r="A56" s="11" t="s">
        <v>203</v>
      </c>
      <c r="B56" s="30" t="s">
        <v>278</v>
      </c>
      <c r="C56" s="14"/>
      <c r="D56" s="39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ht="18" customHeight="1">
      <c r="A57" s="20" t="s">
        <v>218</v>
      </c>
      <c r="B57" s="215" t="s">
        <v>280</v>
      </c>
      <c r="C57" s="56">
        <f>SUM(C58:C60)</f>
        <v>1400</v>
      </c>
      <c r="D57" s="39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ht="13.5" customHeight="1">
      <c r="A58" s="203" t="s">
        <v>223</v>
      </c>
      <c r="B58" s="30" t="s">
        <v>281</v>
      </c>
      <c r="C58" s="14"/>
      <c r="D58" s="39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ht="13.5" customHeight="1">
      <c r="A59" s="203" t="s">
        <v>224</v>
      </c>
      <c r="B59" s="30" t="s">
        <v>282</v>
      </c>
      <c r="C59" s="14"/>
      <c r="D59" s="39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ht="13.5" customHeight="1">
      <c r="A60" s="203" t="s">
        <v>225</v>
      </c>
      <c r="B60" s="30" t="s">
        <v>283</v>
      </c>
      <c r="C60" s="22">
        <v>1400</v>
      </c>
      <c r="D60" s="39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ht="18.75" customHeight="1">
      <c r="A61" s="283" t="s">
        <v>439</v>
      </c>
      <c r="B61" s="288" t="s">
        <v>441</v>
      </c>
      <c r="C61" s="284">
        <f>SUM(C62+C64)</f>
        <v>2717</v>
      </c>
      <c r="D61" s="39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ht="18" customHeight="1">
      <c r="A62" s="283"/>
      <c r="B62" s="33" t="s">
        <v>447</v>
      </c>
      <c r="C62" s="250">
        <f>SUM(C63)</f>
        <v>2717</v>
      </c>
      <c r="D62" s="39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ht="13.5" customHeight="1">
      <c r="A63" s="283"/>
      <c r="B63" s="279" t="s">
        <v>450</v>
      </c>
      <c r="C63" s="18">
        <v>2717</v>
      </c>
      <c r="D63" s="39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ht="18" customHeight="1">
      <c r="A64" s="283"/>
      <c r="B64" s="33" t="s">
        <v>449</v>
      </c>
      <c r="C64" s="250"/>
      <c r="D64" s="39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13.5" customHeight="1" thickBot="1">
      <c r="A65" s="283"/>
      <c r="B65" s="11" t="s">
        <v>448</v>
      </c>
      <c r="C65" s="250"/>
      <c r="D65" s="39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23.25" customHeight="1" thickBot="1">
      <c r="A66" s="227"/>
      <c r="B66" s="58" t="s">
        <v>501</v>
      </c>
      <c r="C66" s="59">
        <f>SUM(C6+C61)</f>
        <v>25305</v>
      </c>
      <c r="D66" s="39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t="20.25" customHeight="1">
      <c r="A67" s="203"/>
      <c r="B67" s="219" t="s">
        <v>442</v>
      </c>
      <c r="C67" s="285">
        <f>SUM(C68+C69+C70+C71+C72)</f>
        <v>22403</v>
      </c>
      <c r="D67" s="39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ht="18" customHeight="1">
      <c r="A68" s="20" t="s">
        <v>246</v>
      </c>
      <c r="B68" s="223" t="s">
        <v>284</v>
      </c>
      <c r="C68" s="224">
        <f>SUM('7.Önk.'!P17)</f>
        <v>5823</v>
      </c>
      <c r="D68" s="4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ht="18" customHeight="1">
      <c r="A69" s="20" t="s">
        <v>247</v>
      </c>
      <c r="B69" s="215" t="s">
        <v>285</v>
      </c>
      <c r="C69" s="21">
        <f>SUM('7.Önk.'!P20)</f>
        <v>1595</v>
      </c>
      <c r="D69" s="41">
        <f>SUM(C68+C69+C70+C71)</f>
        <v>20571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ht="18" customHeight="1">
      <c r="A70" s="20" t="s">
        <v>248</v>
      </c>
      <c r="B70" s="215" t="s">
        <v>286</v>
      </c>
      <c r="C70" s="21">
        <f>SUM('7.Önk.'!P66)</f>
        <v>10653</v>
      </c>
      <c r="D70" s="39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ht="18" customHeight="1">
      <c r="A71" s="20" t="s">
        <v>249</v>
      </c>
      <c r="B71" s="215" t="s">
        <v>287</v>
      </c>
      <c r="C71" s="21">
        <f>SUM('7.Önk.'!P67)</f>
        <v>2500</v>
      </c>
      <c r="D71" s="39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ht="18" customHeight="1">
      <c r="A72" s="75" t="s">
        <v>250</v>
      </c>
      <c r="B72" s="33" t="s">
        <v>376</v>
      </c>
      <c r="C72" s="21">
        <f>SUM(C73:C74)</f>
        <v>1832</v>
      </c>
      <c r="D72" s="39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ht="15" customHeight="1">
      <c r="A73" s="75"/>
      <c r="B73" s="15" t="s">
        <v>377</v>
      </c>
      <c r="C73" s="45">
        <f>SUM('4. Átadott p.eszk.'!B49)</f>
        <v>1532</v>
      </c>
      <c r="D73" s="39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ht="15" customHeight="1">
      <c r="A74" s="75"/>
      <c r="B74" s="11" t="s">
        <v>378</v>
      </c>
      <c r="C74" s="19">
        <f>SUM(C75:C76)</f>
        <v>300</v>
      </c>
      <c r="D74" s="39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ht="15" customHeight="1">
      <c r="A75" s="75"/>
      <c r="B75" s="11" t="s">
        <v>437</v>
      </c>
      <c r="C75" s="19">
        <v>300</v>
      </c>
      <c r="D75" s="39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ht="15" customHeight="1">
      <c r="A76" s="75"/>
      <c r="B76" s="15" t="s">
        <v>438</v>
      </c>
      <c r="C76" s="305"/>
      <c r="D76" s="39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ht="21.75" customHeight="1" thickBot="1">
      <c r="A77" s="20" t="s">
        <v>234</v>
      </c>
      <c r="B77" s="290" t="s">
        <v>443</v>
      </c>
      <c r="C77" s="56">
        <v>0</v>
      </c>
      <c r="D77" s="39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s="5" customFormat="1" ht="24" customHeight="1" thickBot="1">
      <c r="A78" s="227"/>
      <c r="B78" s="63" t="s">
        <v>502</v>
      </c>
      <c r="C78" s="59">
        <f>SUM(C67+C77)</f>
        <v>22403</v>
      </c>
      <c r="D78" s="61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</row>
    <row r="79" spans="3:44" ht="15.75" customHeight="1">
      <c r="C79" s="10"/>
      <c r="D79" s="39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3:44" ht="15.75" customHeight="1">
      <c r="C80" s="2"/>
      <c r="D80" s="39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3:44" ht="15.75" customHeight="1">
      <c r="C81" s="2"/>
      <c r="D81" s="39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3:44" ht="15.75" customHeight="1">
      <c r="C82" s="2"/>
      <c r="D82" s="39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3:44" ht="15.75" customHeight="1">
      <c r="C83" s="2"/>
      <c r="D83" s="39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3:44" ht="15.75" customHeight="1">
      <c r="C84" s="2"/>
      <c r="D84" s="39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2:44" ht="15.75" customHeight="1">
      <c r="B85" s="2"/>
      <c r="C85" s="2"/>
      <c r="D85" s="39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2:44" ht="15.75" customHeight="1">
      <c r="B86" s="2"/>
      <c r="C86" s="2"/>
      <c r="D86" s="39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2:44" ht="15.75" customHeight="1">
      <c r="B87" s="2"/>
      <c r="C87" s="2"/>
      <c r="D87" s="39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2:44" ht="15.75" customHeight="1">
      <c r="B88" s="2"/>
      <c r="C88" s="2"/>
      <c r="D88" s="39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2:44" ht="15.75" customHeight="1">
      <c r="B89" s="2"/>
      <c r="C89" s="2"/>
      <c r="D89" s="39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2:44" ht="15.75" customHeight="1">
      <c r="B90" s="2"/>
      <c r="C90" s="2"/>
      <c r="D90" s="39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2:44" ht="15.75" customHeight="1">
      <c r="B91" s="2"/>
      <c r="C91" s="2"/>
      <c r="D91" s="39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2:44" ht="15.75" customHeight="1">
      <c r="B92" s="2"/>
      <c r="C92" s="2"/>
      <c r="D92" s="39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2:44" ht="15.75" customHeight="1">
      <c r="B93" s="2"/>
      <c r="C93" s="2"/>
      <c r="D93" s="39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2:44" ht="15.75" customHeight="1">
      <c r="B94" s="2"/>
      <c r="C94" s="2"/>
      <c r="D94" s="39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2:44" ht="15.75" customHeight="1">
      <c r="B95" s="2"/>
      <c r="C95" s="2"/>
      <c r="D95" s="39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2:44" ht="15.75" customHeight="1">
      <c r="B96" s="2"/>
      <c r="C96" s="2"/>
      <c r="D96" s="39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2:44" ht="15.75" customHeight="1">
      <c r="B97" s="2"/>
      <c r="C97" s="2"/>
      <c r="D97" s="39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2:44" ht="15.75" customHeight="1">
      <c r="B98" s="2"/>
      <c r="C98" s="2"/>
      <c r="D98" s="39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2:44" ht="15.75" customHeight="1">
      <c r="B99" s="2"/>
      <c r="C99" s="2"/>
      <c r="D99" s="39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2:44" ht="15.75" customHeight="1">
      <c r="B100" s="2"/>
      <c r="C100" s="2"/>
      <c r="D100" s="39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2:44" ht="15.75" customHeight="1">
      <c r="B101" s="2"/>
      <c r="C101" s="2"/>
      <c r="D101" s="39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2:44" ht="15.75" customHeight="1">
      <c r="B102" s="2"/>
      <c r="C102" s="2"/>
      <c r="D102" s="39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2:44" ht="15.75" customHeight="1">
      <c r="B103" s="2"/>
      <c r="C103" s="2"/>
      <c r="D103" s="39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2:44" ht="15.75" customHeight="1">
      <c r="B104" s="2"/>
      <c r="C104" s="2"/>
      <c r="D104" s="39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2:44" ht="15.75" customHeight="1">
      <c r="B105" s="2"/>
      <c r="C105" s="2"/>
      <c r="D105" s="39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2:44" ht="15.75" customHeight="1">
      <c r="B106" s="2"/>
      <c r="C106" s="2"/>
      <c r="D106" s="39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2:44" ht="15.75" customHeight="1">
      <c r="B107" s="2"/>
      <c r="C107" s="2"/>
      <c r="D107" s="39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2:44" ht="15.75" customHeight="1">
      <c r="B108" s="2"/>
      <c r="C108" s="2"/>
      <c r="D108" s="39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2:44" ht="15.75" customHeight="1">
      <c r="B109" s="2"/>
      <c r="C109" s="2"/>
      <c r="D109" s="39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2:44" ht="15.75" customHeight="1">
      <c r="B110" s="2"/>
      <c r="C110" s="2"/>
      <c r="D110" s="39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2:44" ht="15.75" customHeight="1">
      <c r="B111" s="2"/>
      <c r="C111" s="2"/>
      <c r="D111" s="39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2:44" ht="15.75" customHeight="1">
      <c r="B112" s="2"/>
      <c r="C112" s="2"/>
      <c r="D112" s="39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2:44" ht="15.75" customHeight="1">
      <c r="B113" s="2"/>
      <c r="C113" s="2"/>
      <c r="D113" s="39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2:44" ht="15.75" customHeight="1">
      <c r="B114" s="2"/>
      <c r="C114" s="2"/>
      <c r="D114" s="39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2:44" ht="15.75" customHeight="1">
      <c r="B115" s="2"/>
      <c r="C115" s="2"/>
      <c r="D115" s="39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2:44" ht="15.75" customHeight="1">
      <c r="B116" s="2"/>
      <c r="C116" s="2"/>
      <c r="D116" s="39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2:44" ht="15.75" customHeight="1">
      <c r="B117" s="2"/>
      <c r="C117" s="2"/>
      <c r="D117" s="39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2:44" ht="15.75" customHeight="1">
      <c r="B118" s="2"/>
      <c r="C118" s="2"/>
      <c r="D118" s="39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2:44" ht="15.75" customHeight="1">
      <c r="B119" s="2"/>
      <c r="C119" s="2"/>
      <c r="D119" s="39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2:44" ht="15.75" customHeight="1">
      <c r="B120" s="2"/>
      <c r="C120" s="2"/>
      <c r="D120" s="39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2:44" ht="15.75" customHeight="1">
      <c r="B121" s="2"/>
      <c r="C121" s="2"/>
      <c r="D121" s="39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2:44" ht="15.75" customHeight="1">
      <c r="B122" s="2"/>
      <c r="C122" s="2"/>
      <c r="D122" s="39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2:44" ht="15.75" customHeight="1">
      <c r="B123" s="2"/>
      <c r="C123" s="2"/>
      <c r="D123" s="39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2:44" ht="15.75" customHeight="1">
      <c r="B124" s="2"/>
      <c r="C124" s="2"/>
      <c r="D124" s="39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2:44" ht="15.75" customHeight="1">
      <c r="B125" s="2"/>
      <c r="C125" s="2"/>
      <c r="D125" s="39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2:44" ht="15.75" customHeight="1">
      <c r="B126" s="2"/>
      <c r="C126" s="2"/>
      <c r="D126" s="39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2:44" ht="15.75" customHeight="1">
      <c r="B127" s="2"/>
      <c r="C127" s="2"/>
      <c r="D127" s="39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2:44" ht="15.75" customHeight="1">
      <c r="B128" s="2"/>
      <c r="C128" s="2"/>
      <c r="D128" s="39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2:44" ht="15.75" customHeight="1">
      <c r="B129" s="2"/>
      <c r="C129" s="2"/>
      <c r="D129" s="39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2:44" ht="15.75" customHeight="1">
      <c r="B130" s="2"/>
      <c r="C130" s="2"/>
      <c r="D130" s="39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2:44" ht="15.75" customHeight="1">
      <c r="B131" s="2"/>
      <c r="C131" s="2"/>
      <c r="D131" s="39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2:44" ht="15.75" customHeight="1">
      <c r="B132" s="2"/>
      <c r="C132" s="2"/>
      <c r="D132" s="39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2:44" ht="15.75" customHeight="1">
      <c r="B133" s="2"/>
      <c r="C133" s="2"/>
      <c r="D133" s="39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2:44" ht="15.75" customHeight="1">
      <c r="B134" s="2"/>
      <c r="C134" s="2"/>
      <c r="D134" s="39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2:44" ht="15.75" customHeight="1">
      <c r="B135" s="2"/>
      <c r="C135" s="2"/>
      <c r="D135" s="39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2:44" ht="15.75" customHeight="1">
      <c r="B136" s="2"/>
      <c r="C136" s="2"/>
      <c r="D136" s="39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2:44" ht="15.75" customHeight="1">
      <c r="B137" s="2"/>
      <c r="C137" s="2"/>
      <c r="D137" s="39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2:44" ht="15.75" customHeight="1">
      <c r="B138" s="2"/>
      <c r="C138" s="2"/>
      <c r="D138" s="39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2:44" ht="15.75" customHeight="1">
      <c r="B139" s="2"/>
      <c r="C139" s="2"/>
      <c r="D139" s="39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2:44" ht="15.75" customHeight="1">
      <c r="B140" s="2"/>
      <c r="C140" s="2"/>
      <c r="D140" s="39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2:44" ht="15.75" customHeight="1">
      <c r="B141" s="2"/>
      <c r="C141" s="2"/>
      <c r="D141" s="39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2:44" ht="15.75" customHeight="1">
      <c r="B142" s="2"/>
      <c r="C142" s="2"/>
      <c r="D142" s="39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2:44" ht="15.75" customHeight="1">
      <c r="B143" s="2"/>
      <c r="C143" s="2"/>
      <c r="D143" s="39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2:44" ht="15.75" customHeight="1">
      <c r="B144" s="2"/>
      <c r="C144" s="2"/>
      <c r="D144" s="39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2:44" ht="15.75" customHeight="1">
      <c r="B145" s="2"/>
      <c r="C145" s="2"/>
      <c r="D145" s="39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2:44" ht="15.75" customHeight="1">
      <c r="B146" s="2"/>
      <c r="C146" s="2"/>
      <c r="D146" s="39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2:44" ht="15.75" customHeight="1">
      <c r="B147" s="2"/>
      <c r="C147" s="2"/>
      <c r="D147" s="39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2:44" ht="15.75" customHeight="1">
      <c r="B148" s="2"/>
      <c r="C148" s="2"/>
      <c r="D148" s="39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2:44" ht="15.75" customHeight="1">
      <c r="B149" s="2"/>
      <c r="C149" s="2"/>
      <c r="D149" s="39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2:44" ht="15.75" customHeight="1">
      <c r="B150" s="2"/>
      <c r="C150" s="2"/>
      <c r="D150" s="39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2:44" ht="15.75" customHeight="1">
      <c r="B151" s="2"/>
      <c r="C151" s="2"/>
      <c r="D151" s="39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2:44" ht="15.75" customHeight="1">
      <c r="B152" s="2"/>
      <c r="C152" s="2"/>
      <c r="D152" s="39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2:44" ht="15.75" customHeight="1">
      <c r="B153" s="2"/>
      <c r="C153" s="2"/>
      <c r="D153" s="39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2:44" ht="15.75" customHeight="1">
      <c r="B154" s="2"/>
      <c r="C154" s="2"/>
      <c r="D154" s="39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2:44" ht="15.75" customHeight="1">
      <c r="B155" s="2"/>
      <c r="C155" s="2"/>
      <c r="D155" s="39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2:44" ht="15.75" customHeight="1">
      <c r="B156" s="2"/>
      <c r="C156" s="2"/>
      <c r="D156" s="39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2:44" ht="15.75" customHeight="1">
      <c r="B157" s="2"/>
      <c r="C157" s="2"/>
      <c r="D157" s="39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2:44" ht="15.75" customHeight="1">
      <c r="B158" s="2"/>
      <c r="C158" s="2"/>
      <c r="D158" s="39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2:44" ht="15.75" customHeight="1">
      <c r="B159" s="2"/>
      <c r="C159" s="2"/>
      <c r="D159" s="39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2:44" ht="15.75" customHeight="1">
      <c r="B160" s="2"/>
      <c r="C160" s="2"/>
      <c r="D160" s="39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2:44" ht="15.75" customHeight="1">
      <c r="B161" s="2"/>
      <c r="C161" s="2"/>
      <c r="D161" s="39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2:44" ht="15.75" customHeight="1">
      <c r="B162" s="2"/>
      <c r="C162" s="2"/>
      <c r="D162" s="39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2:44" ht="15.75" customHeight="1">
      <c r="B163" s="2"/>
      <c r="C163" s="2"/>
      <c r="D163" s="39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2:44" ht="15.75" customHeight="1">
      <c r="B164" s="2"/>
      <c r="C164" s="41"/>
      <c r="D164" s="39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2:44" ht="15.75" customHeight="1">
      <c r="B165" s="2"/>
      <c r="C165" s="41"/>
      <c r="D165" s="39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2:44" ht="15.75" customHeight="1">
      <c r="B166" s="2"/>
      <c r="C166" s="41"/>
      <c r="D166" s="39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2:44" ht="15.75" customHeight="1">
      <c r="B167" s="2"/>
      <c r="C167" s="41"/>
      <c r="D167" s="39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2:44" ht="15.75" customHeight="1">
      <c r="B168" s="2"/>
      <c r="C168" s="41"/>
      <c r="D168" s="39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2:44" ht="15.75" customHeight="1">
      <c r="B169" s="2"/>
      <c r="C169" s="41"/>
      <c r="D169" s="39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2:44" ht="15.75" customHeight="1">
      <c r="B170" s="2"/>
      <c r="C170" s="41"/>
      <c r="D170" s="39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2:44" ht="15.75" customHeight="1">
      <c r="B171" s="2"/>
      <c r="C171" s="41"/>
      <c r="D171" s="39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2:44" ht="15.75" customHeight="1">
      <c r="B172" s="2"/>
      <c r="C172" s="41"/>
      <c r="D172" s="39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2:44" ht="15.75" customHeight="1">
      <c r="B173" s="2"/>
      <c r="C173" s="41"/>
      <c r="D173" s="39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2:44" ht="15.75" customHeight="1">
      <c r="B174" s="2"/>
      <c r="C174" s="41"/>
      <c r="D174" s="39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2:44" ht="15.75" customHeight="1">
      <c r="B175" s="2"/>
      <c r="C175" s="41"/>
      <c r="D175" s="39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2:44" ht="15.75" customHeight="1">
      <c r="B176" s="2"/>
      <c r="C176" s="41"/>
      <c r="D176" s="39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2:44" ht="15.75" customHeight="1">
      <c r="B177" s="2"/>
      <c r="C177" s="41"/>
      <c r="D177" s="39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2:44" ht="15.75" customHeight="1">
      <c r="B178" s="2"/>
      <c r="C178" s="41"/>
      <c r="D178" s="39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2:44" ht="15.75" customHeight="1">
      <c r="B179" s="2"/>
      <c r="C179" s="41"/>
      <c r="D179" s="39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2:44" ht="15.75" customHeight="1">
      <c r="B180" s="2"/>
      <c r="C180" s="41"/>
      <c r="D180" s="39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2:44" ht="15.75" customHeight="1">
      <c r="B181" s="2"/>
      <c r="C181" s="41"/>
      <c r="D181" s="39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2:44" ht="15.75" customHeight="1">
      <c r="B182" s="2"/>
      <c r="C182" s="41"/>
      <c r="D182" s="39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2:44" ht="15.75" customHeight="1">
      <c r="B183" s="2"/>
      <c r="C183" s="41"/>
      <c r="D183" s="39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2:44" ht="15.75" customHeight="1">
      <c r="B184" s="2"/>
      <c r="C184" s="41"/>
      <c r="D184" s="39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2:44" ht="15.75" customHeight="1">
      <c r="B185" s="2"/>
      <c r="C185" s="41"/>
      <c r="D185" s="39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spans="2:44" ht="15.75" customHeight="1">
      <c r="B186" s="2"/>
      <c r="C186" s="41"/>
      <c r="D186" s="39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2:44" ht="15.75" customHeight="1">
      <c r="B187" s="2"/>
      <c r="C187" s="41"/>
      <c r="D187" s="39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2:44" ht="15.75" customHeight="1">
      <c r="B188" s="2"/>
      <c r="C188" s="41"/>
      <c r="D188" s="39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</row>
    <row r="189" spans="2:44" ht="15.75" customHeight="1">
      <c r="B189" s="2"/>
      <c r="C189" s="41"/>
      <c r="D189" s="39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spans="2:44" ht="15.75" customHeight="1">
      <c r="B190" s="2"/>
      <c r="C190" s="41"/>
      <c r="D190" s="39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spans="2:44" ht="15.75" customHeight="1">
      <c r="B191" s="2"/>
      <c r="C191" s="41"/>
      <c r="D191" s="39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2:44" ht="15.75" customHeight="1">
      <c r="B192" s="2"/>
      <c r="C192" s="41"/>
      <c r="D192" s="39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spans="2:44" ht="15.75" customHeight="1">
      <c r="B193" s="2"/>
      <c r="C193" s="41"/>
      <c r="D193" s="39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</row>
    <row r="194" spans="2:44" ht="15.75" customHeight="1">
      <c r="B194" s="2"/>
      <c r="C194" s="41"/>
      <c r="D194" s="39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2:44" ht="15.75" customHeight="1">
      <c r="B195" s="2"/>
      <c r="C195" s="41"/>
      <c r="D195" s="39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2:44" ht="15.75" customHeight="1">
      <c r="B196" s="2"/>
      <c r="C196" s="41"/>
      <c r="D196" s="39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</row>
    <row r="197" spans="2:44" ht="15.75" customHeight="1">
      <c r="B197" s="2"/>
      <c r="C197" s="41"/>
      <c r="D197" s="39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</row>
    <row r="198" spans="2:44" ht="15.75" customHeight="1">
      <c r="B198" s="2"/>
      <c r="C198" s="41"/>
      <c r="D198" s="39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</row>
    <row r="199" spans="2:44" ht="15.75" customHeight="1">
      <c r="B199" s="2"/>
      <c r="C199" s="41"/>
      <c r="D199" s="39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</row>
    <row r="200" spans="2:44" ht="15.75" customHeight="1">
      <c r="B200" s="2"/>
      <c r="C200" s="41"/>
      <c r="D200" s="39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</row>
    <row r="201" spans="2:44" ht="15.75" customHeight="1">
      <c r="B201" s="2"/>
      <c r="C201" s="41"/>
      <c r="D201" s="39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</row>
    <row r="202" spans="2:44" ht="15.75" customHeight="1">
      <c r="B202" s="2"/>
      <c r="C202" s="41"/>
      <c r="D202" s="39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</row>
    <row r="203" spans="2:44" ht="15.75" customHeight="1">
      <c r="B203" s="2"/>
      <c r="C203" s="41"/>
      <c r="D203" s="39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</row>
    <row r="204" spans="2:44" ht="15.75" customHeight="1">
      <c r="B204" s="2"/>
      <c r="C204" s="41"/>
      <c r="D204" s="39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</row>
    <row r="205" spans="2:44" ht="15.75" customHeight="1">
      <c r="B205" s="2"/>
      <c r="C205" s="41"/>
      <c r="D205" s="39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</row>
    <row r="206" spans="2:44" ht="15.75" customHeight="1">
      <c r="B206" s="2"/>
      <c r="C206" s="41"/>
      <c r="D206" s="39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</row>
    <row r="207" spans="2:44" ht="15.75" customHeight="1">
      <c r="B207" s="2"/>
      <c r="C207" s="41"/>
      <c r="D207" s="39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</row>
    <row r="208" spans="2:44" ht="15.75" customHeight="1">
      <c r="B208" s="2"/>
      <c r="C208" s="41"/>
      <c r="D208" s="39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</row>
    <row r="209" spans="2:44" ht="15.75" customHeight="1">
      <c r="B209" s="2"/>
      <c r="C209" s="41"/>
      <c r="D209" s="39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</row>
    <row r="210" spans="2:44" ht="15.75" customHeight="1">
      <c r="B210" s="2"/>
      <c r="C210" s="41"/>
      <c r="D210" s="39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</row>
    <row r="211" spans="2:44" ht="15.75" customHeight="1">
      <c r="B211" s="2"/>
      <c r="C211" s="41"/>
      <c r="D211" s="39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</row>
    <row r="212" spans="2:44" ht="15.75" customHeight="1">
      <c r="B212" s="2"/>
      <c r="C212" s="41"/>
      <c r="D212" s="39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</row>
    <row r="213" spans="2:44" ht="15.75" customHeight="1">
      <c r="B213" s="2"/>
      <c r="C213" s="41"/>
      <c r="D213" s="39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</row>
    <row r="214" spans="2:44" ht="15.75" customHeight="1">
      <c r="B214" s="2"/>
      <c r="C214" s="41"/>
      <c r="D214" s="39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</row>
    <row r="215" spans="2:44" ht="15.75" customHeight="1">
      <c r="B215" s="2"/>
      <c r="C215" s="41"/>
      <c r="D215" s="39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</row>
    <row r="216" spans="2:44" ht="15.75" customHeight="1">
      <c r="B216" s="2"/>
      <c r="C216" s="41"/>
      <c r="D216" s="39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2:44" ht="15.75" customHeight="1">
      <c r="B217" s="2"/>
      <c r="C217" s="41"/>
      <c r="D217" s="39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2:44" ht="15.75" customHeight="1">
      <c r="B218" s="2"/>
      <c r="C218" s="41"/>
      <c r="D218" s="39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spans="2:44" ht="15.75" customHeight="1">
      <c r="B219" s="2"/>
      <c r="C219" s="41"/>
      <c r="D219" s="39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spans="2:44" ht="15.75" customHeight="1">
      <c r="B220" s="2"/>
      <c r="C220" s="41"/>
      <c r="D220" s="39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spans="2:44" ht="15.75" customHeight="1">
      <c r="B221" s="2"/>
      <c r="C221" s="41"/>
      <c r="D221" s="39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spans="2:44" ht="15.75" customHeight="1">
      <c r="B222" s="2"/>
      <c r="C222" s="41"/>
      <c r="D222" s="39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2:44" ht="15.75" customHeight="1">
      <c r="B223" s="2"/>
      <c r="C223" s="41"/>
      <c r="D223" s="39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spans="2:44" ht="15.75" customHeight="1">
      <c r="B224" s="2"/>
      <c r="C224" s="41"/>
      <c r="D224" s="39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spans="2:44" ht="15.75" customHeight="1">
      <c r="B225" s="2"/>
      <c r="C225" s="41"/>
      <c r="D225" s="39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2:44" ht="15.75" customHeight="1">
      <c r="B226" s="2"/>
      <c r="C226" s="41"/>
      <c r="D226" s="39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2:44" ht="15.75" customHeight="1">
      <c r="B227" s="2"/>
      <c r="C227" s="41"/>
      <c r="D227" s="39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spans="2:44" ht="15.75" customHeight="1">
      <c r="B228" s="2"/>
      <c r="C228" s="41"/>
      <c r="D228" s="39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spans="2:44" ht="15.75" customHeight="1">
      <c r="B229" s="2"/>
      <c r="C229" s="41"/>
      <c r="D229" s="39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spans="2:44" ht="15.75" customHeight="1">
      <c r="B230" s="2"/>
      <c r="C230" s="41"/>
      <c r="D230" s="39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  <row r="231" spans="2:44" ht="15.75" customHeight="1">
      <c r="B231" s="2"/>
      <c r="C231" s="41"/>
      <c r="D231" s="39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</row>
    <row r="232" spans="2:44" ht="15.75" customHeight="1">
      <c r="B232" s="2"/>
      <c r="C232" s="41"/>
      <c r="D232" s="39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</row>
    <row r="233" spans="2:44" ht="15.75" customHeight="1">
      <c r="B233" s="2"/>
      <c r="C233" s="41"/>
      <c r="D233" s="39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</row>
    <row r="234" spans="2:44" ht="15.75" customHeight="1">
      <c r="B234" s="2"/>
      <c r="C234" s="41"/>
      <c r="D234" s="39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</row>
    <row r="235" spans="2:44" ht="15.75" customHeight="1">
      <c r="B235" s="2"/>
      <c r="C235" s="41"/>
      <c r="D235" s="39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</row>
    <row r="236" spans="2:44" ht="15.75" customHeight="1">
      <c r="B236" s="2"/>
      <c r="C236" s="41"/>
      <c r="D236" s="39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</row>
    <row r="237" spans="2:44" ht="15.75" customHeight="1">
      <c r="B237" s="2"/>
      <c r="C237" s="41"/>
      <c r="D237" s="39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spans="2:44" ht="15.75" customHeight="1">
      <c r="B238" s="2"/>
      <c r="C238" s="41"/>
      <c r="D238" s="39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39" spans="2:44" ht="15.75" customHeight="1">
      <c r="B239" s="2"/>
      <c r="C239" s="41"/>
      <c r="D239" s="39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</row>
    <row r="240" spans="2:44" ht="15.75" customHeight="1">
      <c r="B240" s="2"/>
      <c r="C240" s="41"/>
      <c r="D240" s="39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</row>
    <row r="241" spans="2:44" ht="15.75" customHeight="1">
      <c r="B241" s="2"/>
      <c r="C241" s="41"/>
      <c r="D241" s="39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</row>
    <row r="242" spans="2:44" ht="15.75" customHeight="1">
      <c r="B242" s="2"/>
      <c r="C242" s="41"/>
      <c r="D242" s="39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</row>
    <row r="243" spans="2:44" ht="15.75" customHeight="1">
      <c r="B243" s="2"/>
      <c r="C243" s="41"/>
      <c r="D243" s="39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</row>
    <row r="244" spans="2:44" ht="15.75" customHeight="1">
      <c r="B244" s="2"/>
      <c r="C244" s="41"/>
      <c r="D244" s="39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</row>
    <row r="245" spans="2:44" ht="15.75" customHeight="1">
      <c r="B245" s="2"/>
      <c r="C245" s="41"/>
      <c r="D245" s="39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</row>
    <row r="246" spans="2:44" ht="15.75" customHeight="1">
      <c r="B246" s="2"/>
      <c r="C246" s="41"/>
      <c r="D246" s="39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</row>
    <row r="247" spans="2:44" ht="15.75" customHeight="1">
      <c r="B247" s="2"/>
      <c r="C247" s="41"/>
      <c r="D247" s="39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</row>
    <row r="248" spans="2:44" ht="15.75" customHeight="1">
      <c r="B248" s="2"/>
      <c r="C248" s="41"/>
      <c r="D248" s="39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</row>
    <row r="249" spans="2:44" ht="15.75" customHeight="1">
      <c r="B249" s="2"/>
      <c r="C249" s="41"/>
      <c r="D249" s="39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</row>
    <row r="250" spans="2:44" ht="15.75" customHeight="1">
      <c r="B250" s="2"/>
      <c r="C250" s="41"/>
      <c r="D250" s="39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</row>
    <row r="251" spans="2:44" ht="15.75" customHeight="1">
      <c r="B251" s="2"/>
      <c r="C251" s="41"/>
      <c r="D251" s="39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</row>
    <row r="252" spans="2:44" ht="15.75" customHeight="1">
      <c r="B252" s="2"/>
      <c r="C252" s="41"/>
      <c r="D252" s="39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</row>
    <row r="253" spans="2:44" ht="15.75" customHeight="1">
      <c r="B253" s="2"/>
      <c r="C253" s="41"/>
      <c r="D253" s="39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</row>
    <row r="254" spans="2:44" ht="15.75" customHeight="1">
      <c r="B254" s="2"/>
      <c r="C254" s="41"/>
      <c r="D254" s="39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</row>
    <row r="255" spans="2:44" ht="15.75" customHeight="1">
      <c r="B255" s="2"/>
      <c r="C255" s="41"/>
      <c r="D255" s="39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</row>
    <row r="256" spans="2:44" ht="15.75" customHeight="1">
      <c r="B256" s="2"/>
      <c r="C256" s="41"/>
      <c r="D256" s="39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spans="2:44" ht="15.75" customHeight="1">
      <c r="B257" s="2"/>
      <c r="C257" s="41"/>
      <c r="D257" s="39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spans="2:44" ht="15.75" customHeight="1">
      <c r="B258" s="2"/>
      <c r="C258" s="41"/>
      <c r="D258" s="39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</row>
    <row r="259" spans="2:44" ht="15.75" customHeight="1">
      <c r="B259" s="2"/>
      <c r="C259" s="41"/>
      <c r="D259" s="39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</row>
    <row r="260" spans="2:44" ht="15.75" customHeight="1">
      <c r="B260" s="2"/>
      <c r="C260" s="41"/>
      <c r="D260" s="39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</row>
    <row r="261" spans="2:44" ht="15.75" customHeight="1">
      <c r="B261" s="2"/>
      <c r="C261" s="41"/>
      <c r="D261" s="39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</row>
    <row r="262" spans="2:44" ht="15.75" customHeight="1">
      <c r="B262" s="2"/>
      <c r="C262" s="41"/>
      <c r="D262" s="39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</row>
    <row r="263" spans="2:44" ht="15.75" customHeight="1">
      <c r="B263" s="2"/>
      <c r="C263" s="41"/>
      <c r="D263" s="39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</row>
    <row r="264" spans="2:44" ht="15.75" customHeight="1">
      <c r="B264" s="2"/>
      <c r="C264" s="41"/>
      <c r="D264" s="39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</row>
    <row r="265" spans="2:44" ht="15.75" customHeight="1">
      <c r="B265" s="2"/>
      <c r="C265" s="41"/>
      <c r="D265" s="39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</row>
    <row r="266" spans="2:44" ht="15.75" customHeight="1">
      <c r="B266" s="2"/>
      <c r="C266" s="41"/>
      <c r="D266" s="39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</row>
    <row r="267" spans="2:44" ht="15.75" customHeight="1">
      <c r="B267" s="2"/>
      <c r="C267" s="41"/>
      <c r="D267" s="39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</row>
    <row r="268" spans="2:44" ht="15.75" customHeight="1">
      <c r="B268" s="2"/>
      <c r="C268" s="41"/>
      <c r="D268" s="39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</row>
    <row r="269" spans="2:44" ht="15.75" customHeight="1">
      <c r="B269" s="2"/>
      <c r="C269" s="41"/>
      <c r="D269" s="39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</row>
    <row r="270" spans="2:44" ht="15.75" customHeight="1">
      <c r="B270" s="2"/>
      <c r="C270" s="41"/>
      <c r="D270" s="39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</row>
    <row r="271" spans="2:44" ht="15.75" customHeight="1">
      <c r="B271" s="2"/>
      <c r="C271" s="41"/>
      <c r="D271" s="39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</row>
    <row r="272" spans="2:44" ht="15.75" customHeight="1">
      <c r="B272" s="2"/>
      <c r="C272" s="41"/>
      <c r="D272" s="39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</row>
    <row r="273" spans="2:44" ht="15.75" customHeight="1">
      <c r="B273" s="2"/>
      <c r="C273" s="41"/>
      <c r="D273" s="39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</row>
    <row r="274" spans="2:44" ht="15.75" customHeight="1">
      <c r="B274" s="2"/>
      <c r="C274" s="41"/>
      <c r="D274" s="39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</row>
    <row r="275" spans="2:44" ht="15.75" customHeight="1">
      <c r="B275" s="2"/>
      <c r="C275" s="41"/>
      <c r="D275" s="39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</row>
    <row r="276" spans="2:44" ht="15.75" customHeight="1">
      <c r="B276" s="2"/>
      <c r="C276" s="41"/>
      <c r="D276" s="39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</row>
    <row r="277" spans="2:44" ht="15.75" customHeight="1">
      <c r="B277" s="2"/>
      <c r="C277" s="41"/>
      <c r="D277" s="39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</row>
    <row r="278" spans="2:44" ht="15.75" customHeight="1">
      <c r="B278" s="2"/>
      <c r="C278" s="41"/>
      <c r="D278" s="39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</row>
    <row r="279" spans="2:44" ht="15.75" customHeight="1">
      <c r="B279" s="2"/>
      <c r="C279" s="41"/>
      <c r="D279" s="39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</row>
    <row r="280" spans="2:44" ht="15.75" customHeight="1">
      <c r="B280" s="2"/>
      <c r="C280" s="41"/>
      <c r="D280" s="39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</row>
    <row r="281" spans="2:44" ht="15.75" customHeight="1">
      <c r="B281" s="2"/>
      <c r="C281" s="41"/>
      <c r="D281" s="39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</row>
    <row r="282" spans="2:44" ht="15.75" customHeight="1">
      <c r="B282" s="2"/>
      <c r="C282" s="41"/>
      <c r="D282" s="39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</row>
    <row r="283" spans="2:44" ht="15.75" customHeight="1">
      <c r="B283" s="2"/>
      <c r="C283" s="41"/>
      <c r="D283" s="39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</row>
    <row r="284" spans="2:44" ht="15.75" customHeight="1">
      <c r="B284" s="2"/>
      <c r="C284" s="41"/>
      <c r="D284" s="39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</row>
    <row r="285" spans="2:44" ht="15.75" customHeight="1">
      <c r="B285" s="2"/>
      <c r="C285" s="41"/>
      <c r="D285" s="39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</row>
    <row r="286" spans="2:44" ht="15.75" customHeight="1">
      <c r="B286" s="2"/>
      <c r="C286" s="41"/>
      <c r="D286" s="39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</row>
    <row r="287" spans="2:44" ht="15.75" customHeight="1">
      <c r="B287" s="2"/>
      <c r="C287" s="41"/>
      <c r="D287" s="39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</row>
    <row r="288" spans="2:44" ht="15.75" customHeight="1">
      <c r="B288" s="2"/>
      <c r="C288" s="41"/>
      <c r="D288" s="39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</row>
    <row r="289" spans="2:44" ht="15.75" customHeight="1">
      <c r="B289" s="2"/>
      <c r="C289" s="41"/>
      <c r="D289" s="39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</row>
    <row r="290" spans="2:44" ht="15.75" customHeight="1">
      <c r="B290" s="2"/>
      <c r="C290" s="41"/>
      <c r="D290" s="39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</row>
    <row r="291" spans="2:44" ht="15.75" customHeight="1">
      <c r="B291" s="2"/>
      <c r="C291" s="41"/>
      <c r="D291" s="39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</row>
    <row r="292" spans="2:44" ht="15.75" customHeight="1">
      <c r="B292" s="2"/>
      <c r="C292" s="41"/>
      <c r="D292" s="39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</row>
    <row r="293" spans="2:44" ht="15.75" customHeight="1">
      <c r="B293" s="2"/>
      <c r="C293" s="41"/>
      <c r="D293" s="39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</row>
    <row r="294" spans="2:44" ht="15.75" customHeight="1">
      <c r="B294" s="2"/>
      <c r="C294" s="41"/>
      <c r="D294" s="39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</row>
    <row r="295" spans="2:44" ht="15.75" customHeight="1">
      <c r="B295" s="2"/>
      <c r="C295" s="41"/>
      <c r="D295" s="39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</row>
    <row r="296" spans="2:44" ht="15.75" customHeight="1">
      <c r="B296" s="2"/>
      <c r="C296" s="41"/>
      <c r="D296" s="39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</row>
    <row r="297" spans="2:44" ht="15.75" customHeight="1">
      <c r="B297" s="2"/>
      <c r="C297" s="41"/>
      <c r="D297" s="39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</row>
    <row r="298" spans="2:44" ht="15.75" customHeight="1">
      <c r="B298" s="2"/>
      <c r="C298" s="41"/>
      <c r="D298" s="39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</row>
    <row r="299" spans="2:44" ht="15.75" customHeight="1">
      <c r="B299" s="2"/>
      <c r="C299" s="41"/>
      <c r="D299" s="39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</row>
    <row r="300" spans="2:44" ht="15.75" customHeight="1">
      <c r="B300" s="2"/>
      <c r="C300" s="41"/>
      <c r="D300" s="39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</row>
    <row r="301" spans="2:44" ht="15.75" customHeight="1">
      <c r="B301" s="2"/>
      <c r="C301" s="41"/>
      <c r="D301" s="39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</row>
    <row r="302" spans="2:44" ht="15.75" customHeight="1">
      <c r="B302" s="2"/>
      <c r="C302" s="41"/>
      <c r="D302" s="39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</row>
    <row r="303" spans="2:44" ht="15.75" customHeight="1">
      <c r="B303" s="2"/>
      <c r="C303" s="41"/>
      <c r="D303" s="39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</row>
    <row r="304" spans="2:44" ht="15.75" customHeight="1">
      <c r="B304" s="2"/>
      <c r="C304" s="41"/>
      <c r="D304" s="39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</row>
    <row r="305" spans="2:44" ht="15.75" customHeight="1">
      <c r="B305" s="2"/>
      <c r="C305" s="41"/>
      <c r="D305" s="39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</row>
    <row r="306" spans="2:44" ht="15.75" customHeight="1">
      <c r="B306" s="2"/>
      <c r="C306" s="41"/>
      <c r="D306" s="39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</row>
    <row r="307" spans="2:44" ht="15.75" customHeight="1">
      <c r="B307" s="2"/>
      <c r="C307" s="41"/>
      <c r="D307" s="39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</row>
    <row r="308" spans="2:44" ht="15.75" customHeight="1">
      <c r="B308" s="2"/>
      <c r="C308" s="41"/>
      <c r="D308" s="39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</row>
    <row r="309" spans="2:44" ht="15.75" customHeight="1">
      <c r="B309" s="2"/>
      <c r="C309" s="41"/>
      <c r="D309" s="39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</row>
    <row r="310" spans="2:44" ht="15.75" customHeight="1">
      <c r="B310" s="2"/>
      <c r="C310" s="41"/>
      <c r="D310" s="39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</row>
    <row r="311" spans="2:44" ht="15.75" customHeight="1">
      <c r="B311" s="2"/>
      <c r="C311" s="41"/>
      <c r="D311" s="39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</row>
    <row r="312" spans="2:44" ht="15.75" customHeight="1">
      <c r="B312" s="2"/>
      <c r="C312" s="41"/>
      <c r="D312" s="39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</row>
    <row r="313" spans="2:44" ht="15.75" customHeight="1">
      <c r="B313" s="2"/>
      <c r="C313" s="41"/>
      <c r="D313" s="39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</row>
    <row r="314" spans="2:44" ht="15.75" customHeight="1">
      <c r="B314" s="2"/>
      <c r="C314" s="41"/>
      <c r="D314" s="39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</row>
    <row r="315" spans="2:44" ht="15.75" customHeight="1">
      <c r="B315" s="2"/>
      <c r="C315" s="41"/>
      <c r="D315" s="39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</row>
    <row r="316" spans="2:44" ht="15.75" customHeight="1">
      <c r="B316" s="2"/>
      <c r="C316" s="41"/>
      <c r="D316" s="39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</row>
    <row r="317" spans="2:44" ht="15.75" customHeight="1">
      <c r="B317" s="2"/>
      <c r="C317" s="41"/>
      <c r="D317" s="39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</row>
    <row r="318" spans="2:44" ht="15.75" customHeight="1">
      <c r="B318" s="2"/>
      <c r="C318" s="41"/>
      <c r="D318" s="39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</row>
    <row r="319" spans="2:44" ht="15.75" customHeight="1">
      <c r="B319" s="2"/>
      <c r="C319" s="41"/>
      <c r="D319" s="39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</row>
    <row r="320" spans="2:44" ht="15.75" customHeight="1">
      <c r="B320" s="2"/>
      <c r="C320" s="41"/>
      <c r="D320" s="39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</row>
    <row r="321" spans="2:44" ht="15.75" customHeight="1">
      <c r="B321" s="2"/>
      <c r="C321" s="41"/>
      <c r="D321" s="39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</row>
    <row r="322" spans="2:44" ht="15.75" customHeight="1">
      <c r="B322" s="2"/>
      <c r="C322" s="41"/>
      <c r="D322" s="39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</row>
    <row r="323" spans="2:44" ht="15.75" customHeight="1">
      <c r="B323" s="2"/>
      <c r="C323" s="41"/>
      <c r="D323" s="39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</row>
    <row r="324" spans="2:44" ht="15.75" customHeight="1">
      <c r="B324" s="2"/>
      <c r="C324" s="41"/>
      <c r="D324" s="39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</row>
    <row r="325" spans="2:44" ht="15.75" customHeight="1">
      <c r="B325" s="2"/>
      <c r="C325" s="41"/>
      <c r="D325" s="39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</row>
    <row r="326" spans="2:44" ht="15.75" customHeight="1">
      <c r="B326" s="2"/>
      <c r="C326" s="41"/>
      <c r="D326" s="39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</row>
    <row r="327" spans="2:44" ht="15.75" customHeight="1">
      <c r="B327" s="2"/>
      <c r="C327" s="41"/>
      <c r="D327" s="39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</row>
    <row r="328" spans="2:44" ht="15.75" customHeight="1">
      <c r="B328" s="2"/>
      <c r="C328" s="41"/>
      <c r="D328" s="39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</row>
    <row r="329" spans="2:44" ht="15.75" customHeight="1">
      <c r="B329" s="2"/>
      <c r="C329" s="41"/>
      <c r="D329" s="39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</row>
    <row r="330" spans="2:44" ht="15.75" customHeight="1">
      <c r="B330" s="2"/>
      <c r="C330" s="41"/>
      <c r="D330" s="39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</row>
    <row r="331" spans="2:44" ht="15.75" customHeight="1">
      <c r="B331" s="2"/>
      <c r="C331" s="41"/>
      <c r="D331" s="39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</row>
    <row r="332" spans="2:44" ht="15.75" customHeight="1">
      <c r="B332" s="2"/>
      <c r="C332" s="41"/>
      <c r="D332" s="39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</row>
    <row r="333" spans="2:44" ht="15.75" customHeight="1">
      <c r="B333" s="2"/>
      <c r="C333" s="41"/>
      <c r="D333" s="39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</row>
    <row r="334" spans="2:44" ht="15.75" customHeight="1">
      <c r="B334" s="2"/>
      <c r="C334" s="41"/>
      <c r="D334" s="39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</row>
    <row r="335" spans="2:44" ht="15.75" customHeight="1">
      <c r="B335" s="2"/>
      <c r="C335" s="41"/>
      <c r="D335" s="39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</row>
    <row r="336" spans="2:44" ht="15.75" customHeight="1">
      <c r="B336" s="2"/>
      <c r="C336" s="41"/>
      <c r="D336" s="39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</row>
    <row r="337" spans="2:44" ht="15.75" customHeight="1">
      <c r="B337" s="2"/>
      <c r="C337" s="41"/>
      <c r="D337" s="39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</row>
    <row r="338" spans="2:44" ht="15.75" customHeight="1">
      <c r="B338" s="2"/>
      <c r="C338" s="41"/>
      <c r="D338" s="39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</row>
    <row r="339" spans="2:44" ht="15.75" customHeight="1">
      <c r="B339" s="2"/>
      <c r="C339" s="41"/>
      <c r="D339" s="39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</row>
    <row r="340" spans="2:44" ht="15.75" customHeight="1">
      <c r="B340" s="2"/>
      <c r="C340" s="41"/>
      <c r="D340" s="39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</row>
    <row r="341" spans="2:44" ht="15.75" customHeight="1">
      <c r="B341" s="2"/>
      <c r="C341" s="41"/>
      <c r="D341" s="39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</row>
    <row r="342" spans="2:44" ht="15.75" customHeight="1">
      <c r="B342" s="2"/>
      <c r="C342" s="41"/>
      <c r="D342" s="39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</row>
    <row r="343" spans="2:44" ht="15.75" customHeight="1">
      <c r="B343" s="2"/>
      <c r="C343" s="41"/>
      <c r="D343" s="39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</row>
    <row r="344" spans="2:44" ht="15.75" customHeight="1">
      <c r="B344" s="2"/>
      <c r="C344" s="41"/>
      <c r="D344" s="39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</row>
    <row r="345" spans="2:44" ht="15.75" customHeight="1">
      <c r="B345" s="2"/>
      <c r="C345" s="41"/>
      <c r="D345" s="39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</row>
    <row r="346" spans="2:44" ht="15.75" customHeight="1">
      <c r="B346" s="2"/>
      <c r="C346" s="41"/>
      <c r="D346" s="39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</row>
    <row r="347" spans="2:44" ht="15.75" customHeight="1">
      <c r="B347" s="2"/>
      <c r="C347" s="41"/>
      <c r="D347" s="39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</row>
    <row r="348" spans="2:44" ht="15.75" customHeight="1">
      <c r="B348" s="2"/>
      <c r="C348" s="41"/>
      <c r="D348" s="39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</row>
    <row r="349" spans="2:44" ht="15.75" customHeight="1">
      <c r="B349" s="2"/>
      <c r="C349" s="41"/>
      <c r="D349" s="39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</row>
    <row r="350" spans="2:44" ht="15.75" customHeight="1">
      <c r="B350" s="2"/>
      <c r="C350" s="41"/>
      <c r="D350" s="39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</row>
    <row r="351" spans="2:44" ht="15.75" customHeight="1">
      <c r="B351" s="2"/>
      <c r="C351" s="41"/>
      <c r="D351" s="39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</row>
    <row r="352" spans="2:44" ht="15.75" customHeight="1">
      <c r="B352" s="2"/>
      <c r="C352" s="41"/>
      <c r="D352" s="39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</row>
    <row r="353" spans="2:44" ht="15.75" customHeight="1">
      <c r="B353" s="2"/>
      <c r="C353" s="41"/>
      <c r="D353" s="39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</row>
    <row r="354" spans="2:44" ht="15.75" customHeight="1">
      <c r="B354" s="2"/>
      <c r="C354" s="41"/>
      <c r="D354" s="39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</row>
    <row r="355" spans="2:44" ht="15.75" customHeight="1">
      <c r="B355" s="2"/>
      <c r="C355" s="41"/>
      <c r="D355" s="39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</row>
    <row r="356" spans="2:44" ht="15.75" customHeight="1">
      <c r="B356" s="2"/>
      <c r="C356" s="41"/>
      <c r="D356" s="39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</row>
    <row r="357" spans="2:44" ht="15.75" customHeight="1">
      <c r="B357" s="2"/>
      <c r="C357" s="41"/>
      <c r="D357" s="39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</row>
    <row r="358" spans="2:44" ht="15.75" customHeight="1">
      <c r="B358" s="2"/>
      <c r="C358" s="41"/>
      <c r="D358" s="39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</row>
    <row r="359" spans="2:44" ht="15.75" customHeight="1">
      <c r="B359" s="2"/>
      <c r="C359" s="41"/>
      <c r="D359" s="39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</row>
    <row r="360" spans="2:44" ht="15.75" customHeight="1">
      <c r="B360" s="2"/>
      <c r="C360" s="41"/>
      <c r="D360" s="39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</row>
    <row r="361" spans="2:44" ht="15.75" customHeight="1">
      <c r="B361" s="2"/>
      <c r="C361" s="41"/>
      <c r="D361" s="39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</row>
    <row r="362" spans="2:44" ht="15.75" customHeight="1">
      <c r="B362" s="2"/>
      <c r="C362" s="41"/>
      <c r="D362" s="39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</row>
    <row r="363" spans="2:44" ht="15.75" customHeight="1">
      <c r="B363" s="2"/>
      <c r="C363" s="41"/>
      <c r="D363" s="39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</row>
    <row r="364" spans="2:44" ht="15.75" customHeight="1">
      <c r="B364" s="2"/>
      <c r="C364" s="41"/>
      <c r="D364" s="39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</row>
    <row r="365" spans="2:44" ht="15.75" customHeight="1">
      <c r="B365" s="2"/>
      <c r="C365" s="41"/>
      <c r="D365" s="39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</row>
    <row r="366" spans="2:44" ht="15.75" customHeight="1">
      <c r="B366" s="2"/>
      <c r="C366" s="41"/>
      <c r="D366" s="39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</row>
    <row r="367" spans="2:44" ht="15.75" customHeight="1">
      <c r="B367" s="2"/>
      <c r="C367" s="41"/>
      <c r="D367" s="39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</row>
    <row r="368" spans="2:44" ht="15.75" customHeight="1">
      <c r="B368" s="2"/>
      <c r="C368" s="41"/>
      <c r="D368" s="39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</row>
    <row r="369" spans="2:44" ht="15.75" customHeight="1">
      <c r="B369" s="2"/>
      <c r="C369" s="41"/>
      <c r="D369" s="39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</row>
    <row r="370" spans="2:44" ht="15.75" customHeight="1">
      <c r="B370" s="2"/>
      <c r="C370" s="41"/>
      <c r="D370" s="39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</row>
    <row r="371" spans="2:44" ht="15.75" customHeight="1">
      <c r="B371" s="2"/>
      <c r="C371" s="41"/>
      <c r="D371" s="39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</row>
    <row r="372" spans="2:44" ht="15.75" customHeight="1">
      <c r="B372" s="2"/>
      <c r="C372" s="41"/>
      <c r="D372" s="39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</row>
    <row r="373" spans="2:44" ht="15.75" customHeight="1">
      <c r="B373" s="2"/>
      <c r="C373" s="41"/>
      <c r="D373" s="39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</row>
    <row r="374" spans="2:44" ht="15.75" customHeight="1">
      <c r="B374" s="2"/>
      <c r="C374" s="41"/>
      <c r="D374" s="39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</row>
    <row r="375" spans="2:44" ht="15.75" customHeight="1">
      <c r="B375" s="2"/>
      <c r="C375" s="41"/>
      <c r="D375" s="39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</row>
    <row r="376" spans="2:44" ht="15.75" customHeight="1">
      <c r="B376" s="2"/>
      <c r="C376" s="41"/>
      <c r="D376" s="39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</row>
    <row r="377" spans="2:44" ht="15.75" customHeight="1">
      <c r="B377" s="2"/>
      <c r="C377" s="41"/>
      <c r="D377" s="39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</row>
    <row r="378" spans="2:44" ht="15.75" customHeight="1">
      <c r="B378" s="2"/>
      <c r="C378" s="41"/>
      <c r="D378" s="39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</row>
    <row r="379" spans="2:44" ht="15.75" customHeight="1">
      <c r="B379" s="2"/>
      <c r="C379" s="41"/>
      <c r="D379" s="39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</row>
    <row r="380" spans="2:44" ht="15.75" customHeight="1">
      <c r="B380" s="2"/>
      <c r="C380" s="41"/>
      <c r="D380" s="39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</row>
    <row r="381" spans="2:44" ht="15.75" customHeight="1">
      <c r="B381" s="2"/>
      <c r="C381" s="41"/>
      <c r="D381" s="39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</row>
    <row r="382" spans="2:44" ht="15.75" customHeight="1">
      <c r="B382" s="2"/>
      <c r="C382" s="41"/>
      <c r="D382" s="39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</row>
    <row r="383" spans="2:44" ht="15.75" customHeight="1">
      <c r="B383" s="2"/>
      <c r="C383" s="41"/>
      <c r="D383" s="39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</row>
    <row r="384" spans="2:44" ht="15.75" customHeight="1">
      <c r="B384" s="2"/>
      <c r="C384" s="41"/>
      <c r="D384" s="39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</row>
    <row r="385" spans="2:44" ht="15.75" customHeight="1">
      <c r="B385" s="2"/>
      <c r="C385" s="41"/>
      <c r="D385" s="39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</row>
    <row r="386" spans="2:44" ht="15.75" customHeight="1">
      <c r="B386" s="2"/>
      <c r="C386" s="41"/>
      <c r="D386" s="39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</row>
    <row r="387" spans="2:44" ht="15.75" customHeight="1">
      <c r="B387" s="2"/>
      <c r="C387" s="41"/>
      <c r="D387" s="39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</row>
    <row r="388" spans="2:44" ht="15.75" customHeight="1">
      <c r="B388" s="2"/>
      <c r="C388" s="41"/>
      <c r="D388" s="39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</row>
    <row r="389" spans="2:44" ht="15.75" customHeight="1">
      <c r="B389" s="2"/>
      <c r="C389" s="41"/>
      <c r="D389" s="39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</row>
    <row r="390" spans="2:44" ht="15.75" customHeight="1">
      <c r="B390" s="2"/>
      <c r="C390" s="41"/>
      <c r="D390" s="39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</row>
    <row r="391" spans="2:44" ht="15.75" customHeight="1">
      <c r="B391" s="2"/>
      <c r="C391" s="41"/>
      <c r="D391" s="39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</row>
    <row r="392" spans="2:44" ht="15.75" customHeight="1">
      <c r="B392" s="2"/>
      <c r="C392" s="41"/>
      <c r="D392" s="39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</row>
    <row r="393" spans="2:44" ht="15.75" customHeight="1">
      <c r="B393" s="2"/>
      <c r="C393" s="41"/>
      <c r="D393" s="39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</row>
    <row r="394" spans="2:44" ht="15.75" customHeight="1">
      <c r="B394" s="2"/>
      <c r="C394" s="41"/>
      <c r="D394" s="39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</row>
    <row r="395" spans="2:44" ht="15.75" customHeight="1">
      <c r="B395" s="2"/>
      <c r="C395" s="41"/>
      <c r="D395" s="39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</row>
    <row r="396" spans="2:44" ht="15.75" customHeight="1">
      <c r="B396" s="2"/>
      <c r="C396" s="41"/>
      <c r="D396" s="39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</row>
    <row r="397" spans="2:44" ht="15.75" customHeight="1">
      <c r="B397" s="2"/>
      <c r="C397" s="41"/>
      <c r="D397" s="39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</row>
    <row r="398" spans="2:44" ht="15.75" customHeight="1">
      <c r="B398" s="2"/>
      <c r="C398" s="41"/>
      <c r="D398" s="39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</row>
    <row r="399" spans="2:44" ht="15.75" customHeight="1">
      <c r="B399" s="2"/>
      <c r="C399" s="41"/>
      <c r="D399" s="39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</row>
    <row r="400" spans="2:44" ht="15.75" customHeight="1">
      <c r="B400" s="2"/>
      <c r="C400" s="41"/>
      <c r="D400" s="39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</row>
    <row r="401" spans="2:44" ht="15.75" customHeight="1">
      <c r="B401" s="2"/>
      <c r="C401" s="41"/>
      <c r="D401" s="39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</row>
    <row r="402" spans="2:44" ht="15.75" customHeight="1">
      <c r="B402" s="2"/>
      <c r="C402" s="41"/>
      <c r="D402" s="39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</row>
    <row r="403" spans="2:44" ht="15.75" customHeight="1">
      <c r="B403" s="2"/>
      <c r="C403" s="41"/>
      <c r="D403" s="39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</row>
    <row r="404" spans="2:44" ht="15.75" customHeight="1">
      <c r="B404" s="2"/>
      <c r="C404" s="41"/>
      <c r="D404" s="39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</row>
    <row r="405" spans="2:44" ht="15.75" customHeight="1">
      <c r="B405" s="2"/>
      <c r="C405" s="41"/>
      <c r="D405" s="39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</row>
    <row r="406" spans="2:44" ht="15.75" customHeight="1">
      <c r="B406" s="2"/>
      <c r="C406" s="41"/>
      <c r="D406" s="39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</row>
    <row r="407" spans="2:44" ht="15.75" customHeight="1">
      <c r="B407" s="2"/>
      <c r="C407" s="41"/>
      <c r="D407" s="39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</row>
    <row r="408" spans="2:44" ht="15.75" customHeight="1">
      <c r="B408" s="2"/>
      <c r="C408" s="41"/>
      <c r="D408" s="39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</row>
    <row r="409" spans="2:44" ht="15.75" customHeight="1">
      <c r="B409" s="2"/>
      <c r="C409" s="41"/>
      <c r="D409" s="39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</row>
    <row r="410" spans="2:44" ht="15.75" customHeight="1">
      <c r="B410" s="2"/>
      <c r="C410" s="41"/>
      <c r="D410" s="39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</row>
    <row r="411" spans="2:44" ht="15.75" customHeight="1">
      <c r="B411" s="2"/>
      <c r="C411" s="41"/>
      <c r="D411" s="39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</row>
    <row r="412" spans="2:44" ht="15.75" customHeight="1">
      <c r="B412" s="2"/>
      <c r="C412" s="41"/>
      <c r="D412" s="39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</row>
    <row r="413" spans="2:44" ht="15.75" customHeight="1">
      <c r="B413" s="2"/>
      <c r="C413" s="41"/>
      <c r="D413" s="39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</row>
    <row r="414" spans="2:44" ht="15.75" customHeight="1">
      <c r="B414" s="2"/>
      <c r="C414" s="41"/>
      <c r="D414" s="39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</row>
    <row r="415" spans="2:44" ht="15.75" customHeight="1">
      <c r="B415" s="2"/>
      <c r="C415" s="41"/>
      <c r="D415" s="39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</row>
    <row r="416" spans="2:44" ht="15.75" customHeight="1">
      <c r="B416" s="2"/>
      <c r="C416" s="41"/>
      <c r="D416" s="39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</row>
    <row r="417" spans="2:44" ht="15.75" customHeight="1">
      <c r="B417" s="2"/>
      <c r="C417" s="41"/>
      <c r="D417" s="39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</row>
    <row r="418" spans="2:44" ht="15.75" customHeight="1">
      <c r="B418" s="2"/>
      <c r="C418" s="41"/>
      <c r="D418" s="39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</row>
    <row r="419" spans="2:44" ht="15.75" customHeight="1">
      <c r="B419" s="2"/>
      <c r="C419" s="41"/>
      <c r="D419" s="39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</row>
    <row r="420" spans="2:44" ht="15.75" customHeight="1">
      <c r="B420" s="2"/>
      <c r="C420" s="41"/>
      <c r="D420" s="39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</row>
    <row r="421" spans="2:44" ht="15.75" customHeight="1">
      <c r="B421" s="2"/>
      <c r="C421" s="41"/>
      <c r="D421" s="39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</row>
    <row r="422" spans="2:44" ht="15.75" customHeight="1">
      <c r="B422" s="2"/>
      <c r="C422" s="41"/>
      <c r="D422" s="39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</row>
    <row r="423" spans="2:44" ht="15.75" customHeight="1">
      <c r="B423" s="2"/>
      <c r="C423" s="41"/>
      <c r="D423" s="39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</row>
    <row r="424" spans="2:44" ht="15.75" customHeight="1">
      <c r="B424" s="2"/>
      <c r="C424" s="41"/>
      <c r="D424" s="39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</row>
    <row r="425" spans="2:44" ht="15.75" customHeight="1">
      <c r="B425" s="2"/>
      <c r="C425" s="41"/>
      <c r="D425" s="39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</row>
    <row r="426" spans="2:44" ht="15.75" customHeight="1">
      <c r="B426" s="2"/>
      <c r="C426" s="41"/>
      <c r="D426" s="39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</row>
    <row r="427" spans="2:44" ht="15.75" customHeight="1">
      <c r="B427" s="2"/>
      <c r="C427" s="41"/>
      <c r="D427" s="39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</row>
    <row r="428" spans="2:44" ht="15.75" customHeight="1">
      <c r="B428" s="2"/>
      <c r="C428" s="41"/>
      <c r="D428" s="39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</row>
    <row r="429" spans="2:44" ht="15.75" customHeight="1">
      <c r="B429" s="2"/>
      <c r="C429" s="41"/>
      <c r="D429" s="39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</row>
    <row r="430" spans="2:44" ht="15.75" customHeight="1">
      <c r="B430" s="2"/>
      <c r="C430" s="41"/>
      <c r="D430" s="39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</row>
    <row r="431" spans="2:44" ht="15.75" customHeight="1">
      <c r="B431" s="2"/>
      <c r="C431" s="41"/>
      <c r="D431" s="39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</row>
    <row r="432" spans="2:44" ht="15.75" customHeight="1">
      <c r="B432" s="2"/>
      <c r="C432" s="41"/>
      <c r="D432" s="39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</row>
    <row r="433" spans="2:44" ht="15.75" customHeight="1">
      <c r="B433" s="2"/>
      <c r="C433" s="41"/>
      <c r="D433" s="39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</row>
    <row r="434" spans="2:44" ht="15.75" customHeight="1">
      <c r="B434" s="2"/>
      <c r="C434" s="41"/>
      <c r="D434" s="39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</row>
    <row r="435" spans="2:44" ht="15.75" customHeight="1">
      <c r="B435" s="2"/>
      <c r="C435" s="41"/>
      <c r="D435" s="39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</row>
    <row r="436" spans="2:44" ht="15.75" customHeight="1">
      <c r="B436" s="2"/>
      <c r="C436" s="41"/>
      <c r="D436" s="39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</row>
    <row r="437" spans="2:44" ht="15.75" customHeight="1">
      <c r="B437" s="2"/>
      <c r="C437" s="41"/>
      <c r="D437" s="39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</row>
    <row r="438" spans="2:44" ht="15.75" customHeight="1">
      <c r="B438" s="2"/>
      <c r="C438" s="41"/>
      <c r="D438" s="39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</row>
    <row r="439" spans="2:44" ht="15.75" customHeight="1">
      <c r="B439" s="2"/>
      <c r="C439" s="41"/>
      <c r="D439" s="39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</row>
    <row r="440" spans="2:44" ht="15.75" customHeight="1">
      <c r="B440" s="2"/>
      <c r="C440" s="41"/>
      <c r="D440" s="39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</row>
    <row r="441" spans="2:44" ht="15.75" customHeight="1">
      <c r="B441" s="2"/>
      <c r="C441" s="41"/>
      <c r="D441" s="39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</row>
    <row r="442" spans="2:44" ht="15.75" customHeight="1">
      <c r="B442" s="2"/>
      <c r="C442" s="41"/>
      <c r="D442" s="39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</row>
    <row r="443" spans="2:44" ht="15.75" customHeight="1">
      <c r="B443" s="2"/>
      <c r="C443" s="41"/>
      <c r="D443" s="39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</row>
    <row r="444" spans="2:44" ht="15.75" customHeight="1">
      <c r="B444" s="2"/>
      <c r="C444" s="41"/>
      <c r="D444" s="39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</row>
    <row r="445" spans="2:44" ht="15.75" customHeight="1">
      <c r="B445" s="2"/>
      <c r="C445" s="41"/>
      <c r="D445" s="39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</row>
    <row r="446" spans="2:44" ht="15.75" customHeight="1">
      <c r="B446" s="2"/>
      <c r="C446" s="41"/>
      <c r="D446" s="39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</row>
    <row r="447" spans="2:44" ht="15.75" customHeight="1">
      <c r="B447" s="2"/>
      <c r="C447" s="41"/>
      <c r="D447" s="39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</row>
    <row r="448" spans="2:44" ht="15.75" customHeight="1">
      <c r="B448" s="2"/>
      <c r="C448" s="41"/>
      <c r="D448" s="39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</row>
    <row r="449" spans="2:44" ht="15.75" customHeight="1">
      <c r="B449" s="2"/>
      <c r="C449" s="41"/>
      <c r="D449" s="39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</row>
    <row r="450" spans="2:44" ht="15.75" customHeight="1">
      <c r="B450" s="2"/>
      <c r="C450" s="41"/>
      <c r="D450" s="39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</row>
    <row r="451" spans="2:44" ht="15.75" customHeight="1">
      <c r="B451" s="2"/>
      <c r="C451" s="41"/>
      <c r="D451" s="39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</row>
    <row r="452" spans="2:44" ht="15.75" customHeight="1">
      <c r="B452" s="2"/>
      <c r="C452" s="41"/>
      <c r="D452" s="39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</row>
    <row r="453" spans="2:44" ht="15.75" customHeight="1">
      <c r="B453" s="2"/>
      <c r="C453" s="41"/>
      <c r="D453" s="39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</row>
    <row r="454" spans="2:44" ht="15.75" customHeight="1">
      <c r="B454" s="2"/>
      <c r="C454" s="41"/>
      <c r="D454" s="39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</row>
    <row r="455" spans="2:44" ht="15.75" customHeight="1">
      <c r="B455" s="2"/>
      <c r="C455" s="41"/>
      <c r="D455" s="39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</row>
    <row r="456" spans="2:44" ht="15.75" customHeight="1">
      <c r="B456" s="2"/>
      <c r="C456" s="41"/>
      <c r="D456" s="39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</row>
    <row r="457" spans="2:44" ht="15.75" customHeight="1">
      <c r="B457" s="2"/>
      <c r="C457" s="41"/>
      <c r="D457" s="39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</row>
    <row r="458" spans="2:44" ht="15.75" customHeight="1">
      <c r="B458" s="2"/>
      <c r="C458" s="41"/>
      <c r="D458" s="39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</row>
    <row r="459" spans="2:44" ht="15.75" customHeight="1">
      <c r="B459" s="2"/>
      <c r="C459" s="41"/>
      <c r="D459" s="39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</row>
    <row r="460" spans="2:44" ht="15.75" customHeight="1">
      <c r="B460" s="2"/>
      <c r="C460" s="41"/>
      <c r="D460" s="39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</row>
    <row r="461" spans="2:44" ht="15.75" customHeight="1">
      <c r="B461" s="2"/>
      <c r="C461" s="41"/>
      <c r="D461" s="39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</row>
    <row r="462" spans="2:44" ht="15.75" customHeight="1">
      <c r="B462" s="2"/>
      <c r="C462" s="41"/>
      <c r="D462" s="39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</row>
    <row r="463" spans="2:44" ht="15.75" customHeight="1">
      <c r="B463" s="2"/>
      <c r="C463" s="41"/>
      <c r="D463" s="39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</row>
    <row r="464" spans="2:44" ht="15.75" customHeight="1">
      <c r="B464" s="2"/>
      <c r="C464" s="41"/>
      <c r="D464" s="39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</row>
    <row r="465" spans="2:44" ht="15.75" customHeight="1">
      <c r="B465" s="2"/>
      <c r="C465" s="41"/>
      <c r="D465" s="39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</row>
    <row r="466" spans="2:44" ht="15.75" customHeight="1">
      <c r="B466" s="2"/>
      <c r="C466" s="41"/>
      <c r="D466" s="39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</row>
    <row r="467" spans="2:44" ht="15.75" customHeight="1">
      <c r="B467" s="2"/>
      <c r="C467" s="41"/>
      <c r="D467" s="39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</row>
    <row r="468" spans="2:44" ht="15.75" customHeight="1">
      <c r="B468" s="2"/>
      <c r="C468" s="41"/>
      <c r="D468" s="39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</row>
    <row r="469" spans="2:44" ht="15.75" customHeight="1">
      <c r="B469" s="2"/>
      <c r="C469" s="41"/>
      <c r="D469" s="39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</row>
    <row r="470" spans="2:44" ht="15.75" customHeight="1">
      <c r="B470" s="2"/>
      <c r="C470" s="41"/>
      <c r="D470" s="39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</row>
    <row r="471" spans="2:44" ht="15.75" customHeight="1">
      <c r="B471" s="2"/>
      <c r="C471" s="41"/>
      <c r="D471" s="39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</row>
    <row r="472" spans="2:44" ht="15.75" customHeight="1">
      <c r="B472" s="2"/>
      <c r="C472" s="41"/>
      <c r="D472" s="39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</row>
    <row r="473" spans="2:44" ht="15.75" customHeight="1">
      <c r="B473" s="2"/>
      <c r="C473" s="41"/>
      <c r="D473" s="39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</row>
    <row r="474" spans="2:44" ht="15.75" customHeight="1">
      <c r="B474" s="2"/>
      <c r="C474" s="41"/>
      <c r="D474" s="39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</row>
    <row r="475" spans="2:44" ht="15.75" customHeight="1">
      <c r="B475" s="2"/>
      <c r="C475" s="41"/>
      <c r="D475" s="39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</row>
    <row r="476" spans="2:44" ht="15.75" customHeight="1">
      <c r="B476" s="2"/>
      <c r="C476" s="41"/>
      <c r="D476" s="39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</row>
    <row r="477" spans="2:44" ht="15.75" customHeight="1">
      <c r="B477" s="2"/>
      <c r="C477" s="41"/>
      <c r="D477" s="39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</row>
    <row r="478" spans="2:44" ht="15.75" customHeight="1">
      <c r="B478" s="2"/>
      <c r="C478" s="41"/>
      <c r="D478" s="39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</row>
    <row r="479" spans="2:44" ht="15.75" customHeight="1">
      <c r="B479" s="2"/>
      <c r="C479" s="41"/>
      <c r="D479" s="39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</row>
    <row r="480" spans="2:44" ht="15.75" customHeight="1">
      <c r="B480" s="2"/>
      <c r="C480" s="41"/>
      <c r="D480" s="39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</row>
    <row r="481" spans="2:44" ht="15.75" customHeight="1">
      <c r="B481" s="2"/>
      <c r="C481" s="41"/>
      <c r="D481" s="39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</row>
    <row r="482" spans="2:44" ht="15.75" customHeight="1">
      <c r="B482" s="2"/>
      <c r="C482" s="41"/>
      <c r="D482" s="39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</row>
    <row r="483" spans="2:44" ht="15.75" customHeight="1">
      <c r="B483" s="2"/>
      <c r="C483" s="41"/>
      <c r="D483" s="39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</row>
    <row r="484" spans="2:44" ht="15.75" customHeight="1">
      <c r="B484" s="2"/>
      <c r="C484" s="41"/>
      <c r="D484" s="39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</row>
    <row r="485" spans="2:44" ht="15.75" customHeight="1">
      <c r="B485" s="2"/>
      <c r="C485" s="41"/>
      <c r="D485" s="39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</row>
    <row r="486" spans="2:44" ht="15.75" customHeight="1">
      <c r="B486" s="2"/>
      <c r="C486" s="41"/>
      <c r="D486" s="39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</row>
    <row r="487" spans="2:44" ht="15.75" customHeight="1">
      <c r="B487" s="2"/>
      <c r="C487" s="41"/>
      <c r="D487" s="39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</row>
    <row r="488" spans="2:44" ht="15.75" customHeight="1">
      <c r="B488" s="2"/>
      <c r="C488" s="41"/>
      <c r="D488" s="39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</row>
    <row r="489" spans="2:44" ht="15.75" customHeight="1">
      <c r="B489" s="2"/>
      <c r="C489" s="41"/>
      <c r="D489" s="39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</row>
    <row r="490" spans="2:44" ht="15.75" customHeight="1">
      <c r="B490" s="2"/>
      <c r="C490" s="41"/>
      <c r="D490" s="39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</row>
    <row r="491" spans="2:44" ht="15.75" customHeight="1">
      <c r="B491" s="2"/>
      <c r="C491" s="41"/>
      <c r="D491" s="39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</row>
    <row r="492" spans="2:44" ht="15.75" customHeight="1">
      <c r="B492" s="2"/>
      <c r="C492" s="41"/>
      <c r="D492" s="39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</row>
    <row r="493" spans="2:44" ht="15.75" customHeight="1">
      <c r="B493" s="2"/>
      <c r="C493" s="41"/>
      <c r="D493" s="39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</row>
    <row r="494" spans="2:44" ht="15.75" customHeight="1">
      <c r="B494" s="2"/>
      <c r="C494" s="41"/>
      <c r="D494" s="39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</row>
    <row r="495" spans="2:44" ht="15.75" customHeight="1">
      <c r="B495" s="2"/>
      <c r="C495" s="41"/>
      <c r="D495" s="39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</row>
    <row r="496" spans="2:44" ht="15.75" customHeight="1">
      <c r="B496" s="2"/>
      <c r="C496" s="41"/>
      <c r="D496" s="39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</row>
    <row r="497" spans="2:44" ht="15.75" customHeight="1">
      <c r="B497" s="2"/>
      <c r="C497" s="41"/>
      <c r="D497" s="39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</row>
    <row r="498" spans="2:44" ht="15.75" customHeight="1">
      <c r="B498" s="2"/>
      <c r="C498" s="41"/>
      <c r="D498" s="39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</row>
    <row r="499" spans="2:44" ht="15.75" customHeight="1">
      <c r="B499" s="2"/>
      <c r="C499" s="41"/>
      <c r="D499" s="39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</row>
    <row r="500" spans="2:44" ht="15.75" customHeight="1">
      <c r="B500" s="2"/>
      <c r="C500" s="41"/>
      <c r="D500" s="39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</row>
    <row r="501" spans="2:44" ht="15.75" customHeight="1">
      <c r="B501" s="2"/>
      <c r="C501" s="41"/>
      <c r="D501" s="39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</row>
    <row r="502" spans="2:44" ht="15.75" customHeight="1">
      <c r="B502" s="2"/>
      <c r="C502" s="41"/>
      <c r="D502" s="39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</row>
    <row r="503" spans="2:44" ht="15.75" customHeight="1">
      <c r="B503" s="2"/>
      <c r="C503" s="41"/>
      <c r="D503" s="39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</row>
    <row r="504" spans="2:44" ht="15.75" customHeight="1">
      <c r="B504" s="2"/>
      <c r="C504" s="41"/>
      <c r="D504" s="39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</row>
    <row r="505" spans="2:44" ht="15.75" customHeight="1">
      <c r="B505" s="2"/>
      <c r="C505" s="41"/>
      <c r="D505" s="39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</row>
    <row r="506" spans="2:44" ht="15.75" customHeight="1">
      <c r="B506" s="2"/>
      <c r="C506" s="41"/>
      <c r="D506" s="39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</row>
    <row r="507" spans="2:44" ht="15.75" customHeight="1">
      <c r="B507" s="2"/>
      <c r="C507" s="41"/>
      <c r="D507" s="39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</row>
    <row r="508" spans="2:44" ht="15.75" customHeight="1">
      <c r="B508" s="2"/>
      <c r="C508" s="41"/>
      <c r="D508" s="39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</row>
    <row r="509" spans="2:44" ht="15.75" customHeight="1">
      <c r="B509" s="2"/>
      <c r="C509" s="41"/>
      <c r="D509" s="39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</row>
    <row r="510" spans="2:44" ht="15.75" customHeight="1">
      <c r="B510" s="2"/>
      <c r="C510" s="41"/>
      <c r="D510" s="39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</row>
    <row r="511" spans="2:44" ht="15.75" customHeight="1">
      <c r="B511" s="2"/>
      <c r="C511" s="41"/>
      <c r="D511" s="39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</row>
    <row r="512" spans="2:44" ht="15.75" customHeight="1">
      <c r="B512" s="2"/>
      <c r="C512" s="41"/>
      <c r="D512" s="39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</row>
    <row r="513" spans="2:44" ht="15.75" customHeight="1">
      <c r="B513" s="2"/>
      <c r="C513" s="41"/>
      <c r="D513" s="39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</row>
    <row r="514" spans="2:44" ht="15.75" customHeight="1">
      <c r="B514" s="2"/>
      <c r="C514" s="41"/>
      <c r="D514" s="39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</row>
    <row r="515" spans="2:44" ht="15.75" customHeight="1">
      <c r="B515" s="2"/>
      <c r="C515" s="41"/>
      <c r="D515" s="39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</row>
    <row r="516" spans="2:44" ht="15.75" customHeight="1">
      <c r="B516" s="2"/>
      <c r="C516" s="41"/>
      <c r="D516" s="39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</row>
    <row r="517" spans="2:44" ht="15.75" customHeight="1">
      <c r="B517" s="2"/>
      <c r="C517" s="41"/>
      <c r="D517" s="39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</row>
    <row r="518" spans="2:44" ht="15.75" customHeight="1">
      <c r="B518" s="2"/>
      <c r="C518" s="41"/>
      <c r="D518" s="39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</row>
    <row r="519" spans="2:44" ht="15.75" customHeight="1">
      <c r="B519" s="2"/>
      <c r="C519" s="41"/>
      <c r="D519" s="39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</row>
    <row r="520" spans="2:44" ht="15.75" customHeight="1">
      <c r="B520" s="2"/>
      <c r="C520" s="41"/>
      <c r="D520" s="39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</row>
    <row r="521" spans="2:44" ht="15.75" customHeight="1">
      <c r="B521" s="2"/>
      <c r="C521" s="41"/>
      <c r="D521" s="39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</row>
    <row r="522" spans="2:44" ht="15.75" customHeight="1">
      <c r="B522" s="2"/>
      <c r="C522" s="41"/>
      <c r="D522" s="39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</row>
    <row r="523" spans="2:44" ht="15.75" customHeight="1">
      <c r="B523" s="2"/>
      <c r="C523" s="41"/>
      <c r="D523" s="39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</row>
    <row r="524" spans="2:44" ht="15.75" customHeight="1">
      <c r="B524" s="2"/>
      <c r="C524" s="41"/>
      <c r="D524" s="39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</row>
    <row r="525" spans="2:44" ht="15.75" customHeight="1">
      <c r="B525" s="2"/>
      <c r="C525" s="41"/>
      <c r="D525" s="39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</row>
    <row r="526" spans="2:44" ht="15.75" customHeight="1">
      <c r="B526" s="2"/>
      <c r="C526" s="41"/>
      <c r="D526" s="39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</row>
    <row r="527" spans="2:44" ht="15.75" customHeight="1">
      <c r="B527" s="2"/>
      <c r="C527" s="41"/>
      <c r="D527" s="39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</row>
    <row r="528" spans="2:44" ht="15.75" customHeight="1">
      <c r="B528" s="2"/>
      <c r="C528" s="41"/>
      <c r="D528" s="39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</row>
    <row r="529" spans="2:44" ht="15.75" customHeight="1">
      <c r="B529" s="2"/>
      <c r="C529" s="41"/>
      <c r="D529" s="39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</row>
    <row r="530" spans="2:44" ht="15.75" customHeight="1">
      <c r="B530" s="2"/>
      <c r="C530" s="41"/>
      <c r="D530" s="39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</row>
    <row r="531" spans="2:44" ht="15.75" customHeight="1">
      <c r="B531" s="2"/>
      <c r="C531" s="41"/>
      <c r="D531" s="39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</row>
    <row r="532" spans="2:44" ht="15.75" customHeight="1">
      <c r="B532" s="2"/>
      <c r="C532" s="41"/>
      <c r="D532" s="39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</row>
    <row r="533" spans="2:44" ht="15.75" customHeight="1">
      <c r="B533" s="2"/>
      <c r="C533" s="41"/>
      <c r="D533" s="39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</row>
    <row r="534" spans="2:44" ht="15.75" customHeight="1">
      <c r="B534" s="2"/>
      <c r="C534" s="41"/>
      <c r="D534" s="39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</row>
    <row r="535" spans="2:44" ht="15.75" customHeight="1">
      <c r="B535" s="2"/>
      <c r="C535" s="41"/>
      <c r="D535" s="39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</row>
    <row r="536" spans="2:44" ht="15.75" customHeight="1">
      <c r="B536" s="2"/>
      <c r="C536" s="41"/>
      <c r="D536" s="39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</row>
    <row r="537" spans="2:44" ht="15.75" customHeight="1">
      <c r="B537" s="2"/>
      <c r="C537" s="41"/>
      <c r="D537" s="39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</row>
    <row r="538" spans="2:44" ht="15.75" customHeight="1">
      <c r="B538" s="2"/>
      <c r="C538" s="41"/>
      <c r="D538" s="39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</row>
    <row r="539" spans="2:44" ht="15.75" customHeight="1">
      <c r="B539" s="2"/>
      <c r="C539" s="41"/>
      <c r="D539" s="39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</row>
    <row r="540" spans="2:44" ht="15.75" customHeight="1">
      <c r="B540" s="2"/>
      <c r="C540" s="41"/>
      <c r="D540" s="39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</row>
    <row r="541" spans="2:44" ht="15.75" customHeight="1">
      <c r="B541" s="2"/>
      <c r="C541" s="41"/>
      <c r="D541" s="39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</row>
    <row r="542" spans="2:44" ht="15.75" customHeight="1">
      <c r="B542" s="2"/>
      <c r="C542" s="41"/>
      <c r="D542" s="39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</row>
    <row r="543" spans="2:44" ht="15.75" customHeight="1">
      <c r="B543" s="2"/>
      <c r="C543" s="41"/>
      <c r="D543" s="39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</row>
    <row r="544" spans="2:44" ht="15.75" customHeight="1">
      <c r="B544" s="2"/>
      <c r="C544" s="41"/>
      <c r="D544" s="39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</row>
    <row r="545" spans="2:44" ht="15.75" customHeight="1">
      <c r="B545" s="2"/>
      <c r="C545" s="41"/>
      <c r="D545" s="39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</row>
    <row r="546" spans="2:44" ht="15.75" customHeight="1">
      <c r="B546" s="2"/>
      <c r="C546" s="41"/>
      <c r="D546" s="39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</row>
    <row r="547" spans="2:44" ht="15.75" customHeight="1">
      <c r="B547" s="2"/>
      <c r="C547" s="41"/>
      <c r="D547" s="39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</row>
    <row r="548" spans="2:44" ht="15.75" customHeight="1">
      <c r="B548" s="2"/>
      <c r="C548" s="41"/>
      <c r="D548" s="39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</row>
    <row r="549" spans="2:44" ht="15.75" customHeight="1">
      <c r="B549" s="2"/>
      <c r="C549" s="41"/>
      <c r="D549" s="39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</row>
    <row r="550" spans="2:44" ht="15.75" customHeight="1">
      <c r="B550" s="2"/>
      <c r="C550" s="41"/>
      <c r="D550" s="39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</row>
    <row r="551" spans="2:44" ht="15.75" customHeight="1">
      <c r="B551" s="2"/>
      <c r="C551" s="41"/>
      <c r="D551" s="39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</row>
    <row r="552" spans="2:44" ht="15.75" customHeight="1">
      <c r="B552" s="2"/>
      <c r="C552" s="41"/>
      <c r="D552" s="39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</row>
    <row r="553" spans="2:44" ht="15.75" customHeight="1">
      <c r="B553" s="2"/>
      <c r="C553" s="41"/>
      <c r="D553" s="39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</row>
    <row r="554" spans="2:44" ht="15.75" customHeight="1">
      <c r="B554" s="2"/>
      <c r="C554" s="41"/>
      <c r="D554" s="39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</row>
    <row r="555" spans="2:44" ht="15.75" customHeight="1">
      <c r="B555" s="2"/>
      <c r="C555" s="41"/>
      <c r="D555" s="39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</row>
    <row r="556" spans="2:44" ht="15.75" customHeight="1">
      <c r="B556" s="2"/>
      <c r="C556" s="41"/>
      <c r="D556" s="39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</row>
    <row r="557" spans="2:44" ht="15.75" customHeight="1">
      <c r="B557" s="2"/>
      <c r="C557" s="41"/>
      <c r="D557" s="39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</row>
    <row r="558" spans="2:44" ht="15.75" customHeight="1">
      <c r="B558" s="2"/>
      <c r="C558" s="41"/>
      <c r="D558" s="39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</row>
    <row r="559" spans="2:44" ht="15.75" customHeight="1">
      <c r="B559" s="2"/>
      <c r="C559" s="41"/>
      <c r="D559" s="39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</row>
    <row r="560" spans="2:44" ht="15.75" customHeight="1">
      <c r="B560" s="2"/>
      <c r="C560" s="41"/>
      <c r="D560" s="39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</row>
    <row r="561" spans="2:44" ht="15.75" customHeight="1">
      <c r="B561" s="2"/>
      <c r="C561" s="41"/>
      <c r="D561" s="39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</row>
    <row r="562" spans="2:44" ht="15.75" customHeight="1">
      <c r="B562" s="2"/>
      <c r="C562" s="41"/>
      <c r="D562" s="39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</row>
    <row r="563" spans="2:44" ht="15.75" customHeight="1">
      <c r="B563" s="2"/>
      <c r="C563" s="41"/>
      <c r="D563" s="39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</row>
    <row r="564" spans="2:44" ht="15.75" customHeight="1">
      <c r="B564" s="2"/>
      <c r="C564" s="41"/>
      <c r="D564" s="39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</row>
    <row r="565" spans="2:44" ht="15.75" customHeight="1">
      <c r="B565" s="2"/>
      <c r="C565" s="41"/>
      <c r="D565" s="39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</row>
    <row r="566" spans="2:44" ht="15.75" customHeight="1">
      <c r="B566" s="2"/>
      <c r="C566" s="41"/>
      <c r="D566" s="39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</row>
    <row r="567" spans="2:44" ht="15.75" customHeight="1">
      <c r="B567" s="2"/>
      <c r="C567" s="41"/>
      <c r="D567" s="39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</row>
    <row r="568" spans="2:44" ht="15.75" customHeight="1">
      <c r="B568" s="2"/>
      <c r="C568" s="41"/>
      <c r="D568" s="39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</row>
    <row r="569" spans="2:44" ht="15.75" customHeight="1">
      <c r="B569" s="2"/>
      <c r="C569" s="41"/>
      <c r="D569" s="39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</row>
    <row r="570" spans="2:44" ht="15.75" customHeight="1">
      <c r="B570" s="2"/>
      <c r="C570" s="41"/>
      <c r="D570" s="39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</row>
    <row r="571" spans="2:44" ht="15.75" customHeight="1">
      <c r="B571" s="2"/>
      <c r="C571" s="41"/>
      <c r="D571" s="39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</row>
    <row r="572" spans="2:44" ht="15.75" customHeight="1">
      <c r="B572" s="2"/>
      <c r="C572" s="41"/>
      <c r="D572" s="39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</row>
    <row r="573" spans="2:44" ht="15.75" customHeight="1">
      <c r="B573" s="2"/>
      <c r="C573" s="41"/>
      <c r="D573" s="39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</row>
    <row r="574" spans="2:44" ht="15.75" customHeight="1">
      <c r="B574" s="2"/>
      <c r="C574" s="41"/>
      <c r="D574" s="39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</row>
    <row r="575" spans="2:44" ht="15.75" customHeight="1">
      <c r="B575" s="2"/>
      <c r="C575" s="41"/>
      <c r="D575" s="39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</row>
    <row r="576" spans="2:44" ht="15.75" customHeight="1">
      <c r="B576" s="2"/>
      <c r="C576" s="41"/>
      <c r="D576" s="39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</row>
    <row r="577" spans="2:44" ht="15.75" customHeight="1">
      <c r="B577" s="2"/>
      <c r="C577" s="41"/>
      <c r="D577" s="39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</row>
    <row r="578" spans="2:44" ht="15.75" customHeight="1">
      <c r="B578" s="2"/>
      <c r="C578" s="41"/>
      <c r="D578" s="39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</row>
    <row r="579" spans="2:44" ht="15.75" customHeight="1">
      <c r="B579" s="2"/>
      <c r="C579" s="41"/>
      <c r="D579" s="39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</row>
    <row r="580" spans="2:44" ht="15.75" customHeight="1">
      <c r="B580" s="2"/>
      <c r="C580" s="41"/>
      <c r="D580" s="39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</row>
    <row r="581" spans="2:44" ht="15.75" customHeight="1">
      <c r="B581" s="2"/>
      <c r="C581" s="41"/>
      <c r="D581" s="39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</row>
    <row r="582" spans="2:44" ht="15.75" customHeight="1">
      <c r="B582" s="2"/>
      <c r="C582" s="41"/>
      <c r="D582" s="39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</row>
    <row r="583" spans="2:44" ht="15.75" customHeight="1">
      <c r="B583" s="2"/>
      <c r="C583" s="41"/>
      <c r="D583" s="39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</row>
    <row r="584" spans="2:44" ht="15.75" customHeight="1">
      <c r="B584" s="2"/>
      <c r="C584" s="41"/>
      <c r="D584" s="39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</row>
    <row r="585" spans="2:44" ht="15.75" customHeight="1">
      <c r="B585" s="2"/>
      <c r="C585" s="41"/>
      <c r="D585" s="39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</row>
    <row r="586" spans="2:44" ht="15.75" customHeight="1">
      <c r="B586" s="2"/>
      <c r="C586" s="41"/>
      <c r="D586" s="39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</row>
    <row r="587" spans="2:44" ht="15.75" customHeight="1">
      <c r="B587" s="2"/>
      <c r="C587" s="41"/>
      <c r="D587" s="39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</row>
    <row r="588" spans="2:44" ht="15.75" customHeight="1">
      <c r="B588" s="2"/>
      <c r="C588" s="41"/>
      <c r="D588" s="39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</row>
    <row r="589" spans="2:44" ht="15.75" customHeight="1">
      <c r="B589" s="2"/>
      <c r="C589" s="41"/>
      <c r="D589" s="39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</row>
    <row r="590" spans="2:44" ht="15.75" customHeight="1">
      <c r="B590" s="2"/>
      <c r="C590" s="41"/>
      <c r="D590" s="39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</row>
    <row r="591" spans="2:44" ht="15.75" customHeight="1">
      <c r="B591" s="2"/>
      <c r="C591" s="41"/>
      <c r="D591" s="39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</row>
    <row r="592" spans="2:44" ht="15.75" customHeight="1">
      <c r="B592" s="2"/>
      <c r="C592" s="41"/>
      <c r="D592" s="39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</row>
    <row r="593" spans="2:44" ht="15.75" customHeight="1">
      <c r="B593" s="2"/>
      <c r="C593" s="41"/>
      <c r="D593" s="39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</row>
    <row r="594" spans="2:44" ht="15.75" customHeight="1">
      <c r="B594" s="2"/>
      <c r="C594" s="41"/>
      <c r="D594" s="39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</row>
    <row r="595" spans="2:44" ht="15.75" customHeight="1">
      <c r="B595" s="2"/>
      <c r="C595" s="41"/>
      <c r="D595" s="39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</row>
    <row r="596" spans="2:44" ht="15.75" customHeight="1">
      <c r="B596" s="2"/>
      <c r="C596" s="41"/>
      <c r="D596" s="39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</row>
    <row r="597" spans="2:44" ht="15.75" customHeight="1">
      <c r="B597" s="2"/>
      <c r="C597" s="41"/>
      <c r="D597" s="39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</row>
    <row r="598" spans="2:44" ht="15.75" customHeight="1">
      <c r="B598" s="2"/>
      <c r="C598" s="41"/>
      <c r="D598" s="39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</row>
    <row r="599" spans="2:44" ht="15.75" customHeight="1">
      <c r="B599" s="2"/>
      <c r="C599" s="41"/>
      <c r="D599" s="39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</row>
    <row r="600" spans="2:44" ht="15.75" customHeight="1">
      <c r="B600" s="2"/>
      <c r="C600" s="41"/>
      <c r="D600" s="39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</row>
    <row r="601" spans="2:44" ht="15.75" customHeight="1">
      <c r="B601" s="2"/>
      <c r="C601" s="41"/>
      <c r="D601" s="39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</row>
    <row r="602" spans="2:44" ht="15.75" customHeight="1">
      <c r="B602" s="2"/>
      <c r="C602" s="41"/>
      <c r="D602" s="39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</row>
    <row r="603" spans="2:44" ht="15.75" customHeight="1">
      <c r="B603" s="2"/>
      <c r="C603" s="41"/>
      <c r="D603" s="39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</row>
    <row r="604" spans="2:44" ht="15.75" customHeight="1">
      <c r="B604" s="2"/>
      <c r="C604" s="41"/>
      <c r="D604" s="39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</row>
    <row r="605" spans="2:44" ht="15.75" customHeight="1">
      <c r="B605" s="2"/>
      <c r="C605" s="41"/>
      <c r="D605" s="39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</row>
    <row r="606" spans="2:44" ht="15.75" customHeight="1">
      <c r="B606" s="2"/>
      <c r="C606" s="41"/>
      <c r="D606" s="39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</row>
    <row r="607" spans="2:44" ht="15.75" customHeight="1">
      <c r="B607" s="2"/>
      <c r="C607" s="41"/>
      <c r="D607" s="39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</row>
    <row r="608" spans="2:44" ht="15.75" customHeight="1">
      <c r="B608" s="2"/>
      <c r="C608" s="41"/>
      <c r="D608" s="39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</row>
    <row r="609" spans="2:44" ht="15.75" customHeight="1">
      <c r="B609" s="2"/>
      <c r="C609" s="41"/>
      <c r="D609" s="39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</row>
    <row r="610" spans="2:44" ht="15.75" customHeight="1">
      <c r="B610" s="2"/>
      <c r="C610" s="41"/>
      <c r="D610" s="39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</row>
    <row r="611" spans="2:44" ht="15.75" customHeight="1">
      <c r="B611" s="2"/>
      <c r="C611" s="41"/>
      <c r="D611" s="39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</row>
    <row r="612" spans="2:44" ht="15.75" customHeight="1">
      <c r="B612" s="2"/>
      <c r="C612" s="41"/>
      <c r="D612" s="39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</row>
    <row r="613" spans="2:44" ht="15.75" customHeight="1">
      <c r="B613" s="2"/>
      <c r="C613" s="41"/>
      <c r="D613" s="39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</row>
    <row r="614" spans="2:44" ht="15.75" customHeight="1">
      <c r="B614" s="2"/>
      <c r="C614" s="41"/>
      <c r="D614" s="39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</row>
    <row r="615" spans="2:44" ht="15.75" customHeight="1">
      <c r="B615" s="2"/>
      <c r="C615" s="41"/>
      <c r="D615" s="39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</row>
    <row r="616" spans="2:44" ht="15.75" customHeight="1">
      <c r="B616" s="2"/>
      <c r="C616" s="41"/>
      <c r="D616" s="39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</row>
    <row r="617" spans="2:44" ht="15.75" customHeight="1">
      <c r="B617" s="2"/>
      <c r="C617" s="41"/>
      <c r="D617" s="39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</row>
    <row r="618" spans="2:44" ht="15.75" customHeight="1">
      <c r="B618" s="2"/>
      <c r="C618" s="41"/>
      <c r="D618" s="39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</row>
    <row r="619" spans="2:44" ht="15.75" customHeight="1">
      <c r="B619" s="2"/>
      <c r="C619" s="41"/>
      <c r="D619" s="39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</row>
    <row r="620" spans="2:44" ht="15.75" customHeight="1">
      <c r="B620" s="2"/>
      <c r="C620" s="41"/>
      <c r="D620" s="39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</row>
    <row r="621" spans="2:44" ht="15.75" customHeight="1">
      <c r="B621" s="2"/>
      <c r="C621" s="41"/>
      <c r="D621" s="39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</row>
    <row r="622" spans="2:44" ht="15.75" customHeight="1">
      <c r="B622" s="2"/>
      <c r="C622" s="41"/>
      <c r="D622" s="39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</row>
    <row r="623" spans="2:44" ht="15.75" customHeight="1">
      <c r="B623" s="2"/>
      <c r="C623" s="41"/>
      <c r="D623" s="39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</row>
    <row r="624" spans="2:44" ht="15.75" customHeight="1">
      <c r="B624" s="2"/>
      <c r="C624" s="41"/>
      <c r="D624" s="39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</row>
    <row r="625" spans="2:44" ht="15.75" customHeight="1">
      <c r="B625" s="2"/>
      <c r="C625" s="41"/>
      <c r="D625" s="39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</row>
    <row r="626" spans="2:44" ht="15.75" customHeight="1">
      <c r="B626" s="2"/>
      <c r="C626" s="41"/>
      <c r="D626" s="39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</row>
    <row r="627" spans="2:44" ht="15.75" customHeight="1">
      <c r="B627" s="2"/>
      <c r="C627" s="41"/>
      <c r="D627" s="39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</row>
    <row r="628" spans="2:44" ht="15.75" customHeight="1">
      <c r="B628" s="2"/>
      <c r="C628" s="41"/>
      <c r="D628" s="39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</row>
    <row r="629" spans="2:44" ht="15.75" customHeight="1">
      <c r="B629" s="2"/>
      <c r="C629" s="41"/>
      <c r="D629" s="39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</row>
    <row r="630" spans="2:44" ht="15.75" customHeight="1">
      <c r="B630" s="2"/>
      <c r="C630" s="41"/>
      <c r="D630" s="39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</row>
    <row r="631" spans="2:44" ht="15.75" customHeight="1">
      <c r="B631" s="2"/>
      <c r="C631" s="41"/>
      <c r="D631" s="39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</row>
    <row r="632" spans="2:44" ht="15.75" customHeight="1">
      <c r="B632" s="2"/>
      <c r="C632" s="41"/>
      <c r="D632" s="39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</row>
    <row r="633" spans="2:44" ht="15.75" customHeight="1">
      <c r="B633" s="2"/>
      <c r="C633" s="41"/>
      <c r="D633" s="39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</row>
    <row r="634" spans="2:44" ht="15.75" customHeight="1">
      <c r="B634" s="2"/>
      <c r="C634" s="41"/>
      <c r="D634" s="39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</row>
    <row r="635" spans="2:44" ht="15.75" customHeight="1">
      <c r="B635" s="2"/>
      <c r="C635" s="41"/>
      <c r="D635" s="39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</row>
    <row r="636" spans="2:44" ht="15.75" customHeight="1">
      <c r="B636" s="2"/>
      <c r="C636" s="41"/>
      <c r="D636" s="39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</row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spans="2:44" s="2" customFormat="1" ht="15.75" customHeight="1">
      <c r="B647"/>
      <c r="C647" s="50"/>
      <c r="D647" s="12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</row>
    <row r="648" spans="2:44" s="2" customFormat="1" ht="15.75" customHeight="1">
      <c r="B648"/>
      <c r="C648" s="50"/>
      <c r="D648" s="12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</row>
    <row r="649" spans="2:44" s="2" customFormat="1" ht="15.75" customHeight="1">
      <c r="B649"/>
      <c r="C649" s="50"/>
      <c r="D649" s="12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</row>
    <row r="650" spans="2:44" s="2" customFormat="1" ht="15.75" customHeight="1">
      <c r="B650"/>
      <c r="C650" s="50"/>
      <c r="D650" s="12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</row>
    <row r="651" spans="2:44" s="2" customFormat="1" ht="15.75" customHeight="1">
      <c r="B651"/>
      <c r="C651" s="50"/>
      <c r="D651" s="12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</row>
    <row r="652" spans="2:44" s="2" customFormat="1" ht="15.75" customHeight="1">
      <c r="B652"/>
      <c r="C652" s="50"/>
      <c r="D652" s="1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</row>
    <row r="653" spans="2:44" s="2" customFormat="1" ht="15.75" customHeight="1">
      <c r="B653"/>
      <c r="C653" s="50"/>
      <c r="D653" s="12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</row>
    <row r="654" spans="2:44" s="2" customFormat="1" ht="15.75" customHeight="1">
      <c r="B654"/>
      <c r="C654" s="50"/>
      <c r="D654" s="12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</row>
    <row r="655" spans="2:44" s="2" customFormat="1" ht="15.75" customHeight="1">
      <c r="B655"/>
      <c r="C655" s="50"/>
      <c r="D655" s="12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</row>
    <row r="656" spans="2:44" s="2" customFormat="1" ht="15.75" customHeight="1">
      <c r="B656"/>
      <c r="C656" s="50"/>
      <c r="D656" s="12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</row>
    <row r="657" spans="2:44" s="2" customFormat="1" ht="15.75" customHeight="1">
      <c r="B657"/>
      <c r="C657" s="50"/>
      <c r="D657" s="12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</row>
    <row r="658" spans="2:44" s="2" customFormat="1" ht="15.75" customHeight="1">
      <c r="B658"/>
      <c r="C658" s="50"/>
      <c r="D658" s="12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</row>
    <row r="659" spans="2:44" s="2" customFormat="1" ht="15.75" customHeight="1">
      <c r="B659"/>
      <c r="C659" s="50"/>
      <c r="D659" s="12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</row>
    <row r="660" spans="2:44" s="2" customFormat="1" ht="15.75" customHeight="1">
      <c r="B660"/>
      <c r="C660" s="50"/>
      <c r="D660" s="12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</row>
    <row r="661" spans="2:44" s="2" customFormat="1" ht="15.75" customHeight="1">
      <c r="B661"/>
      <c r="C661" s="50"/>
      <c r="D661" s="12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</row>
    <row r="662" spans="2:44" s="2" customFormat="1" ht="15.75" customHeight="1">
      <c r="B662"/>
      <c r="C662" s="50"/>
      <c r="D662" s="1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</row>
    <row r="663" spans="2:44" s="2" customFormat="1" ht="15.75" customHeight="1">
      <c r="B663"/>
      <c r="C663" s="50"/>
      <c r="D663" s="12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</row>
    <row r="664" spans="2:44" s="2" customFormat="1" ht="15.75" customHeight="1">
      <c r="B664"/>
      <c r="C664" s="50"/>
      <c r="D664" s="12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</row>
    <row r="665" spans="2:44" s="2" customFormat="1" ht="15.75" customHeight="1">
      <c r="B665"/>
      <c r="C665" s="50"/>
      <c r="D665" s="12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</row>
    <row r="666" spans="2:44" s="2" customFormat="1" ht="15.75" customHeight="1">
      <c r="B666"/>
      <c r="C666" s="50"/>
      <c r="D666" s="12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</row>
    <row r="667" spans="2:44" s="2" customFormat="1" ht="15.75" customHeight="1">
      <c r="B667"/>
      <c r="C667" s="50"/>
      <c r="D667" s="12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</row>
    <row r="668" spans="2:44" s="2" customFormat="1" ht="15.75" customHeight="1">
      <c r="B668"/>
      <c r="C668" s="50"/>
      <c r="D668" s="12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</row>
    <row r="669" spans="2:44" s="2" customFormat="1" ht="15.75" customHeight="1">
      <c r="B669"/>
      <c r="C669" s="50"/>
      <c r="D669" s="12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</row>
    <row r="670" spans="2:44" s="2" customFormat="1" ht="15.75" customHeight="1">
      <c r="B670"/>
      <c r="C670" s="50"/>
      <c r="D670" s="12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</row>
    <row r="671" spans="2:44" s="2" customFormat="1" ht="15.75" customHeight="1">
      <c r="B671"/>
      <c r="C671" s="50"/>
      <c r="D671" s="12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</row>
    <row r="672" spans="2:44" s="2" customFormat="1" ht="15.75" customHeight="1">
      <c r="B672"/>
      <c r="C672" s="50"/>
      <c r="D672" s="1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</row>
    <row r="673" spans="2:44" s="2" customFormat="1" ht="15.75" customHeight="1">
      <c r="B673"/>
      <c r="C673" s="50"/>
      <c r="D673" s="12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</row>
    <row r="674" spans="2:44" s="2" customFormat="1" ht="15.75" customHeight="1">
      <c r="B674"/>
      <c r="C674" s="50"/>
      <c r="D674" s="12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</row>
    <row r="675" spans="2:44" s="2" customFormat="1" ht="15.75" customHeight="1">
      <c r="B675"/>
      <c r="C675" s="50"/>
      <c r="D675" s="12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</row>
    <row r="676" spans="2:44" s="2" customFormat="1" ht="15.75" customHeight="1">
      <c r="B676"/>
      <c r="C676" s="50"/>
      <c r="D676" s="12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</row>
    <row r="677" spans="2:44" s="2" customFormat="1" ht="15.75" customHeight="1">
      <c r="B677"/>
      <c r="C677" s="50"/>
      <c r="D677" s="12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</row>
    <row r="678" spans="2:44" s="2" customFormat="1" ht="15.75" customHeight="1">
      <c r="B678"/>
      <c r="C678" s="50"/>
      <c r="D678" s="12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</row>
    <row r="679" spans="2:44" s="2" customFormat="1" ht="15.75" customHeight="1">
      <c r="B679"/>
      <c r="C679" s="50"/>
      <c r="D679" s="12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</row>
    <row r="680" spans="2:44" s="2" customFormat="1" ht="15.75" customHeight="1">
      <c r="B680"/>
      <c r="C680" s="50"/>
      <c r="D680" s="12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</row>
    <row r="681" spans="2:44" s="2" customFormat="1" ht="15.75" customHeight="1">
      <c r="B681"/>
      <c r="C681" s="50"/>
      <c r="D681" s="12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</row>
    <row r="682" spans="2:44" s="2" customFormat="1" ht="15.75" customHeight="1">
      <c r="B682"/>
      <c r="C682" s="50"/>
      <c r="D682" s="1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</row>
    <row r="683" spans="2:44" s="2" customFormat="1" ht="15.75" customHeight="1">
      <c r="B683"/>
      <c r="C683" s="50"/>
      <c r="D683" s="12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</row>
    <row r="684" spans="2:44" s="2" customFormat="1" ht="15.75" customHeight="1">
      <c r="B684"/>
      <c r="C684" s="50"/>
      <c r="D684" s="12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</row>
    <row r="685" spans="2:44" s="2" customFormat="1" ht="15.75" customHeight="1">
      <c r="B685"/>
      <c r="C685" s="50"/>
      <c r="D685" s="12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</row>
    <row r="686" spans="2:44" s="2" customFormat="1" ht="15.75" customHeight="1">
      <c r="B686"/>
      <c r="C686" s="50"/>
      <c r="D686" s="12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</row>
    <row r="687" spans="2:44" s="2" customFormat="1" ht="15.75" customHeight="1">
      <c r="B687"/>
      <c r="C687" s="50"/>
      <c r="D687" s="12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</row>
    <row r="688" spans="2:44" s="2" customFormat="1" ht="15.75" customHeight="1">
      <c r="B688"/>
      <c r="C688" s="50"/>
      <c r="D688" s="12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</row>
    <row r="689" spans="2:44" s="2" customFormat="1" ht="15.75" customHeight="1">
      <c r="B689"/>
      <c r="C689" s="50"/>
      <c r="D689" s="12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</row>
    <row r="690" spans="2:44" s="2" customFormat="1" ht="15.75" customHeight="1">
      <c r="B690"/>
      <c r="C690" s="50"/>
      <c r="D690" s="12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</row>
    <row r="691" spans="2:44" s="2" customFormat="1" ht="15.75" customHeight="1">
      <c r="B691"/>
      <c r="C691" s="50"/>
      <c r="D691" s="12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</row>
    <row r="692" spans="2:44" s="2" customFormat="1" ht="15.75" customHeight="1">
      <c r="B692"/>
      <c r="C692" s="50"/>
      <c r="D692" s="1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</row>
    <row r="693" spans="2:44" s="2" customFormat="1" ht="15.75" customHeight="1">
      <c r="B693"/>
      <c r="C693" s="50"/>
      <c r="D693" s="12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</row>
    <row r="694" spans="2:44" s="2" customFormat="1" ht="15.75" customHeight="1">
      <c r="B694"/>
      <c r="C694" s="50"/>
      <c r="D694" s="12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</row>
    <row r="695" spans="2:44" s="2" customFormat="1" ht="15.75" customHeight="1">
      <c r="B695"/>
      <c r="C695" s="50"/>
      <c r="D695" s="12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</row>
    <row r="696" spans="2:44" s="2" customFormat="1" ht="15.75" customHeight="1">
      <c r="B696"/>
      <c r="C696" s="50"/>
      <c r="D696" s="12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</row>
    <row r="697" spans="2:44" s="2" customFormat="1" ht="15.75" customHeight="1">
      <c r="B697"/>
      <c r="C697" s="50"/>
      <c r="D697" s="12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</row>
    <row r="698" spans="2:44" s="2" customFormat="1" ht="15.75" customHeight="1">
      <c r="B698"/>
      <c r="C698" s="50"/>
      <c r="D698" s="12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</row>
    <row r="699" spans="2:44" s="2" customFormat="1" ht="15.75" customHeight="1">
      <c r="B699"/>
      <c r="C699" s="50"/>
      <c r="D699" s="12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</row>
    <row r="700" spans="2:44" s="2" customFormat="1" ht="15.75" customHeight="1">
      <c r="B700"/>
      <c r="C700" s="50"/>
      <c r="D700" s="12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</row>
    <row r="701" spans="2:44" s="2" customFormat="1" ht="15.75" customHeight="1">
      <c r="B701"/>
      <c r="C701" s="50"/>
      <c r="D701" s="12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</row>
    <row r="702" spans="2:44" s="2" customFormat="1" ht="15.75" customHeight="1">
      <c r="B702"/>
      <c r="C702" s="50"/>
      <c r="D702" s="1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</row>
    <row r="703" spans="2:44" s="2" customFormat="1" ht="15.75" customHeight="1">
      <c r="B703"/>
      <c r="C703" s="50"/>
      <c r="D703" s="12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</row>
    <row r="704" spans="2:44" s="2" customFormat="1" ht="15.75" customHeight="1">
      <c r="B704"/>
      <c r="C704" s="50"/>
      <c r="D704" s="12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</row>
    <row r="705" spans="2:44" s="2" customFormat="1" ht="15.75" customHeight="1">
      <c r="B705"/>
      <c r="C705" s="50"/>
      <c r="D705" s="12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</row>
    <row r="706" spans="2:44" s="2" customFormat="1" ht="15.75" customHeight="1">
      <c r="B706"/>
      <c r="C706" s="50"/>
      <c r="D706" s="12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</row>
    <row r="707" spans="2:44" s="2" customFormat="1" ht="15.75" customHeight="1">
      <c r="B707"/>
      <c r="C707" s="50"/>
      <c r="D707" s="12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</row>
    <row r="708" spans="2:44" s="2" customFormat="1" ht="15.75" customHeight="1">
      <c r="B708"/>
      <c r="C708" s="50"/>
      <c r="D708" s="12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</row>
    <row r="709" spans="2:44" s="2" customFormat="1" ht="15.75" customHeight="1">
      <c r="B709"/>
      <c r="C709" s="50"/>
      <c r="D709" s="12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</row>
    <row r="710" spans="2:44" s="2" customFormat="1" ht="15.75" customHeight="1">
      <c r="B710"/>
      <c r="C710" s="50"/>
      <c r="D710" s="12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</row>
    <row r="711" spans="2:44" s="2" customFormat="1" ht="15.75" customHeight="1">
      <c r="B711"/>
      <c r="C711" s="50"/>
      <c r="D711" s="12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</row>
    <row r="712" spans="2:44" s="2" customFormat="1" ht="15.75" customHeight="1">
      <c r="B712"/>
      <c r="C712" s="50"/>
      <c r="D712" s="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</row>
    <row r="713" spans="2:44" s="2" customFormat="1" ht="15.75" customHeight="1">
      <c r="B713"/>
      <c r="C713" s="50"/>
      <c r="D713" s="12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</row>
    <row r="714" spans="2:44" s="2" customFormat="1" ht="15.75" customHeight="1">
      <c r="B714"/>
      <c r="C714" s="50"/>
      <c r="D714" s="12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</row>
    <row r="715" spans="2:44" s="2" customFormat="1" ht="15.75" customHeight="1">
      <c r="B715"/>
      <c r="C715" s="50"/>
      <c r="D715" s="12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</row>
    <row r="716" spans="2:44" s="2" customFormat="1" ht="15.75" customHeight="1">
      <c r="B716"/>
      <c r="C716" s="50"/>
      <c r="D716" s="12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</row>
    <row r="717" spans="2:44" s="2" customFormat="1" ht="15.75" customHeight="1">
      <c r="B717"/>
      <c r="C717" s="50"/>
      <c r="D717" s="12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</row>
    <row r="718" spans="2:44" s="2" customFormat="1" ht="15.75" customHeight="1">
      <c r="B718"/>
      <c r="C718" s="50"/>
      <c r="D718" s="12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</row>
    <row r="719" spans="2:44" s="2" customFormat="1" ht="15.75" customHeight="1">
      <c r="B719"/>
      <c r="C719" s="50"/>
      <c r="D719" s="12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</row>
    <row r="720" spans="2:44" s="2" customFormat="1" ht="15.75" customHeight="1">
      <c r="B720"/>
      <c r="C720" s="50"/>
      <c r="D720" s="12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</row>
    <row r="721" spans="2:44" s="2" customFormat="1" ht="15.75" customHeight="1">
      <c r="B721"/>
      <c r="C721" s="50"/>
      <c r="D721" s="12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</row>
    <row r="722" spans="2:44" s="2" customFormat="1" ht="15.75" customHeight="1">
      <c r="B722"/>
      <c r="C722" s="50"/>
      <c r="D722" s="1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</row>
    <row r="723" spans="2:44" s="2" customFormat="1" ht="15.75" customHeight="1">
      <c r="B723"/>
      <c r="C723" s="50"/>
      <c r="D723" s="12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</row>
    <row r="724" spans="2:44" s="2" customFormat="1" ht="15.75" customHeight="1">
      <c r="B724"/>
      <c r="C724" s="50"/>
      <c r="D724" s="12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</row>
    <row r="725" spans="2:44" s="2" customFormat="1" ht="15.75" customHeight="1">
      <c r="B725"/>
      <c r="C725" s="50"/>
      <c r="D725" s="12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</row>
    <row r="726" spans="2:44" s="2" customFormat="1" ht="15.75" customHeight="1">
      <c r="B726"/>
      <c r="C726" s="50"/>
      <c r="D726" s="12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</row>
    <row r="727" spans="2:44" s="2" customFormat="1" ht="15.75" customHeight="1">
      <c r="B727"/>
      <c r="C727" s="50"/>
      <c r="D727" s="12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</row>
    <row r="728" spans="2:44" s="2" customFormat="1" ht="15.75" customHeight="1">
      <c r="B728"/>
      <c r="C728" s="50"/>
      <c r="D728" s="12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</row>
    <row r="729" spans="2:44" s="2" customFormat="1" ht="15.75" customHeight="1">
      <c r="B729"/>
      <c r="C729" s="50"/>
      <c r="D729" s="12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</row>
    <row r="730" spans="2:44" s="2" customFormat="1" ht="15.75" customHeight="1">
      <c r="B730"/>
      <c r="C730" s="50"/>
      <c r="D730" s="12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</row>
    <row r="731" spans="2:44" s="2" customFormat="1" ht="15.75" customHeight="1">
      <c r="B731"/>
      <c r="C731" s="50"/>
      <c r="D731" s="12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</row>
    <row r="732" spans="2:44" s="2" customFormat="1" ht="15.75" customHeight="1">
      <c r="B732"/>
      <c r="C732" s="50"/>
      <c r="D732" s="1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</row>
    <row r="733" spans="2:44" s="2" customFormat="1" ht="15.75" customHeight="1">
      <c r="B733"/>
      <c r="C733" s="50"/>
      <c r="D733" s="12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</row>
    <row r="734" spans="2:44" s="2" customFormat="1" ht="15.75" customHeight="1">
      <c r="B734"/>
      <c r="C734" s="50"/>
      <c r="D734" s="12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</row>
    <row r="735" spans="2:44" s="2" customFormat="1" ht="15.75" customHeight="1">
      <c r="B735"/>
      <c r="C735" s="50"/>
      <c r="D735" s="12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</row>
    <row r="736" spans="2:44" s="2" customFormat="1" ht="15.75" customHeight="1">
      <c r="B736"/>
      <c r="C736" s="50"/>
      <c r="D736" s="12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</row>
    <row r="737" spans="2:44" s="2" customFormat="1" ht="15.75" customHeight="1">
      <c r="B737"/>
      <c r="C737" s="50"/>
      <c r="D737" s="12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</row>
    <row r="738" spans="2:44" s="2" customFormat="1" ht="15.75" customHeight="1">
      <c r="B738"/>
      <c r="C738" s="50"/>
      <c r="D738" s="12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</row>
    <row r="739" spans="2:44" s="2" customFormat="1" ht="15.75" customHeight="1">
      <c r="B739"/>
      <c r="C739" s="50"/>
      <c r="D739" s="12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</row>
    <row r="740" spans="2:44" s="2" customFormat="1" ht="15.75" customHeight="1">
      <c r="B740"/>
      <c r="C740" s="50"/>
      <c r="D740" s="12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</row>
  </sheetData>
  <sheetProtection/>
  <mergeCells count="2">
    <mergeCell ref="B2:C2"/>
    <mergeCell ref="B3:C3"/>
  </mergeCells>
  <printOptions/>
  <pageMargins left="1.14" right="0.15748031496062992" top="0.15748031496062992" bottom="0.15748031496062992" header="0.15748031496062992" footer="0.15748031496062992"/>
  <pageSetup horizontalDpi="300" verticalDpi="300" orientation="portrait" paperSize="9" scale="74" r:id="rId1"/>
  <rowBreaks count="1" manualBreakCount="1">
    <brk id="7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583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6.25390625" style="2" customWidth="1"/>
    <col min="2" max="2" width="80.375" style="0" customWidth="1"/>
    <col min="3" max="3" width="18.75390625" style="50" customWidth="1"/>
    <col min="4" max="4" width="6.25390625" style="0" customWidth="1"/>
  </cols>
  <sheetData>
    <row r="1" spans="1:43" ht="15" customHeight="1">
      <c r="A1" s="73"/>
      <c r="B1" s="48"/>
      <c r="C1" s="74" t="s">
        <v>517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9.5">
      <c r="A2" s="73"/>
      <c r="B2" s="318" t="s">
        <v>482</v>
      </c>
      <c r="C2" s="31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9.5">
      <c r="A3" s="73"/>
      <c r="B3" s="318" t="s">
        <v>237</v>
      </c>
      <c r="C3" s="31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3.5" thickBot="1">
      <c r="A4" s="73"/>
      <c r="B4" s="1"/>
      <c r="C4" s="74" t="s">
        <v>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53.25" customHeight="1" thickBot="1">
      <c r="A5" s="221" t="s">
        <v>147</v>
      </c>
      <c r="B5" s="280" t="s">
        <v>239</v>
      </c>
      <c r="C5" s="57" t="s">
        <v>116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20.25" customHeight="1">
      <c r="A6" s="222" t="s">
        <v>148</v>
      </c>
      <c r="B6" s="214" t="s">
        <v>445</v>
      </c>
      <c r="C6" s="286">
        <f>SUM(C11+C17+C23)</f>
        <v>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12.75" customHeight="1" hidden="1">
      <c r="A7" s="11" t="s">
        <v>151</v>
      </c>
      <c r="B7" s="217" t="s">
        <v>155</v>
      </c>
      <c r="C7" s="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12.75" customHeight="1" hidden="1">
      <c r="A8" s="11" t="s">
        <v>152</v>
      </c>
      <c r="B8" s="217" t="s">
        <v>156</v>
      </c>
      <c r="C8" s="14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2.75" customHeight="1" hidden="1">
      <c r="A9" s="11" t="s">
        <v>153</v>
      </c>
      <c r="B9" s="217" t="s">
        <v>157</v>
      </c>
      <c r="C9" s="1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2.75" customHeight="1" hidden="1">
      <c r="A10" s="11" t="s">
        <v>154</v>
      </c>
      <c r="B10" s="217" t="s">
        <v>159</v>
      </c>
      <c r="C10" s="1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8" customHeight="1">
      <c r="A11" s="20" t="s">
        <v>160</v>
      </c>
      <c r="B11" s="215" t="s">
        <v>288</v>
      </c>
      <c r="C11" s="56">
        <f>SUM(C12+C13)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3.5" customHeight="1">
      <c r="A12" s="11" t="s">
        <v>161</v>
      </c>
      <c r="B12" s="217" t="s">
        <v>394</v>
      </c>
      <c r="C12" s="8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ht="12.75">
      <c r="A13" s="11" t="s">
        <v>201</v>
      </c>
      <c r="B13" s="217" t="s">
        <v>365</v>
      </c>
      <c r="C13" s="8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ht="12.75" hidden="1">
      <c r="A14" s="11" t="s">
        <v>162</v>
      </c>
      <c r="B14" s="217" t="s">
        <v>165</v>
      </c>
      <c r="C14" s="1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ht="12.75" hidden="1">
      <c r="A15" s="11" t="s">
        <v>163</v>
      </c>
      <c r="B15" s="217" t="s">
        <v>166</v>
      </c>
      <c r="C15" s="1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ht="12.75" hidden="1">
      <c r="A16" s="11" t="s">
        <v>164</v>
      </c>
      <c r="B16" s="217" t="s">
        <v>167</v>
      </c>
      <c r="C16" s="1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ht="17.25" customHeight="1">
      <c r="A17" s="20" t="s">
        <v>207</v>
      </c>
      <c r="B17" s="215" t="s">
        <v>289</v>
      </c>
      <c r="C17" s="56">
        <f>SUM(C18:C22)</f>
        <v>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ht="13.5" customHeight="1">
      <c r="A18" s="11" t="s">
        <v>208</v>
      </c>
      <c r="B18" s="30" t="s">
        <v>290</v>
      </c>
      <c r="C18" s="1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ht="13.5" customHeight="1">
      <c r="A19" s="11" t="s">
        <v>209</v>
      </c>
      <c r="B19" s="30" t="s">
        <v>291</v>
      </c>
      <c r="C19" s="1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ht="13.5" customHeight="1">
      <c r="A20" s="11" t="s">
        <v>210</v>
      </c>
      <c r="B20" s="30" t="s">
        <v>292</v>
      </c>
      <c r="C20" s="1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ht="13.5" customHeight="1">
      <c r="A21" s="11" t="s">
        <v>211</v>
      </c>
      <c r="B21" s="30" t="s">
        <v>293</v>
      </c>
      <c r="C21" s="1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ht="13.5" customHeight="1">
      <c r="A22" s="203" t="s">
        <v>212</v>
      </c>
      <c r="B22" s="30" t="s">
        <v>294</v>
      </c>
      <c r="C22" s="1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ht="18" customHeight="1">
      <c r="A23" s="20" t="s">
        <v>219</v>
      </c>
      <c r="B23" s="215" t="s">
        <v>382</v>
      </c>
      <c r="C23" s="26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ht="13.5" customHeight="1" hidden="1">
      <c r="A24" s="11" t="s">
        <v>226</v>
      </c>
      <c r="B24" s="30" t="s">
        <v>229</v>
      </c>
      <c r="C24" s="5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ht="13.5" customHeight="1" hidden="1">
      <c r="A25" s="11" t="s">
        <v>227</v>
      </c>
      <c r="B25" s="30" t="s">
        <v>230</v>
      </c>
      <c r="C25" s="5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ht="13.5" customHeight="1" hidden="1" thickBot="1">
      <c r="A26" s="15" t="s">
        <v>228</v>
      </c>
      <c r="B26" s="225" t="s">
        <v>231</v>
      </c>
      <c r="C26" s="226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ht="18" customHeight="1">
      <c r="A27" s="278"/>
      <c r="B27" s="281" t="s">
        <v>446</v>
      </c>
      <c r="C27" s="287">
        <f>SUM(C28+C30)</f>
        <v>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ht="18" customHeight="1">
      <c r="A28" s="278"/>
      <c r="B28" s="277" t="s">
        <v>451</v>
      </c>
      <c r="C28" s="43">
        <f>SUM(C29:C29)</f>
        <v>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ht="13.5" customHeight="1">
      <c r="A29" s="278"/>
      <c r="B29" s="279" t="s">
        <v>452</v>
      </c>
      <c r="C29" s="1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ht="18" customHeight="1">
      <c r="A30" s="278"/>
      <c r="B30" s="277" t="s">
        <v>453</v>
      </c>
      <c r="C30" s="1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 ht="13.5" customHeight="1" thickBot="1">
      <c r="A31" s="278"/>
      <c r="B31" s="15" t="s">
        <v>454</v>
      </c>
      <c r="C31" s="1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ht="29.25" customHeight="1" thickBot="1">
      <c r="A32" s="278"/>
      <c r="B32" s="311" t="s">
        <v>503</v>
      </c>
      <c r="C32" s="253">
        <f>SUM(C11+C17+C23+C28)</f>
        <v>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ht="20.25" customHeight="1">
      <c r="A33" s="203"/>
      <c r="B33" s="219" t="s">
        <v>444</v>
      </c>
      <c r="C33" s="285">
        <f>SUM(C34+C40+C44)</f>
        <v>2902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ht="18" customHeight="1">
      <c r="A34" s="20" t="s">
        <v>295</v>
      </c>
      <c r="B34" s="215" t="s">
        <v>16</v>
      </c>
      <c r="C34" s="56">
        <f>SUM(C35:C36)</f>
        <v>1270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ht="13.5" customHeight="1">
      <c r="A35" s="20"/>
      <c r="B35" s="27" t="s">
        <v>371</v>
      </c>
      <c r="C35" s="2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ht="13.5" customHeight="1">
      <c r="A36" s="20"/>
      <c r="B36" s="274" t="s">
        <v>436</v>
      </c>
      <c r="C36" s="21">
        <f>SUM(C37:C39)</f>
        <v>1270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ht="13.5" customHeight="1">
      <c r="A37" s="20"/>
      <c r="B37" s="274" t="s">
        <v>507</v>
      </c>
      <c r="C37" s="19">
        <v>520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ht="13.5" customHeight="1">
      <c r="A38" s="20"/>
      <c r="B38" s="274" t="s">
        <v>509</v>
      </c>
      <c r="C38" s="19">
        <v>400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ht="13.5" customHeight="1">
      <c r="A39" s="20"/>
      <c r="B39" s="274" t="s">
        <v>498</v>
      </c>
      <c r="C39" s="19">
        <f>SUM('7.Önk.'!P69)</f>
        <v>350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ht="18" customHeight="1">
      <c r="A40" s="20" t="s">
        <v>505</v>
      </c>
      <c r="B40" s="230" t="s">
        <v>1</v>
      </c>
      <c r="C40" s="56">
        <f>SUM(C41+C42)</f>
        <v>300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ht="13.5" customHeight="1">
      <c r="A41" s="20"/>
      <c r="B41" s="27" t="s">
        <v>383</v>
      </c>
      <c r="C41" s="19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13.5" customHeight="1">
      <c r="A42" s="20"/>
      <c r="B42" s="27" t="s">
        <v>384</v>
      </c>
      <c r="C42" s="19">
        <f>SUM(C43)</f>
        <v>300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3.5" customHeight="1">
      <c r="A43" s="20"/>
      <c r="B43" s="27" t="s">
        <v>508</v>
      </c>
      <c r="C43" s="19">
        <v>300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9.5" customHeight="1">
      <c r="A44" s="20" t="s">
        <v>506</v>
      </c>
      <c r="B44" s="33" t="s">
        <v>25</v>
      </c>
      <c r="C44" s="56">
        <f>SUM(C45:C46)</f>
        <v>1332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ht="13.5" customHeight="1">
      <c r="A45" s="20"/>
      <c r="B45" s="29" t="s">
        <v>510</v>
      </c>
      <c r="C45" s="18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ht="25.5" customHeight="1">
      <c r="A46" s="20"/>
      <c r="B46" s="312" t="s">
        <v>511</v>
      </c>
      <c r="C46" s="18">
        <v>1332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ht="19.5" customHeight="1" thickBot="1">
      <c r="A47" s="75" t="s">
        <v>234</v>
      </c>
      <c r="B47" s="290" t="s">
        <v>443</v>
      </c>
      <c r="C47" s="282">
        <v>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 ht="24" customHeight="1" thickBot="1">
      <c r="A48" s="227"/>
      <c r="B48" s="159" t="s">
        <v>504</v>
      </c>
      <c r="C48" s="253">
        <f>SUM(C34+C40+C44+C47)</f>
        <v>2902</v>
      </c>
      <c r="D48" s="10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2:43" ht="15.7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2:43" ht="15.7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2:43" ht="15.7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2:43" ht="15.7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2:43" ht="15.7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2:43" ht="15.7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2:43" ht="15.7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2:43" ht="15.7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2:43" ht="15.7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2:43" ht="15.7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2:43" ht="15.7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2:43" ht="15.7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2:43" ht="15.7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2:43" ht="15.7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2:43" ht="15.7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2:43" ht="15.7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2:43" ht="15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2:43" ht="15.7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2:43" ht="15.7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2:43" ht="15.7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2:43" ht="15.7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2:43" ht="15.7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2:43" ht="15.7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2:43" ht="15.7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2:43" ht="15.7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2:43" ht="15.7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2:43" ht="15.7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2:43" ht="15.7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2:43" ht="15.7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2:43" ht="15.7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2:43" ht="15.7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2:43" ht="15.7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2:43" ht="15.7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2:43" ht="15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2:43" ht="15.7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2:43" ht="15.7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2:43" ht="15.7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2:43" ht="15.7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2:43" ht="15.7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88" spans="2:43" ht="15.7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</row>
    <row r="89" spans="2:43" ht="15.7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</row>
    <row r="90" spans="2:43" ht="15.7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</row>
    <row r="91" spans="2:43" ht="15.7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2:43" ht="15.7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2:43" ht="15.7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</row>
    <row r="94" spans="2:43" ht="15.7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2:43" ht="15.7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2:43" ht="15.7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2:43" ht="15.7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2:43" ht="15.7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2:43" ht="15.75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2:43" ht="15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2:43" ht="15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2:43" ht="15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2:43" ht="15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2:43" ht="15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2:43" ht="15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2:43" ht="15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2:43" ht="15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2:43" ht="15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2:43" ht="15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2:43" ht="15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2:43" ht="15.75" customHeight="1">
      <c r="B111" s="2"/>
      <c r="C111" s="4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2:43" ht="15.75" customHeight="1">
      <c r="B112" s="2"/>
      <c r="C112" s="4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2:43" ht="15.75" customHeight="1">
      <c r="B113" s="2"/>
      <c r="C113" s="4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2:43" ht="15.75" customHeight="1">
      <c r="B114" s="2"/>
      <c r="C114" s="4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2:43" ht="15.75" customHeight="1">
      <c r="B115" s="2"/>
      <c r="C115" s="4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2:43" ht="15.75" customHeight="1">
      <c r="B116" s="2"/>
      <c r="C116" s="4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2:43" ht="15.75" customHeight="1">
      <c r="B117" s="2"/>
      <c r="C117" s="4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2:43" ht="15.75" customHeight="1">
      <c r="B118" s="2"/>
      <c r="C118" s="4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2:43" ht="15.75" customHeight="1">
      <c r="B119" s="2"/>
      <c r="C119" s="4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2:43" ht="15.75" customHeight="1">
      <c r="B120" s="2"/>
      <c r="C120" s="4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2:43" ht="15.75" customHeight="1">
      <c r="B121" s="2"/>
      <c r="C121" s="4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2:43" ht="15.75" customHeight="1">
      <c r="B122" s="2"/>
      <c r="C122" s="4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2:43" ht="15.75" customHeight="1">
      <c r="B123" s="2"/>
      <c r="C123" s="4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2:43" ht="15.75" customHeight="1">
      <c r="B124" s="2"/>
      <c r="C124" s="4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2:43" ht="15.75" customHeight="1">
      <c r="B125" s="2"/>
      <c r="C125" s="4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2:43" ht="15.75" customHeight="1">
      <c r="B126" s="2"/>
      <c r="C126" s="4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2:43" ht="15.75" customHeight="1">
      <c r="B127" s="2"/>
      <c r="C127" s="4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2:43" ht="15.75" customHeight="1">
      <c r="B128" s="2"/>
      <c r="C128" s="4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2:43" ht="15.75" customHeight="1">
      <c r="B129" s="2"/>
      <c r="C129" s="4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2:43" ht="15.75" customHeight="1">
      <c r="B130" s="2"/>
      <c r="C130" s="4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2:43" ht="15.75" customHeight="1">
      <c r="B131" s="2"/>
      <c r="C131" s="4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2:43" ht="15.75" customHeight="1">
      <c r="B132" s="2"/>
      <c r="C132" s="4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2:43" ht="15.75" customHeight="1">
      <c r="B133" s="2"/>
      <c r="C133" s="4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2:43" ht="15.75" customHeight="1">
      <c r="B134" s="2"/>
      <c r="C134" s="4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2:43" ht="15.75" customHeight="1">
      <c r="B135" s="2"/>
      <c r="C135" s="4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2:43" ht="15.75" customHeight="1">
      <c r="B136" s="2"/>
      <c r="C136" s="4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2:43" ht="15.75" customHeight="1">
      <c r="B137" s="2"/>
      <c r="C137" s="4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2:43" ht="15.75" customHeight="1">
      <c r="B138" s="2"/>
      <c r="C138" s="4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2:43" ht="15.75" customHeight="1">
      <c r="B139" s="2"/>
      <c r="C139" s="4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2:43" ht="15.75" customHeight="1">
      <c r="B140" s="2"/>
      <c r="C140" s="41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2:43" ht="15.75" customHeight="1">
      <c r="B141" s="2"/>
      <c r="C141" s="4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2:43" ht="15.75" customHeight="1">
      <c r="B142" s="2"/>
      <c r="C142" s="4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2:43" ht="15.75" customHeight="1">
      <c r="B143" s="2"/>
      <c r="C143" s="4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2:43" ht="15.75" customHeight="1">
      <c r="B144" s="2"/>
      <c r="C144" s="4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2:43" ht="15.75" customHeight="1">
      <c r="B145" s="2"/>
      <c r="C145" s="4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2:43" ht="15.75" customHeight="1">
      <c r="B146" s="2"/>
      <c r="C146" s="4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2:43" ht="15.75" customHeight="1">
      <c r="B147" s="2"/>
      <c r="C147" s="4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2:43" ht="15.75" customHeight="1">
      <c r="B148" s="2"/>
      <c r="C148" s="4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2:43" ht="15.75" customHeight="1">
      <c r="B149" s="2"/>
      <c r="C149" s="4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2:43" ht="15.75" customHeight="1">
      <c r="B150" s="2"/>
      <c r="C150" s="4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2:43" ht="15.75" customHeight="1">
      <c r="B151" s="2"/>
      <c r="C151" s="4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2:43" ht="15.75" customHeight="1">
      <c r="B152" s="2"/>
      <c r="C152" s="4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2:43" ht="15.75" customHeight="1">
      <c r="B153" s="2"/>
      <c r="C153" s="4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2:43" ht="15.75" customHeight="1">
      <c r="B154" s="2"/>
      <c r="C154" s="4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2:43" ht="15.75" customHeight="1">
      <c r="B155" s="2"/>
      <c r="C155" s="4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2:43" ht="15.75" customHeight="1">
      <c r="B156" s="2"/>
      <c r="C156" s="4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2:43" ht="15.75" customHeight="1">
      <c r="B157" s="2"/>
      <c r="C157" s="4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2:43" ht="15.75" customHeight="1">
      <c r="B158" s="2"/>
      <c r="C158" s="4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2:43" ht="15.75" customHeight="1">
      <c r="B159" s="2"/>
      <c r="C159" s="4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2:43" ht="15.75" customHeight="1">
      <c r="B160" s="2"/>
      <c r="C160" s="4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2:43" ht="15.75" customHeight="1">
      <c r="B161" s="2"/>
      <c r="C161" s="4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2:43" ht="15.75" customHeight="1">
      <c r="B162" s="2"/>
      <c r="C162" s="4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2:43" ht="15.75" customHeight="1">
      <c r="B163" s="2"/>
      <c r="C163" s="4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2:43" ht="15.75" customHeight="1">
      <c r="B164" s="2"/>
      <c r="C164" s="4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2:43" ht="15.75" customHeight="1">
      <c r="B165" s="2"/>
      <c r="C165" s="4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2:43" ht="15.75" customHeight="1">
      <c r="B166" s="2"/>
      <c r="C166" s="4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2:43" ht="15.75" customHeight="1">
      <c r="B167" s="2"/>
      <c r="C167" s="4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2:43" ht="15.75" customHeight="1">
      <c r="B168" s="2"/>
      <c r="C168" s="4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2:43" ht="15.75" customHeight="1">
      <c r="B169" s="2"/>
      <c r="C169" s="4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2:43" ht="15.75" customHeight="1">
      <c r="B170" s="2"/>
      <c r="C170" s="4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2:43" ht="15.75" customHeight="1">
      <c r="B171" s="2"/>
      <c r="C171" s="4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2:43" ht="15.75" customHeight="1">
      <c r="B172" s="2"/>
      <c r="C172" s="4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2:43" ht="15.75" customHeight="1">
      <c r="B173" s="2"/>
      <c r="C173" s="4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2:43" ht="15.75" customHeight="1">
      <c r="B174" s="2"/>
      <c r="C174" s="4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2:43" ht="15.75" customHeight="1">
      <c r="B175" s="2"/>
      <c r="C175" s="4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2:43" ht="15.75" customHeight="1">
      <c r="B176" s="2"/>
      <c r="C176" s="4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2:43" ht="15.75" customHeight="1">
      <c r="B177" s="2"/>
      <c r="C177" s="4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2:43" ht="15.75" customHeight="1">
      <c r="B178" s="2"/>
      <c r="C178" s="4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2:43" ht="15.75" customHeight="1">
      <c r="B179" s="2"/>
      <c r="C179" s="4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2:43" ht="15.75" customHeight="1">
      <c r="B180" s="2"/>
      <c r="C180" s="4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2:43" ht="15.75" customHeight="1">
      <c r="B181" s="2"/>
      <c r="C181" s="4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2:43" ht="15.75" customHeight="1">
      <c r="B182" s="2"/>
      <c r="C182" s="4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2:43" ht="15.75" customHeight="1">
      <c r="B183" s="2"/>
      <c r="C183" s="4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2:43" ht="15.75" customHeight="1">
      <c r="B184" s="2"/>
      <c r="C184" s="4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2:43" ht="15.75" customHeight="1">
      <c r="B185" s="2"/>
      <c r="C185" s="4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2:43" ht="15.75" customHeight="1">
      <c r="B186" s="2"/>
      <c r="C186" s="4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2:43" ht="15.75" customHeight="1">
      <c r="B187" s="2"/>
      <c r="C187" s="4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2:43" ht="15.75" customHeight="1">
      <c r="B188" s="2"/>
      <c r="C188" s="4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2:43" ht="15.75" customHeight="1">
      <c r="B189" s="2"/>
      <c r="C189" s="4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2:43" ht="15.75" customHeight="1">
      <c r="B190" s="2"/>
      <c r="C190" s="4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2:43" ht="15.75" customHeight="1">
      <c r="B191" s="2"/>
      <c r="C191" s="4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2:43" ht="15.75" customHeight="1">
      <c r="B192" s="2"/>
      <c r="C192" s="4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2:43" ht="15.75" customHeight="1">
      <c r="B193" s="2"/>
      <c r="C193" s="4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2:43" ht="15.75" customHeight="1">
      <c r="B194" s="2"/>
      <c r="C194" s="4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2:43" ht="15.75" customHeight="1">
      <c r="B195" s="2"/>
      <c r="C195" s="4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2:43" ht="15.75" customHeight="1">
      <c r="B196" s="2"/>
      <c r="C196" s="4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2:43" ht="15.75" customHeight="1">
      <c r="B197" s="2"/>
      <c r="C197" s="4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2:43" ht="15.75" customHeight="1">
      <c r="B198" s="2"/>
      <c r="C198" s="4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2:43" ht="15.75" customHeight="1">
      <c r="B199" s="2"/>
      <c r="C199" s="4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2:43" ht="15.75" customHeight="1">
      <c r="B200" s="2"/>
      <c r="C200" s="4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2:43" ht="15.75" customHeight="1">
      <c r="B201" s="2"/>
      <c r="C201" s="4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2:43" ht="15.75" customHeight="1">
      <c r="B202" s="2"/>
      <c r="C202" s="4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2:43" ht="15.75" customHeight="1">
      <c r="B203" s="2"/>
      <c r="C203" s="4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2:43" ht="15.75" customHeight="1">
      <c r="B204" s="2"/>
      <c r="C204" s="4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2:43" ht="15.75" customHeight="1">
      <c r="B205" s="2"/>
      <c r="C205" s="41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2:43" ht="15.75" customHeight="1">
      <c r="B206" s="2"/>
      <c r="C206" s="4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2:43" ht="15.75" customHeight="1">
      <c r="B207" s="2"/>
      <c r="C207" s="4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2:43" ht="15.75" customHeight="1">
      <c r="B208" s="2"/>
      <c r="C208" s="4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2:43" ht="15.75" customHeight="1">
      <c r="B209" s="2"/>
      <c r="C209" s="4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2:43" ht="15.75" customHeight="1">
      <c r="B210" s="2"/>
      <c r="C210" s="4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2:43" ht="15.75" customHeight="1">
      <c r="B211" s="2"/>
      <c r="C211" s="4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2:43" ht="15.75" customHeight="1">
      <c r="B212" s="2"/>
      <c r="C212" s="41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2:43" ht="15.75" customHeight="1">
      <c r="B213" s="2"/>
      <c r="C213" s="41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2:43" ht="15.75" customHeight="1">
      <c r="B214" s="2"/>
      <c r="C214" s="41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2:43" ht="15.75" customHeight="1">
      <c r="B215" s="2"/>
      <c r="C215" s="41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2:43" ht="15.75" customHeight="1">
      <c r="B216" s="2"/>
      <c r="C216" s="4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2:43" ht="15.75" customHeight="1">
      <c r="B217" s="2"/>
      <c r="C217" s="41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2:43" ht="15.75" customHeight="1">
      <c r="B218" s="2"/>
      <c r="C218" s="4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2:43" ht="15.75" customHeight="1">
      <c r="B219" s="2"/>
      <c r="C219" s="41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2:43" ht="15.75" customHeight="1">
      <c r="B220" s="2"/>
      <c r="C220" s="41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2:43" ht="15.75" customHeight="1">
      <c r="B221" s="2"/>
      <c r="C221" s="41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2:43" ht="15.75" customHeight="1">
      <c r="B222" s="2"/>
      <c r="C222" s="41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2:43" ht="15.75" customHeight="1">
      <c r="B223" s="2"/>
      <c r="C223" s="41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2:43" ht="15.75" customHeight="1">
      <c r="B224" s="2"/>
      <c r="C224" s="41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2:43" ht="15.75" customHeight="1">
      <c r="B225" s="2"/>
      <c r="C225" s="41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2:43" ht="15.75" customHeight="1">
      <c r="B226" s="2"/>
      <c r="C226" s="41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2:43" ht="15.75" customHeight="1">
      <c r="B227" s="2"/>
      <c r="C227" s="41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2:43" ht="15.75" customHeight="1">
      <c r="B228" s="2"/>
      <c r="C228" s="41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2:43" ht="15.75" customHeight="1">
      <c r="B229" s="2"/>
      <c r="C229" s="41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2:43" ht="15.75" customHeight="1">
      <c r="B230" s="2"/>
      <c r="C230" s="4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2:43" ht="15.75" customHeight="1">
      <c r="B231" s="2"/>
      <c r="C231" s="4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2:43" ht="15.75" customHeight="1">
      <c r="B232" s="2"/>
      <c r="C232" s="4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2:43" ht="15.75" customHeight="1">
      <c r="B233" s="2"/>
      <c r="C233" s="4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2:43" ht="15.75" customHeight="1">
      <c r="B234" s="2"/>
      <c r="C234" s="4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2:43" ht="15.75" customHeight="1">
      <c r="B235" s="2"/>
      <c r="C235" s="41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2:43" ht="15.75" customHeight="1">
      <c r="B236" s="2"/>
      <c r="C236" s="41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2:43" ht="15.75" customHeight="1">
      <c r="B237" s="2"/>
      <c r="C237" s="41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2:43" ht="15.75" customHeight="1">
      <c r="B238" s="2"/>
      <c r="C238" s="41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2:43" ht="15.75" customHeight="1">
      <c r="B239" s="2"/>
      <c r="C239" s="41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2:43" ht="15.75" customHeight="1">
      <c r="B240" s="2"/>
      <c r="C240" s="41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2:43" ht="15.75" customHeight="1">
      <c r="B241" s="2"/>
      <c r="C241" s="41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2:43" ht="15.75" customHeight="1">
      <c r="B242" s="2"/>
      <c r="C242" s="41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2:43" ht="15.75" customHeight="1">
      <c r="B243" s="2"/>
      <c r="C243" s="41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2:43" ht="15.75" customHeight="1">
      <c r="B244" s="2"/>
      <c r="C244" s="41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2:43" ht="15.75" customHeight="1">
      <c r="B245" s="2"/>
      <c r="C245" s="41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2:43" ht="15.75" customHeight="1">
      <c r="B246" s="2"/>
      <c r="C246" s="4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2:43" ht="15.75" customHeight="1">
      <c r="B247" s="2"/>
      <c r="C247" s="41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2:43" ht="15.75" customHeight="1">
      <c r="B248" s="2"/>
      <c r="C248" s="41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2:43" ht="15.75" customHeight="1">
      <c r="B249" s="2"/>
      <c r="C249" s="41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2:43" ht="15.75" customHeight="1">
      <c r="B250" s="2"/>
      <c r="C250" s="41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2:43" ht="15.75" customHeight="1">
      <c r="B251" s="2"/>
      <c r="C251" s="41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2:43" ht="15.75" customHeight="1">
      <c r="B252" s="2"/>
      <c r="C252" s="41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2:43" ht="15.75" customHeight="1">
      <c r="B253" s="2"/>
      <c r="C253" s="41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2:43" ht="15.75" customHeight="1">
      <c r="B254" s="2"/>
      <c r="C254" s="41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2:43" ht="15.75" customHeight="1">
      <c r="B255" s="2"/>
      <c r="C255" s="41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2:43" ht="15.75" customHeight="1">
      <c r="B256" s="2"/>
      <c r="C256" s="41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2:43" ht="15.75" customHeight="1">
      <c r="B257" s="2"/>
      <c r="C257" s="41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2:43" ht="15.75" customHeight="1">
      <c r="B258" s="2"/>
      <c r="C258" s="41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2:43" ht="15.75" customHeight="1">
      <c r="B259" s="2"/>
      <c r="C259" s="41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2:43" ht="15.75" customHeight="1">
      <c r="B260" s="2"/>
      <c r="C260" s="41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2:43" ht="15.75" customHeight="1">
      <c r="B261" s="2"/>
      <c r="C261" s="4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2:43" ht="15.75" customHeight="1">
      <c r="B262" s="2"/>
      <c r="C262" s="41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2:43" ht="15.75" customHeight="1">
      <c r="B263" s="2"/>
      <c r="C263" s="41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2:43" ht="15.75" customHeight="1">
      <c r="B264" s="2"/>
      <c r="C264" s="41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2:43" ht="15.75" customHeight="1">
      <c r="B265" s="2"/>
      <c r="C265" s="4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2:43" ht="15.75" customHeight="1">
      <c r="B266" s="2"/>
      <c r="C266" s="41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2:43" ht="15.75" customHeight="1">
      <c r="B267" s="2"/>
      <c r="C267" s="41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2:43" ht="15.75" customHeight="1">
      <c r="B268" s="2"/>
      <c r="C268" s="41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2:43" ht="15.75" customHeight="1">
      <c r="B269" s="2"/>
      <c r="C269" s="41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2:43" ht="15.75" customHeight="1">
      <c r="B270" s="2"/>
      <c r="C270" s="41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2:43" ht="15.75" customHeight="1">
      <c r="B271" s="2"/>
      <c r="C271" s="41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2:43" ht="15.75" customHeight="1">
      <c r="B272" s="2"/>
      <c r="C272" s="41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2:43" ht="15.75" customHeight="1">
      <c r="B273" s="2"/>
      <c r="C273" s="41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2:43" ht="15.75" customHeight="1">
      <c r="B274" s="2"/>
      <c r="C274" s="41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2:43" ht="15.75" customHeight="1">
      <c r="B275" s="2"/>
      <c r="C275" s="41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2:43" ht="15.75" customHeight="1">
      <c r="B276" s="2"/>
      <c r="C276" s="41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2:43" ht="15.75" customHeight="1">
      <c r="B277" s="2"/>
      <c r="C277" s="41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2:43" ht="15.75" customHeight="1">
      <c r="B278" s="2"/>
      <c r="C278" s="4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2:43" ht="15.75" customHeight="1">
      <c r="B279" s="2"/>
      <c r="C279" s="4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2:43" ht="15.75" customHeight="1">
      <c r="B280" s="2"/>
      <c r="C280" s="4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2:43" ht="15.75" customHeight="1">
      <c r="B281" s="2"/>
      <c r="C281" s="4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2:43" ht="15.75" customHeight="1">
      <c r="B282" s="2"/>
      <c r="C282" s="4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2:43" ht="15.75" customHeight="1">
      <c r="B283" s="2"/>
      <c r="C283" s="4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2:43" ht="15.75" customHeight="1">
      <c r="B284" s="2"/>
      <c r="C284" s="4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2:43" ht="15.75" customHeight="1">
      <c r="B285" s="2"/>
      <c r="C285" s="4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2:43" ht="15.75" customHeight="1">
      <c r="B286" s="2"/>
      <c r="C286" s="4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2:43" ht="15.75" customHeight="1">
      <c r="B287" s="2"/>
      <c r="C287" s="4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2:43" ht="15.75" customHeight="1">
      <c r="B288" s="2"/>
      <c r="C288" s="4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2:43" ht="15.75" customHeight="1">
      <c r="B289" s="2"/>
      <c r="C289" s="4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2:43" ht="15.75" customHeight="1">
      <c r="B290" s="2"/>
      <c r="C290" s="4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2:43" ht="15.75" customHeight="1">
      <c r="B291" s="2"/>
      <c r="C291" s="4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2:43" ht="15.75" customHeight="1">
      <c r="B292" s="2"/>
      <c r="C292" s="4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2:43" ht="15.75" customHeight="1">
      <c r="B293" s="2"/>
      <c r="C293" s="4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2:43" ht="15.75" customHeight="1">
      <c r="B294" s="2"/>
      <c r="C294" s="4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2:43" ht="15.75" customHeight="1">
      <c r="B295" s="2"/>
      <c r="C295" s="4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2:43" ht="15.75" customHeight="1">
      <c r="B296" s="2"/>
      <c r="C296" s="4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2:43" ht="15.75" customHeight="1">
      <c r="B297" s="2"/>
      <c r="C297" s="4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2:43" ht="15.75" customHeight="1">
      <c r="B298" s="2"/>
      <c r="C298" s="4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2:43" ht="15.75" customHeight="1">
      <c r="B299" s="2"/>
      <c r="C299" s="4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2:43" ht="15.75" customHeight="1">
      <c r="B300" s="2"/>
      <c r="C300" s="4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2:43" ht="15.75" customHeight="1">
      <c r="B301" s="2"/>
      <c r="C301" s="4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2:43" ht="15.75" customHeight="1">
      <c r="B302" s="2"/>
      <c r="C302" s="4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2:43" ht="15.75" customHeight="1">
      <c r="B303" s="2"/>
      <c r="C303" s="4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2:43" ht="15.75" customHeight="1">
      <c r="B304" s="2"/>
      <c r="C304" s="4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2:43" ht="15.75" customHeight="1">
      <c r="B305" s="2"/>
      <c r="C305" s="4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2:43" ht="15.75" customHeight="1">
      <c r="B306" s="2"/>
      <c r="C306" s="4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2:43" ht="15.75" customHeight="1">
      <c r="B307" s="2"/>
      <c r="C307" s="4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2:43" ht="15.75" customHeight="1">
      <c r="B308" s="2"/>
      <c r="C308" s="4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2:43" ht="15.75" customHeight="1">
      <c r="B309" s="2"/>
      <c r="C309" s="4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2:43" ht="15.75" customHeight="1">
      <c r="B310" s="2"/>
      <c r="C310" s="4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2:43" ht="15.75" customHeight="1">
      <c r="B311" s="2"/>
      <c r="C311" s="4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2:43" ht="15.75" customHeight="1">
      <c r="B312" s="2"/>
      <c r="C312" s="4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2:43" ht="15.75" customHeight="1">
      <c r="B313" s="2"/>
      <c r="C313" s="4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2:43" ht="15.75" customHeight="1">
      <c r="B314" s="2"/>
      <c r="C314" s="4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2:43" ht="15.75" customHeight="1">
      <c r="B315" s="2"/>
      <c r="C315" s="4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2:43" ht="15.75" customHeight="1">
      <c r="B316" s="2"/>
      <c r="C316" s="4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2:43" ht="15.75" customHeight="1">
      <c r="B317" s="2"/>
      <c r="C317" s="4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2:43" ht="15.75" customHeight="1">
      <c r="B318" s="2"/>
      <c r="C318" s="4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  <row r="319" spans="2:43" ht="15.75" customHeight="1">
      <c r="B319" s="2"/>
      <c r="C319" s="4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</row>
    <row r="320" spans="2:43" ht="15.75" customHeight="1">
      <c r="B320" s="2"/>
      <c r="C320" s="4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</row>
    <row r="321" spans="2:43" ht="15.75" customHeight="1">
      <c r="B321" s="2"/>
      <c r="C321" s="4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</row>
    <row r="322" spans="2:43" ht="15.75" customHeight="1">
      <c r="B322" s="2"/>
      <c r="C322" s="4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</row>
    <row r="323" spans="2:43" ht="15.75" customHeight="1">
      <c r="B323" s="2"/>
      <c r="C323" s="4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</row>
    <row r="324" spans="2:43" ht="15.75" customHeight="1">
      <c r="B324" s="2"/>
      <c r="C324" s="4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</row>
    <row r="325" spans="2:43" ht="15.75" customHeight="1">
      <c r="B325" s="2"/>
      <c r="C325" s="4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</row>
    <row r="326" spans="2:43" ht="15.75" customHeight="1">
      <c r="B326" s="2"/>
      <c r="C326" s="4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</row>
    <row r="327" spans="2:43" ht="15.75" customHeight="1">
      <c r="B327" s="2"/>
      <c r="C327" s="4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</row>
    <row r="328" spans="2:43" ht="15.75" customHeight="1">
      <c r="B328" s="2"/>
      <c r="C328" s="4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</row>
    <row r="329" spans="2:43" ht="15.75" customHeight="1">
      <c r="B329" s="2"/>
      <c r="C329" s="4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</row>
    <row r="330" spans="2:43" ht="15.75" customHeight="1">
      <c r="B330" s="2"/>
      <c r="C330" s="4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</row>
    <row r="331" spans="2:43" ht="15.75" customHeight="1">
      <c r="B331" s="2"/>
      <c r="C331" s="4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</row>
    <row r="332" spans="2:43" ht="15.75" customHeight="1">
      <c r="B332" s="2"/>
      <c r="C332" s="4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</row>
    <row r="333" spans="2:43" ht="15.75" customHeight="1">
      <c r="B333" s="2"/>
      <c r="C333" s="4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</row>
    <row r="334" spans="2:43" ht="15.75" customHeight="1">
      <c r="B334" s="2"/>
      <c r="C334" s="4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</row>
    <row r="335" spans="2:43" ht="15.75" customHeight="1">
      <c r="B335" s="2"/>
      <c r="C335" s="4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</row>
    <row r="336" spans="2:43" ht="15.75" customHeight="1">
      <c r="B336" s="2"/>
      <c r="C336" s="4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</row>
    <row r="337" spans="2:43" ht="15.75" customHeight="1">
      <c r="B337" s="2"/>
      <c r="C337" s="4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</row>
    <row r="338" spans="2:43" ht="15.75" customHeight="1">
      <c r="B338" s="2"/>
      <c r="C338" s="4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</row>
    <row r="339" spans="2:43" ht="15.75" customHeight="1">
      <c r="B339" s="2"/>
      <c r="C339" s="4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</row>
    <row r="340" spans="2:43" ht="15.75" customHeight="1">
      <c r="B340" s="2"/>
      <c r="C340" s="4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</row>
    <row r="341" spans="2:43" ht="15.75" customHeight="1">
      <c r="B341" s="2"/>
      <c r="C341" s="4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</row>
    <row r="342" spans="2:43" ht="15.75" customHeight="1">
      <c r="B342" s="2"/>
      <c r="C342" s="4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</row>
    <row r="343" spans="2:43" ht="15.75" customHeight="1">
      <c r="B343" s="2"/>
      <c r="C343" s="4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</row>
    <row r="344" spans="2:43" ht="15.75" customHeight="1">
      <c r="B344" s="2"/>
      <c r="C344" s="4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</row>
    <row r="345" spans="2:43" ht="15.75" customHeight="1">
      <c r="B345" s="2"/>
      <c r="C345" s="4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</row>
    <row r="346" spans="2:43" ht="15.75" customHeight="1">
      <c r="B346" s="2"/>
      <c r="C346" s="4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</row>
    <row r="347" spans="2:43" ht="15.75" customHeight="1">
      <c r="B347" s="2"/>
      <c r="C347" s="4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</row>
    <row r="348" spans="2:43" ht="15.75" customHeight="1">
      <c r="B348" s="2"/>
      <c r="C348" s="4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</row>
    <row r="349" spans="2:43" ht="15.75" customHeight="1">
      <c r="B349" s="2"/>
      <c r="C349" s="4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</row>
    <row r="350" spans="2:43" ht="15.75" customHeight="1">
      <c r="B350" s="2"/>
      <c r="C350" s="4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</row>
    <row r="351" spans="2:43" ht="15.75" customHeight="1">
      <c r="B351" s="2"/>
      <c r="C351" s="4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</row>
    <row r="352" spans="2:43" ht="15.75" customHeight="1">
      <c r="B352" s="2"/>
      <c r="C352" s="4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</row>
    <row r="353" spans="2:43" ht="15.75" customHeight="1">
      <c r="B353" s="2"/>
      <c r="C353" s="4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</row>
    <row r="354" spans="2:43" ht="15.75" customHeight="1">
      <c r="B354" s="2"/>
      <c r="C354" s="4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</row>
    <row r="355" spans="2:43" ht="15.75" customHeight="1">
      <c r="B355" s="2"/>
      <c r="C355" s="4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</row>
    <row r="356" spans="2:43" ht="15.75" customHeight="1">
      <c r="B356" s="2"/>
      <c r="C356" s="4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</row>
    <row r="357" spans="2:43" ht="15.75" customHeight="1">
      <c r="B357" s="2"/>
      <c r="C357" s="4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</row>
    <row r="358" spans="2:43" ht="15.75" customHeight="1">
      <c r="B358" s="2"/>
      <c r="C358" s="4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</row>
    <row r="359" spans="2:43" ht="15.75" customHeight="1">
      <c r="B359" s="2"/>
      <c r="C359" s="4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</row>
    <row r="360" spans="2:43" ht="15.75" customHeight="1">
      <c r="B360" s="2"/>
      <c r="C360" s="4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</row>
    <row r="361" spans="2:43" ht="15.75" customHeight="1">
      <c r="B361" s="2"/>
      <c r="C361" s="4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</row>
    <row r="362" spans="2:43" ht="15.75" customHeight="1">
      <c r="B362" s="2"/>
      <c r="C362" s="4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</row>
    <row r="363" spans="2:43" ht="15.75" customHeight="1">
      <c r="B363" s="2"/>
      <c r="C363" s="4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</row>
    <row r="364" spans="2:43" ht="15.75" customHeight="1">
      <c r="B364" s="2"/>
      <c r="C364" s="4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</row>
    <row r="365" spans="2:43" ht="15.75" customHeight="1">
      <c r="B365" s="2"/>
      <c r="C365" s="4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</row>
    <row r="366" spans="2:43" ht="15.75" customHeight="1">
      <c r="B366" s="2"/>
      <c r="C366" s="4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</row>
    <row r="367" spans="2:43" ht="15.75" customHeight="1">
      <c r="B367" s="2"/>
      <c r="C367" s="4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</row>
    <row r="368" spans="2:43" ht="15.75" customHeight="1">
      <c r="B368" s="2"/>
      <c r="C368" s="4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</row>
    <row r="369" spans="2:43" ht="15.75" customHeight="1">
      <c r="B369" s="2"/>
      <c r="C369" s="4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</row>
    <row r="370" spans="2:43" ht="15.75" customHeight="1">
      <c r="B370" s="2"/>
      <c r="C370" s="4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</row>
    <row r="371" spans="2:43" ht="15.75" customHeight="1">
      <c r="B371" s="2"/>
      <c r="C371" s="4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</row>
    <row r="372" spans="2:43" ht="15.75" customHeight="1">
      <c r="B372" s="2"/>
      <c r="C372" s="4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</row>
    <row r="373" spans="2:43" ht="15.75" customHeight="1">
      <c r="B373" s="2"/>
      <c r="C373" s="4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</row>
    <row r="374" spans="2:43" ht="15.75" customHeight="1">
      <c r="B374" s="2"/>
      <c r="C374" s="4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</row>
    <row r="375" spans="2:43" ht="15.75" customHeight="1">
      <c r="B375" s="2"/>
      <c r="C375" s="4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</row>
    <row r="376" spans="2:43" ht="15.75" customHeight="1">
      <c r="B376" s="2"/>
      <c r="C376" s="4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</row>
    <row r="377" spans="2:43" ht="15.75" customHeight="1">
      <c r="B377" s="2"/>
      <c r="C377" s="4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</row>
    <row r="378" spans="2:43" ht="15.75" customHeight="1">
      <c r="B378" s="2"/>
      <c r="C378" s="4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</row>
    <row r="379" spans="2:43" ht="15.75" customHeight="1">
      <c r="B379" s="2"/>
      <c r="C379" s="4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</row>
    <row r="380" spans="2:43" ht="15.75" customHeight="1">
      <c r="B380" s="2"/>
      <c r="C380" s="4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</row>
    <row r="381" spans="2:43" ht="15.75" customHeight="1">
      <c r="B381" s="2"/>
      <c r="C381" s="4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</row>
    <row r="382" spans="2:43" ht="15.75" customHeight="1">
      <c r="B382" s="2"/>
      <c r="C382" s="4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</row>
    <row r="383" spans="2:43" ht="15.75" customHeight="1">
      <c r="B383" s="2"/>
      <c r="C383" s="4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</row>
    <row r="384" spans="2:43" ht="15.75" customHeight="1">
      <c r="B384" s="2"/>
      <c r="C384" s="4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</row>
    <row r="385" spans="2:43" ht="15.75" customHeight="1">
      <c r="B385" s="2"/>
      <c r="C385" s="4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</row>
    <row r="386" spans="2:43" ht="15.75" customHeight="1">
      <c r="B386" s="2"/>
      <c r="C386" s="4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</row>
    <row r="387" spans="2:43" ht="15.75" customHeight="1">
      <c r="B387" s="2"/>
      <c r="C387" s="4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</row>
    <row r="388" spans="2:43" ht="15.75" customHeight="1">
      <c r="B388" s="2"/>
      <c r="C388" s="4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</row>
    <row r="389" spans="2:43" ht="15.75" customHeight="1">
      <c r="B389" s="2"/>
      <c r="C389" s="4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</row>
    <row r="390" spans="2:43" ht="15.75" customHeight="1">
      <c r="B390" s="2"/>
      <c r="C390" s="4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</row>
    <row r="391" spans="2:43" ht="15.75" customHeight="1">
      <c r="B391" s="2"/>
      <c r="C391" s="4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</row>
    <row r="392" spans="2:43" ht="15.75" customHeight="1">
      <c r="B392" s="2"/>
      <c r="C392" s="4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</row>
    <row r="393" spans="2:43" ht="15.75" customHeight="1">
      <c r="B393" s="2"/>
      <c r="C393" s="4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</row>
    <row r="394" spans="2:43" ht="15.75" customHeight="1">
      <c r="B394" s="2"/>
      <c r="C394" s="4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</row>
    <row r="395" spans="2:43" ht="15.75" customHeight="1">
      <c r="B395" s="2"/>
      <c r="C395" s="4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</row>
    <row r="396" spans="2:43" ht="15.75" customHeight="1">
      <c r="B396" s="2"/>
      <c r="C396" s="4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</row>
    <row r="397" spans="2:43" ht="15.75" customHeight="1">
      <c r="B397" s="2"/>
      <c r="C397" s="4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</row>
    <row r="398" spans="2:43" ht="15.75" customHeight="1">
      <c r="B398" s="2"/>
      <c r="C398" s="4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</row>
    <row r="399" spans="2:43" ht="15.75" customHeight="1">
      <c r="B399" s="2"/>
      <c r="C399" s="4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</row>
    <row r="400" spans="2:43" ht="15.75" customHeight="1">
      <c r="B400" s="2"/>
      <c r="C400" s="4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</row>
    <row r="401" spans="2:43" ht="15.75" customHeight="1">
      <c r="B401" s="2"/>
      <c r="C401" s="4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</row>
    <row r="402" spans="2:43" ht="15.75" customHeight="1">
      <c r="B402" s="2"/>
      <c r="C402" s="4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</row>
    <row r="403" spans="2:43" ht="15.75" customHeight="1">
      <c r="B403" s="2"/>
      <c r="C403" s="4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</row>
    <row r="404" spans="2:43" ht="15.75" customHeight="1">
      <c r="B404" s="2"/>
      <c r="C404" s="4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</row>
    <row r="405" spans="2:43" ht="15.75" customHeight="1">
      <c r="B405" s="2"/>
      <c r="C405" s="4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</row>
    <row r="406" spans="2:43" ht="15.75" customHeight="1">
      <c r="B406" s="2"/>
      <c r="C406" s="4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</row>
    <row r="407" spans="2:43" ht="15.75" customHeight="1">
      <c r="B407" s="2"/>
      <c r="C407" s="4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</row>
    <row r="408" spans="2:43" ht="15.75" customHeight="1">
      <c r="B408" s="2"/>
      <c r="C408" s="4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</row>
    <row r="409" spans="2:43" ht="15.75" customHeight="1">
      <c r="B409" s="2"/>
      <c r="C409" s="4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</row>
    <row r="410" spans="2:43" ht="15.75" customHeight="1">
      <c r="B410" s="2"/>
      <c r="C410" s="4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</row>
    <row r="411" spans="2:43" ht="15.75" customHeight="1">
      <c r="B411" s="2"/>
      <c r="C411" s="4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</row>
    <row r="412" spans="2:43" ht="15.75" customHeight="1">
      <c r="B412" s="2"/>
      <c r="C412" s="4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</row>
    <row r="413" spans="2:43" ht="15.75" customHeight="1">
      <c r="B413" s="2"/>
      <c r="C413" s="4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</row>
    <row r="414" spans="2:43" ht="15.75" customHeight="1">
      <c r="B414" s="2"/>
      <c r="C414" s="4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</row>
    <row r="415" spans="2:43" ht="15.75" customHeight="1">
      <c r="B415" s="2"/>
      <c r="C415" s="4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</row>
    <row r="416" spans="2:43" ht="15.75" customHeight="1">
      <c r="B416" s="2"/>
      <c r="C416" s="4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</row>
    <row r="417" spans="2:43" ht="15.75" customHeight="1">
      <c r="B417" s="2"/>
      <c r="C417" s="4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</row>
    <row r="418" spans="2:43" ht="15.75" customHeight="1">
      <c r="B418" s="2"/>
      <c r="C418" s="4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</row>
    <row r="419" spans="2:43" ht="15.75" customHeight="1">
      <c r="B419" s="2"/>
      <c r="C419" s="4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</row>
    <row r="420" spans="2:43" ht="15.75" customHeight="1">
      <c r="B420" s="2"/>
      <c r="C420" s="4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</row>
    <row r="421" spans="2:43" ht="15.75" customHeight="1">
      <c r="B421" s="2"/>
      <c r="C421" s="4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</row>
    <row r="422" spans="2:43" ht="15.75" customHeight="1">
      <c r="B422" s="2"/>
      <c r="C422" s="4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</row>
    <row r="423" spans="2:43" ht="15.75" customHeight="1">
      <c r="B423" s="2"/>
      <c r="C423" s="4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</row>
    <row r="424" spans="2:43" ht="15.75" customHeight="1">
      <c r="B424" s="2"/>
      <c r="C424" s="4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</row>
    <row r="425" spans="2:43" ht="15.75" customHeight="1">
      <c r="B425" s="2"/>
      <c r="C425" s="4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</row>
    <row r="426" spans="2:43" ht="15.75" customHeight="1">
      <c r="B426" s="2"/>
      <c r="C426" s="4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</row>
    <row r="427" spans="2:43" ht="15.75" customHeight="1">
      <c r="B427" s="2"/>
      <c r="C427" s="4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</row>
    <row r="428" spans="2:43" ht="15.75" customHeight="1">
      <c r="B428" s="2"/>
      <c r="C428" s="4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</row>
    <row r="429" spans="2:43" ht="15.75" customHeight="1">
      <c r="B429" s="2"/>
      <c r="C429" s="4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</row>
    <row r="430" spans="2:43" ht="15.75" customHeight="1">
      <c r="B430" s="2"/>
      <c r="C430" s="4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</row>
    <row r="431" spans="2:43" ht="15.75" customHeight="1">
      <c r="B431" s="2"/>
      <c r="C431" s="4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</row>
    <row r="432" spans="2:43" ht="15.75" customHeight="1">
      <c r="B432" s="2"/>
      <c r="C432" s="4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</row>
    <row r="433" spans="2:43" ht="15.75" customHeight="1">
      <c r="B433" s="2"/>
      <c r="C433" s="4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</row>
    <row r="434" spans="2:43" ht="15.75" customHeight="1">
      <c r="B434" s="2"/>
      <c r="C434" s="4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</row>
    <row r="435" spans="2:43" ht="15.75" customHeight="1">
      <c r="B435" s="2"/>
      <c r="C435" s="4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</row>
    <row r="436" spans="2:43" ht="15.75" customHeight="1">
      <c r="B436" s="2"/>
      <c r="C436" s="4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</row>
    <row r="437" spans="2:43" ht="15.75" customHeight="1">
      <c r="B437" s="2"/>
      <c r="C437" s="4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</row>
    <row r="438" spans="2:43" ht="15.75" customHeight="1">
      <c r="B438" s="2"/>
      <c r="C438" s="4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</row>
    <row r="439" spans="2:43" ht="15.75" customHeight="1">
      <c r="B439" s="2"/>
      <c r="C439" s="4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</row>
    <row r="440" spans="2:43" ht="15.75" customHeight="1">
      <c r="B440" s="2"/>
      <c r="C440" s="4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</row>
    <row r="441" spans="2:43" ht="15.75" customHeight="1">
      <c r="B441" s="2"/>
      <c r="C441" s="4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</row>
    <row r="442" spans="2:43" ht="15.75" customHeight="1">
      <c r="B442" s="2"/>
      <c r="C442" s="4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</row>
    <row r="443" spans="2:43" ht="15.75" customHeight="1">
      <c r="B443" s="2"/>
      <c r="C443" s="4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</row>
    <row r="444" spans="2:43" ht="15.75" customHeight="1">
      <c r="B444" s="2"/>
      <c r="C444" s="4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</row>
    <row r="445" spans="2:43" ht="15.75" customHeight="1">
      <c r="B445" s="2"/>
      <c r="C445" s="4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</row>
    <row r="446" spans="2:43" ht="15.75" customHeight="1">
      <c r="B446" s="2"/>
      <c r="C446" s="4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</row>
    <row r="447" spans="2:43" ht="15.75" customHeight="1">
      <c r="B447" s="2"/>
      <c r="C447" s="4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</row>
    <row r="448" spans="2:43" ht="15.75" customHeight="1">
      <c r="B448" s="2"/>
      <c r="C448" s="4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</row>
    <row r="449" spans="2:43" ht="15.75" customHeight="1">
      <c r="B449" s="2"/>
      <c r="C449" s="4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</row>
    <row r="450" spans="2:43" ht="15.75" customHeight="1">
      <c r="B450" s="2"/>
      <c r="C450" s="4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</row>
    <row r="451" spans="2:43" ht="15.75" customHeight="1">
      <c r="B451" s="2"/>
      <c r="C451" s="4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</row>
    <row r="452" spans="2:43" ht="15.75" customHeight="1">
      <c r="B452" s="2"/>
      <c r="C452" s="4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</row>
    <row r="453" spans="2:43" ht="15.75" customHeight="1">
      <c r="B453" s="2"/>
      <c r="C453" s="4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</row>
    <row r="454" spans="2:43" ht="15.75" customHeight="1">
      <c r="B454" s="2"/>
      <c r="C454" s="4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</row>
    <row r="455" spans="2:43" ht="15.75" customHeight="1">
      <c r="B455" s="2"/>
      <c r="C455" s="4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</row>
    <row r="456" spans="2:43" ht="15.75" customHeight="1">
      <c r="B456" s="2"/>
      <c r="C456" s="4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</row>
    <row r="457" spans="2:43" ht="15.75" customHeight="1">
      <c r="B457" s="2"/>
      <c r="C457" s="4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</row>
    <row r="458" spans="2:43" ht="15.75" customHeight="1">
      <c r="B458" s="2"/>
      <c r="C458" s="4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</row>
    <row r="459" spans="2:43" ht="15.75" customHeight="1">
      <c r="B459" s="2"/>
      <c r="C459" s="4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</row>
    <row r="460" spans="2:43" ht="15.75" customHeight="1">
      <c r="B460" s="2"/>
      <c r="C460" s="4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</row>
    <row r="461" spans="2:43" ht="15.75" customHeight="1">
      <c r="B461" s="2"/>
      <c r="C461" s="4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</row>
    <row r="462" spans="2:43" ht="15.75" customHeight="1">
      <c r="B462" s="2"/>
      <c r="C462" s="4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</row>
    <row r="463" spans="2:43" ht="15.75" customHeight="1">
      <c r="B463" s="2"/>
      <c r="C463" s="4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</row>
    <row r="464" spans="2:43" ht="15.75" customHeight="1">
      <c r="B464" s="2"/>
      <c r="C464" s="4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</row>
    <row r="465" spans="2:43" ht="15.75" customHeight="1">
      <c r="B465" s="2"/>
      <c r="C465" s="4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</row>
    <row r="466" spans="2:43" ht="15.75" customHeight="1">
      <c r="B466" s="2"/>
      <c r="C466" s="4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</row>
    <row r="467" spans="2:43" ht="15.75" customHeight="1">
      <c r="B467" s="2"/>
      <c r="C467" s="4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</row>
    <row r="468" spans="2:43" ht="15.75" customHeight="1">
      <c r="B468" s="2"/>
      <c r="C468" s="4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</row>
    <row r="469" spans="2:43" ht="15.75" customHeight="1">
      <c r="B469" s="2"/>
      <c r="C469" s="4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</row>
    <row r="470" spans="2:43" ht="15.75" customHeight="1">
      <c r="B470" s="2"/>
      <c r="C470" s="4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</row>
    <row r="471" spans="2:43" ht="15.75" customHeight="1">
      <c r="B471" s="2"/>
      <c r="C471" s="4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</row>
    <row r="472" spans="2:43" ht="15.75" customHeight="1">
      <c r="B472" s="2"/>
      <c r="C472" s="4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</row>
    <row r="473" spans="2:43" ht="15.75" customHeight="1">
      <c r="B473" s="2"/>
      <c r="C473" s="4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</row>
    <row r="474" spans="2:43" ht="15.75" customHeight="1">
      <c r="B474" s="2"/>
      <c r="C474" s="4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</row>
    <row r="475" spans="2:43" ht="15.75" customHeight="1">
      <c r="B475" s="2"/>
      <c r="C475" s="4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</row>
    <row r="476" spans="2:43" ht="15.75" customHeight="1">
      <c r="B476" s="2"/>
      <c r="C476" s="4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</row>
    <row r="477" spans="2:43" ht="15.75" customHeight="1">
      <c r="B477" s="2"/>
      <c r="C477" s="4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</row>
    <row r="478" spans="2:43" ht="15.75" customHeight="1">
      <c r="B478" s="2"/>
      <c r="C478" s="4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</row>
    <row r="479" spans="2:43" ht="15.75" customHeight="1">
      <c r="B479" s="2"/>
      <c r="C479" s="4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</row>
    <row r="480" spans="2:43" ht="15.75" customHeight="1">
      <c r="B480" s="2"/>
      <c r="C480" s="4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</row>
    <row r="481" spans="2:43" ht="15.75" customHeight="1">
      <c r="B481" s="2"/>
      <c r="C481" s="4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</row>
    <row r="482" spans="2:43" ht="15.75" customHeight="1">
      <c r="B482" s="2"/>
      <c r="C482" s="4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</row>
    <row r="483" spans="2:43" ht="15.75" customHeight="1">
      <c r="B483" s="2"/>
      <c r="C483" s="4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</row>
    <row r="484" spans="2:43" ht="15.75" customHeight="1">
      <c r="B484" s="2"/>
      <c r="C484" s="4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</row>
    <row r="485" spans="2:43" ht="15.75" customHeight="1">
      <c r="B485" s="2"/>
      <c r="C485" s="4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</row>
    <row r="486" spans="2:43" ht="15.75" customHeight="1">
      <c r="B486" s="2"/>
      <c r="C486" s="4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</row>
    <row r="487" spans="2:43" ht="15.75" customHeight="1">
      <c r="B487" s="2"/>
      <c r="C487" s="4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</row>
    <row r="488" spans="2:43" ht="15.75" customHeight="1">
      <c r="B488" s="2"/>
      <c r="C488" s="4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</row>
    <row r="489" spans="2:43" ht="15.75" customHeight="1">
      <c r="B489" s="2"/>
      <c r="C489" s="4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</row>
    <row r="490" spans="2:43" ht="15.75" customHeight="1">
      <c r="B490" s="2"/>
      <c r="C490" s="4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</row>
    <row r="491" spans="2:43" ht="15.75" customHeight="1">
      <c r="B491" s="2"/>
      <c r="C491" s="4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</row>
    <row r="492" spans="2:43" ht="15.75" customHeight="1">
      <c r="B492" s="2"/>
      <c r="C492" s="4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</row>
    <row r="493" spans="2:43" ht="15.75" customHeight="1">
      <c r="B493" s="2"/>
      <c r="C493" s="4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</row>
    <row r="494" spans="2:43" ht="15.75" customHeight="1">
      <c r="B494" s="2"/>
      <c r="C494" s="4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</row>
    <row r="495" spans="2:43" ht="15.75" customHeight="1">
      <c r="B495" s="2"/>
      <c r="C495" s="4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</row>
    <row r="496" spans="2:43" ht="15.75" customHeight="1">
      <c r="B496" s="2"/>
      <c r="C496" s="4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</row>
    <row r="497" spans="2:43" ht="15.75" customHeight="1">
      <c r="B497" s="2"/>
      <c r="C497" s="4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</row>
    <row r="498" spans="2:43" ht="15.75" customHeight="1">
      <c r="B498" s="2"/>
      <c r="C498" s="4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</row>
    <row r="499" spans="2:43" ht="15.75" customHeight="1">
      <c r="B499" s="2"/>
      <c r="C499" s="4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</row>
    <row r="500" spans="2:43" ht="15.75" customHeight="1">
      <c r="B500" s="2"/>
      <c r="C500" s="4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</row>
    <row r="501" spans="2:43" ht="15.75" customHeight="1">
      <c r="B501" s="2"/>
      <c r="C501" s="4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</row>
    <row r="502" spans="2:43" ht="15.75" customHeight="1">
      <c r="B502" s="2"/>
      <c r="C502" s="4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</row>
    <row r="503" spans="2:43" ht="15.75" customHeight="1">
      <c r="B503" s="2"/>
      <c r="C503" s="4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</row>
    <row r="504" spans="2:43" ht="15.75" customHeight="1">
      <c r="B504" s="2"/>
      <c r="C504" s="4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</row>
    <row r="505" spans="2:43" ht="15.75" customHeight="1">
      <c r="B505" s="2"/>
      <c r="C505" s="4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</row>
    <row r="506" spans="2:43" ht="15.75" customHeight="1">
      <c r="B506" s="2"/>
      <c r="C506" s="4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</row>
    <row r="507" spans="2:43" ht="15.75" customHeight="1">
      <c r="B507" s="2"/>
      <c r="C507" s="4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</row>
    <row r="508" spans="2:43" ht="15.75" customHeight="1">
      <c r="B508" s="2"/>
      <c r="C508" s="4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</row>
    <row r="509" spans="2:43" ht="15.75" customHeight="1">
      <c r="B509" s="2"/>
      <c r="C509" s="4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</row>
    <row r="510" spans="2:43" ht="15.75" customHeight="1">
      <c r="B510" s="2"/>
      <c r="C510" s="4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</row>
    <row r="511" spans="2:43" ht="15.75" customHeight="1">
      <c r="B511" s="2"/>
      <c r="C511" s="4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</row>
    <row r="512" spans="2:43" ht="15.75" customHeight="1">
      <c r="B512" s="2"/>
      <c r="C512" s="4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</row>
    <row r="513" spans="2:43" ht="15.75" customHeight="1">
      <c r="B513" s="2"/>
      <c r="C513" s="4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</row>
    <row r="514" spans="2:43" ht="15.75" customHeight="1">
      <c r="B514" s="2"/>
      <c r="C514" s="4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</row>
    <row r="515" spans="2:43" ht="15.75" customHeight="1">
      <c r="B515" s="2"/>
      <c r="C515" s="4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</row>
    <row r="516" spans="2:43" ht="15.75" customHeight="1">
      <c r="B516" s="2"/>
      <c r="C516" s="4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</row>
    <row r="517" spans="2:43" ht="15.75" customHeight="1">
      <c r="B517" s="2"/>
      <c r="C517" s="4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</row>
    <row r="518" spans="2:43" ht="15.75" customHeight="1">
      <c r="B518" s="2"/>
      <c r="C518" s="4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</row>
    <row r="519" spans="2:43" ht="15.75" customHeight="1">
      <c r="B519" s="2"/>
      <c r="C519" s="4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</row>
    <row r="520" spans="2:43" ht="15.75" customHeight="1">
      <c r="B520" s="2"/>
      <c r="C520" s="4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</row>
    <row r="521" spans="2:43" ht="15.75" customHeight="1">
      <c r="B521" s="2"/>
      <c r="C521" s="4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</row>
    <row r="522" spans="2:43" ht="15.75" customHeight="1">
      <c r="B522" s="2"/>
      <c r="C522" s="4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</row>
    <row r="523" spans="2:43" ht="15.75" customHeight="1">
      <c r="B523" s="2"/>
      <c r="C523" s="4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</row>
    <row r="524" spans="2:43" ht="15.75" customHeight="1">
      <c r="B524" s="2"/>
      <c r="C524" s="4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</row>
    <row r="525" spans="2:43" ht="15.75" customHeight="1">
      <c r="B525" s="2"/>
      <c r="C525" s="4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</row>
    <row r="526" spans="2:43" ht="15.75" customHeight="1">
      <c r="B526" s="2"/>
      <c r="C526" s="4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</row>
    <row r="527" spans="2:43" ht="15.75" customHeight="1">
      <c r="B527" s="2"/>
      <c r="C527" s="4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</row>
    <row r="528" spans="2:43" ht="15.75" customHeight="1">
      <c r="B528" s="2"/>
      <c r="C528" s="4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</row>
    <row r="529" spans="2:43" ht="15.75" customHeight="1">
      <c r="B529" s="2"/>
      <c r="C529" s="4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</row>
    <row r="530" spans="2:43" ht="15.75" customHeight="1">
      <c r="B530" s="2"/>
      <c r="C530" s="4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</row>
    <row r="531" spans="2:43" ht="15.75" customHeight="1">
      <c r="B531" s="2"/>
      <c r="C531" s="4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</row>
    <row r="532" spans="2:43" ht="15.75" customHeight="1">
      <c r="B532" s="2"/>
      <c r="C532" s="4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</row>
    <row r="533" spans="2:43" ht="15.75" customHeight="1">
      <c r="B533" s="2"/>
      <c r="C533" s="4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</row>
    <row r="534" spans="2:43" ht="15.75" customHeight="1">
      <c r="B534" s="2"/>
      <c r="C534" s="4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</row>
    <row r="535" spans="2:43" ht="15.75" customHeight="1">
      <c r="B535" s="2"/>
      <c r="C535" s="4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</row>
    <row r="536" spans="2:43" ht="15.75" customHeight="1">
      <c r="B536" s="2"/>
      <c r="C536" s="4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</row>
    <row r="537" spans="2:43" ht="15.75" customHeight="1">
      <c r="B537" s="2"/>
      <c r="C537" s="4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</row>
    <row r="538" spans="2:43" ht="15.75" customHeight="1">
      <c r="B538" s="2"/>
      <c r="C538" s="4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</row>
    <row r="539" spans="2:43" ht="15.75" customHeight="1">
      <c r="B539" s="2"/>
      <c r="C539" s="4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</row>
    <row r="540" spans="2:43" ht="15.75" customHeight="1">
      <c r="B540" s="2"/>
      <c r="C540" s="4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</row>
    <row r="541" spans="2:43" ht="15.75" customHeight="1">
      <c r="B541" s="2"/>
      <c r="C541" s="4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</row>
    <row r="542" spans="2:43" ht="15.75" customHeight="1">
      <c r="B542" s="2"/>
      <c r="C542" s="4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</row>
    <row r="543" spans="2:43" ht="15.75" customHeight="1">
      <c r="B543" s="2"/>
      <c r="C543" s="4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</row>
    <row r="544" spans="2:43" ht="15.75" customHeight="1">
      <c r="B544" s="2"/>
      <c r="C544" s="4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</row>
    <row r="545" spans="2:43" ht="15.75" customHeight="1">
      <c r="B545" s="2"/>
      <c r="C545" s="4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</row>
    <row r="546" spans="2:43" ht="15.75" customHeight="1">
      <c r="B546" s="2"/>
      <c r="C546" s="4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</row>
    <row r="547" spans="2:43" ht="15.75" customHeight="1">
      <c r="B547" s="2"/>
      <c r="C547" s="4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</row>
    <row r="548" spans="2:43" ht="15.75" customHeight="1">
      <c r="B548" s="2"/>
      <c r="C548" s="4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</row>
    <row r="549" spans="2:43" ht="15.75" customHeight="1">
      <c r="B549" s="2"/>
      <c r="C549" s="4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</row>
    <row r="550" spans="2:43" ht="15.75" customHeight="1">
      <c r="B550" s="2"/>
      <c r="C550" s="4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</row>
    <row r="551" spans="2:43" ht="15.75" customHeight="1">
      <c r="B551" s="2"/>
      <c r="C551" s="4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</row>
    <row r="552" spans="2:43" ht="15.75" customHeight="1">
      <c r="B552" s="2"/>
      <c r="C552" s="4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</row>
    <row r="553" spans="2:43" ht="15.75" customHeight="1">
      <c r="B553" s="2"/>
      <c r="C553" s="4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</row>
    <row r="554" spans="2:43" ht="15.75" customHeight="1">
      <c r="B554" s="2"/>
      <c r="C554" s="4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</row>
    <row r="555" spans="2:43" ht="15.75" customHeight="1">
      <c r="B555" s="2"/>
      <c r="C555" s="4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</row>
    <row r="556" spans="2:43" ht="15.75" customHeight="1">
      <c r="B556" s="2"/>
      <c r="C556" s="4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</row>
    <row r="557" spans="2:43" ht="15.75" customHeight="1">
      <c r="B557" s="2"/>
      <c r="C557" s="4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</row>
    <row r="558" spans="2:43" ht="15.75" customHeight="1">
      <c r="B558" s="2"/>
      <c r="C558" s="4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</row>
    <row r="559" spans="2:43" ht="15.75" customHeight="1">
      <c r="B559" s="2"/>
      <c r="C559" s="4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</row>
    <row r="560" spans="2:43" ht="15.75" customHeight="1">
      <c r="B560" s="2"/>
      <c r="C560" s="4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</row>
    <row r="561" spans="2:43" ht="15.75" customHeight="1">
      <c r="B561" s="2"/>
      <c r="C561" s="4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</row>
    <row r="562" spans="2:43" ht="15.75" customHeight="1">
      <c r="B562" s="2"/>
      <c r="C562" s="4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</row>
    <row r="563" spans="2:43" ht="15.75" customHeight="1">
      <c r="B563" s="2"/>
      <c r="C563" s="4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</row>
    <row r="564" spans="2:43" ht="15.75" customHeight="1">
      <c r="B564" s="2"/>
      <c r="C564" s="4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</row>
    <row r="565" spans="2:43" ht="15.75" customHeight="1">
      <c r="B565" s="2"/>
      <c r="C565" s="4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</row>
    <row r="566" spans="2:43" ht="15.75" customHeight="1">
      <c r="B566" s="2"/>
      <c r="C566" s="4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</row>
    <row r="567" spans="2:43" ht="15.75" customHeight="1">
      <c r="B567" s="2"/>
      <c r="C567" s="4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</row>
    <row r="568" spans="2:43" ht="15.75" customHeight="1">
      <c r="B568" s="2"/>
      <c r="C568" s="4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</row>
    <row r="569" spans="2:43" ht="15.75" customHeight="1">
      <c r="B569" s="2"/>
      <c r="C569" s="4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</row>
    <row r="570" spans="2:43" ht="15.75" customHeight="1">
      <c r="B570" s="2"/>
      <c r="C570" s="4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</row>
    <row r="571" spans="2:43" ht="15.75" customHeight="1">
      <c r="B571" s="2"/>
      <c r="C571" s="4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</row>
    <row r="572" spans="2:43" ht="15.75" customHeight="1">
      <c r="B572" s="2"/>
      <c r="C572" s="4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</row>
    <row r="573" spans="2:43" ht="15.75" customHeight="1">
      <c r="B573" s="2"/>
      <c r="C573" s="4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</row>
    <row r="574" spans="2:43" ht="15.75" customHeight="1">
      <c r="B574" s="2"/>
      <c r="C574" s="4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</row>
    <row r="575" spans="2:43" ht="15.75" customHeight="1">
      <c r="B575" s="2"/>
      <c r="C575" s="4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</row>
    <row r="576" spans="2:43" ht="15.75" customHeight="1">
      <c r="B576" s="2"/>
      <c r="C576" s="4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</row>
    <row r="577" spans="2:43" ht="15.75" customHeight="1">
      <c r="B577" s="2"/>
      <c r="C577" s="41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</row>
    <row r="578" spans="2:43" ht="15.75" customHeight="1">
      <c r="B578" s="2"/>
      <c r="C578" s="41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</row>
    <row r="579" spans="2:43" ht="15.75" customHeight="1">
      <c r="B579" s="2"/>
      <c r="C579" s="41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</row>
    <row r="580" spans="2:43" ht="15.75" customHeight="1">
      <c r="B580" s="2"/>
      <c r="C580" s="41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</row>
    <row r="581" spans="2:43" ht="15.75" customHeight="1">
      <c r="B581" s="2"/>
      <c r="C581" s="41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</row>
    <row r="582" spans="2:43" ht="15.75" customHeight="1">
      <c r="B582" s="2"/>
      <c r="C582" s="41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</row>
    <row r="583" spans="2:43" ht="15.75" customHeight="1">
      <c r="B583" s="2"/>
      <c r="C583" s="41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</row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</sheetData>
  <sheetProtection/>
  <mergeCells count="2">
    <mergeCell ref="B2:C2"/>
    <mergeCell ref="B3:C3"/>
  </mergeCells>
  <printOptions/>
  <pageMargins left="0.89" right="0.15748031496062992" top="0.15748031496062992" bottom="0.15748031496062992" header="0.15748031496062992" footer="0.15748031496062992"/>
  <pageSetup horizontalDpi="300" verticalDpi="300" orientation="portrait" paperSize="9" scale="80" r:id="rId1"/>
  <rowBreaks count="1" manualBreakCount="1">
    <brk id="49" min="1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selection activeCell="D6" sqref="D6"/>
    </sheetView>
  </sheetViews>
  <sheetFormatPr defaultColWidth="0" defaultRowHeight="12.75"/>
  <cols>
    <col min="1" max="1" width="80.75390625" style="0" customWidth="1"/>
    <col min="2" max="2" width="18.75390625" style="0" customWidth="1"/>
    <col min="3" max="3" width="5.875" style="0" customWidth="1"/>
    <col min="4" max="223" width="9.125" style="0" customWidth="1"/>
    <col min="224" max="16384" width="0" style="0" hidden="1" customWidth="1"/>
  </cols>
  <sheetData>
    <row r="1" spans="1:2" ht="15.75" customHeight="1">
      <c r="A1" s="23"/>
      <c r="B1" s="72" t="s">
        <v>514</v>
      </c>
    </row>
    <row r="2" spans="1:2" ht="19.5">
      <c r="A2" s="320" t="s">
        <v>483</v>
      </c>
      <c r="B2" s="320"/>
    </row>
    <row r="3" spans="1:2" ht="19.5">
      <c r="A3" s="321" t="s">
        <v>296</v>
      </c>
      <c r="B3" s="322"/>
    </row>
    <row r="4" spans="1:2" ht="12.75">
      <c r="A4" s="70"/>
      <c r="B4" s="71"/>
    </row>
    <row r="5" spans="1:3" ht="13.5" thickBot="1">
      <c r="A5" s="70"/>
      <c r="B5" s="261" t="s">
        <v>0</v>
      </c>
      <c r="C5" s="5"/>
    </row>
    <row r="6" spans="1:3" s="7" customFormat="1" ht="54.75" customHeight="1" thickBot="1">
      <c r="A6" s="64" t="s">
        <v>27</v>
      </c>
      <c r="B6" s="65" t="s">
        <v>116</v>
      </c>
      <c r="C6" s="46"/>
    </row>
    <row r="7" spans="1:3" s="7" customFormat="1" ht="18" customHeight="1" thickBot="1">
      <c r="A7" s="38" t="s">
        <v>28</v>
      </c>
      <c r="B7" s="68">
        <f>SUM(B8+B20)</f>
        <v>1332</v>
      </c>
      <c r="C7" s="46"/>
    </row>
    <row r="8" spans="1:3" s="7" customFormat="1" ht="14.25" customHeight="1">
      <c r="A8" s="25" t="s">
        <v>387</v>
      </c>
      <c r="B8" s="69">
        <f>SUM(B9+B19)</f>
        <v>1147</v>
      </c>
      <c r="C8" s="46"/>
    </row>
    <row r="9" spans="1:3" s="7" customFormat="1" ht="14.25" customHeight="1">
      <c r="A9" s="24" t="s">
        <v>40</v>
      </c>
      <c r="B9" s="323">
        <v>997</v>
      </c>
      <c r="C9" s="13"/>
    </row>
    <row r="10" spans="1:3" s="7" customFormat="1" ht="14.25" customHeight="1">
      <c r="A10" s="24" t="s">
        <v>41</v>
      </c>
      <c r="B10" s="324"/>
      <c r="C10" s="13"/>
    </row>
    <row r="11" spans="1:3" s="7" customFormat="1" ht="14.25" customHeight="1">
      <c r="A11" s="31" t="s">
        <v>42</v>
      </c>
      <c r="B11" s="324"/>
      <c r="C11" s="13"/>
    </row>
    <row r="12" spans="1:4" s="7" customFormat="1" ht="14.25" customHeight="1">
      <c r="A12" s="24" t="s">
        <v>43</v>
      </c>
      <c r="B12" s="324"/>
      <c r="C12" s="255"/>
      <c r="D12" s="46"/>
    </row>
    <row r="13" spans="1:4" s="7" customFormat="1" ht="14.25" customHeight="1">
      <c r="A13" s="24" t="s">
        <v>107</v>
      </c>
      <c r="B13" s="324"/>
      <c r="C13" s="255"/>
      <c r="D13" s="46"/>
    </row>
    <row r="14" spans="1:3" s="7" customFormat="1" ht="14.25" customHeight="1">
      <c r="A14" s="24" t="s">
        <v>44</v>
      </c>
      <c r="B14" s="324"/>
      <c r="C14" s="256"/>
    </row>
    <row r="15" spans="1:3" s="7" customFormat="1" ht="14.25" customHeight="1">
      <c r="A15" s="24" t="s">
        <v>45</v>
      </c>
      <c r="B15" s="324"/>
      <c r="C15" s="256"/>
    </row>
    <row r="16" spans="1:3" s="7" customFormat="1" ht="14.25" customHeight="1">
      <c r="A16" s="22" t="s">
        <v>46</v>
      </c>
      <c r="B16" s="324"/>
      <c r="C16" s="256"/>
    </row>
    <row r="17" spans="1:3" s="7" customFormat="1" ht="14.25" customHeight="1">
      <c r="A17" s="24" t="s">
        <v>47</v>
      </c>
      <c r="B17" s="324"/>
      <c r="C17" s="46"/>
    </row>
    <row r="18" spans="1:3" s="7" customFormat="1" ht="14.25" customHeight="1">
      <c r="A18" s="24" t="s">
        <v>48</v>
      </c>
      <c r="B18" s="325"/>
      <c r="C18" s="46"/>
    </row>
    <row r="19" spans="1:3" s="7" customFormat="1" ht="14.25" customHeight="1">
      <c r="A19" s="24" t="s">
        <v>495</v>
      </c>
      <c r="B19" s="313">
        <v>150</v>
      </c>
      <c r="C19" s="46"/>
    </row>
    <row r="20" spans="1:3" s="7" customFormat="1" ht="14.25" customHeight="1">
      <c r="A20" s="26" t="s">
        <v>431</v>
      </c>
      <c r="B20" s="259">
        <f>SUM(B21:B21)</f>
        <v>185</v>
      </c>
      <c r="C20" s="46"/>
    </row>
    <row r="21" spans="1:3" s="7" customFormat="1" ht="14.25" customHeight="1" thickBot="1">
      <c r="A21" s="276" t="s">
        <v>432</v>
      </c>
      <c r="B21" s="275">
        <v>185</v>
      </c>
      <c r="C21" s="46"/>
    </row>
    <row r="22" spans="1:3" s="7" customFormat="1" ht="18.75" customHeight="1" thickBot="1">
      <c r="A22" s="38" t="s">
        <v>29</v>
      </c>
      <c r="B22" s="66">
        <f>SUM(B23:B24)</f>
        <v>200</v>
      </c>
      <c r="C22" s="46"/>
    </row>
    <row r="23" spans="1:3" s="7" customFormat="1" ht="14.25" customHeight="1">
      <c r="A23" s="26" t="s">
        <v>420</v>
      </c>
      <c r="B23" s="8"/>
      <c r="C23" s="46"/>
    </row>
    <row r="24" spans="1:3" s="7" customFormat="1" ht="14.25" customHeight="1" thickBot="1">
      <c r="A24" s="26" t="s">
        <v>480</v>
      </c>
      <c r="B24" s="8">
        <v>200</v>
      </c>
      <c r="C24" s="46"/>
    </row>
    <row r="25" spans="1:2" ht="12.75" hidden="1">
      <c r="A25" s="11" t="s">
        <v>2</v>
      </c>
      <c r="B25" s="19"/>
    </row>
    <row r="26" spans="1:2" ht="12.75" hidden="1">
      <c r="A26" s="11" t="s">
        <v>4</v>
      </c>
      <c r="B26" s="19"/>
    </row>
    <row r="27" spans="1:2" ht="12.75" hidden="1">
      <c r="A27" s="11" t="s">
        <v>5</v>
      </c>
      <c r="B27" s="19"/>
    </row>
    <row r="28" spans="1:2" ht="12.75" hidden="1">
      <c r="A28" s="11" t="s">
        <v>15</v>
      </c>
      <c r="B28" s="19"/>
    </row>
    <row r="29" spans="1:2" ht="12.75" hidden="1">
      <c r="A29" s="11" t="s">
        <v>7</v>
      </c>
      <c r="B29" s="19"/>
    </row>
    <row r="30" spans="1:2" ht="12.75" hidden="1">
      <c r="A30" s="11" t="s">
        <v>30</v>
      </c>
      <c r="B30" s="19"/>
    </row>
    <row r="31" spans="1:2" ht="12.75" hidden="1">
      <c r="A31" s="11" t="s">
        <v>3</v>
      </c>
      <c r="B31" s="19"/>
    </row>
    <row r="32" spans="1:2" ht="12.75" hidden="1">
      <c r="A32" s="11" t="s">
        <v>6</v>
      </c>
      <c r="B32" s="19"/>
    </row>
    <row r="33" spans="1:2" ht="12.75" hidden="1">
      <c r="A33" s="27" t="s">
        <v>8</v>
      </c>
      <c r="B33" s="19"/>
    </row>
    <row r="34" spans="1:2" ht="12.75" hidden="1">
      <c r="A34" s="27" t="s">
        <v>9</v>
      </c>
      <c r="B34" s="19"/>
    </row>
    <row r="35" spans="1:4" ht="12.75" hidden="1">
      <c r="A35" s="29" t="s">
        <v>10</v>
      </c>
      <c r="B35" s="19"/>
      <c r="D35" s="6"/>
    </row>
    <row r="36" spans="1:2" ht="12.75" hidden="1">
      <c r="A36" s="11" t="s">
        <v>11</v>
      </c>
      <c r="B36" s="19"/>
    </row>
    <row r="37" spans="1:2" ht="12.75" hidden="1">
      <c r="A37" s="11" t="s">
        <v>12</v>
      </c>
      <c r="B37" s="19"/>
    </row>
    <row r="38" spans="1:2" ht="12.75" hidden="1">
      <c r="A38" s="11" t="s">
        <v>13</v>
      </c>
      <c r="B38" s="19"/>
    </row>
    <row r="39" spans="1:2" ht="12.75" hidden="1">
      <c r="A39" s="11" t="s">
        <v>14</v>
      </c>
      <c r="B39" s="19"/>
    </row>
    <row r="40" spans="1:2" ht="12.75" hidden="1">
      <c r="A40" s="27" t="s">
        <v>39</v>
      </c>
      <c r="B40" s="19"/>
    </row>
    <row r="41" spans="1:2" ht="12.75" hidden="1">
      <c r="A41" s="11" t="s">
        <v>31</v>
      </c>
      <c r="B41" s="19"/>
    </row>
    <row r="42" spans="1:2" ht="12.75" hidden="1">
      <c r="A42" s="27" t="s">
        <v>34</v>
      </c>
      <c r="B42" s="19"/>
    </row>
    <row r="43" spans="1:2" ht="12.75" hidden="1">
      <c r="A43" s="28" t="s">
        <v>36</v>
      </c>
      <c r="B43" s="45"/>
    </row>
    <row r="44" spans="1:2" ht="12.75" hidden="1">
      <c r="A44" s="28" t="s">
        <v>37</v>
      </c>
      <c r="B44" s="45"/>
    </row>
    <row r="45" spans="1:2" ht="12.75" hidden="1">
      <c r="A45" s="28" t="s">
        <v>38</v>
      </c>
      <c r="B45" s="45"/>
    </row>
    <row r="46" spans="1:2" ht="12.75" hidden="1">
      <c r="A46" s="11" t="s">
        <v>33</v>
      </c>
      <c r="B46" s="45"/>
    </row>
    <row r="47" spans="1:2" ht="12.75" hidden="1">
      <c r="A47" s="11" t="s">
        <v>32</v>
      </c>
      <c r="B47" s="19"/>
    </row>
    <row r="48" spans="1:2" ht="13.5" hidden="1" thickBot="1">
      <c r="A48" s="28" t="s">
        <v>35</v>
      </c>
      <c r="B48" s="45"/>
    </row>
    <row r="49" spans="1:2" ht="18.75" customHeight="1" thickBot="1">
      <c r="A49" s="54" t="s">
        <v>374</v>
      </c>
      <c r="B49" s="66">
        <f>SUM(B7+B22)</f>
        <v>1532</v>
      </c>
    </row>
    <row r="50" spans="1:2" ht="12.75">
      <c r="A50" s="1"/>
      <c r="B50" s="50"/>
    </row>
    <row r="51" ht="12.75">
      <c r="A51" s="1"/>
    </row>
    <row r="52" spans="1:2" ht="15.75">
      <c r="A52" s="254" t="s">
        <v>512</v>
      </c>
      <c r="B52" s="169"/>
    </row>
    <row r="53" spans="1:2" ht="12.75">
      <c r="A53" s="81" t="s">
        <v>110</v>
      </c>
      <c r="B53" s="79"/>
    </row>
    <row r="54" spans="1:2" ht="12.75">
      <c r="A54" s="81" t="s">
        <v>111</v>
      </c>
      <c r="B54" s="79"/>
    </row>
    <row r="55" spans="1:2" ht="12.75">
      <c r="A55" s="81" t="s">
        <v>112</v>
      </c>
      <c r="B55" s="77">
        <v>946750</v>
      </c>
    </row>
    <row r="56" spans="1:2" ht="12.75">
      <c r="A56" s="81" t="s">
        <v>113</v>
      </c>
      <c r="B56" s="79"/>
    </row>
    <row r="57" spans="1:2" ht="12.75">
      <c r="A57" s="81" t="s">
        <v>513</v>
      </c>
      <c r="B57" s="77">
        <v>24000</v>
      </c>
    </row>
    <row r="58" spans="1:2" ht="12.75">
      <c r="A58" s="79" t="s">
        <v>114</v>
      </c>
      <c r="B58" s="79"/>
    </row>
    <row r="59" spans="1:2" ht="12.75">
      <c r="A59" s="79" t="s">
        <v>115</v>
      </c>
      <c r="B59" s="79"/>
    </row>
  </sheetData>
  <sheetProtection/>
  <mergeCells count="3">
    <mergeCell ref="A2:B2"/>
    <mergeCell ref="A3:B3"/>
    <mergeCell ref="B9:B18"/>
  </mergeCells>
  <printOptions/>
  <pageMargins left="0.53" right="0.15748031496062992" top="0.35433070866141736" bottom="0.3937007874015748" header="0.31496062992125984" footer="0.5118110236220472"/>
  <pageSetup horizontalDpi="300" verticalDpi="3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4"/>
  <sheetViews>
    <sheetView zoomScalePageLayoutView="0" workbookViewId="0" topLeftCell="A1">
      <selection activeCell="D13" sqref="D13"/>
    </sheetView>
  </sheetViews>
  <sheetFormatPr defaultColWidth="9.00390625" defaultRowHeight="12.75" customHeight="1"/>
  <cols>
    <col min="1" max="1" width="24.25390625" style="94" customWidth="1"/>
    <col min="2" max="2" width="10.00390625" style="108" customWidth="1"/>
    <col min="3" max="3" width="12.00390625" style="108" customWidth="1"/>
    <col min="4" max="4" width="10.75390625" style="108" customWidth="1"/>
    <col min="5" max="5" width="10.375" style="108" customWidth="1"/>
    <col min="6" max="6" width="11.75390625" style="108" customWidth="1"/>
    <col min="7" max="7" width="10.375" style="108" customWidth="1"/>
    <col min="8" max="8" width="10.125" style="190" customWidth="1"/>
    <col min="9" max="9" width="9.875" style="108" customWidth="1"/>
    <col min="10" max="10" width="12.375" style="108" customWidth="1"/>
    <col min="11" max="12" width="12.25390625" style="108" customWidth="1"/>
    <col min="13" max="13" width="14.00390625" style="108" customWidth="1"/>
    <col min="14" max="16384" width="9.125" style="94" customWidth="1"/>
  </cols>
  <sheetData>
    <row r="1" spans="1:25" ht="15" customHeight="1">
      <c r="A1" s="328" t="s">
        <v>299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15" customHeight="1">
      <c r="A2" s="329" t="s">
        <v>484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14" ht="15" customHeight="1">
      <c r="A3" s="103"/>
      <c r="B3" s="104"/>
      <c r="C3" s="104"/>
      <c r="D3" s="104"/>
      <c r="E3" s="105"/>
      <c r="F3" s="105"/>
      <c r="G3" s="105"/>
      <c r="H3" s="105"/>
      <c r="I3" s="106"/>
      <c r="J3" s="106"/>
      <c r="K3" s="107"/>
      <c r="L3" s="107"/>
      <c r="M3" s="107"/>
      <c r="N3" s="108"/>
    </row>
    <row r="4" spans="1:14" ht="12" customHeight="1">
      <c r="A4" s="109"/>
      <c r="B4" s="107"/>
      <c r="C4" s="107"/>
      <c r="D4" s="107"/>
      <c r="E4" s="107"/>
      <c r="F4" s="107"/>
      <c r="G4" s="107"/>
      <c r="H4" s="188"/>
      <c r="I4" s="107"/>
      <c r="J4" s="107"/>
      <c r="K4" s="107"/>
      <c r="L4" s="107"/>
      <c r="M4" s="262" t="s">
        <v>0</v>
      </c>
      <c r="N4" s="108"/>
    </row>
    <row r="5" spans="1:13" ht="18" customHeight="1">
      <c r="A5" s="326" t="s">
        <v>64</v>
      </c>
      <c r="B5" s="331" t="s">
        <v>298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3"/>
    </row>
    <row r="6" spans="1:13" ht="16.5" customHeight="1">
      <c r="A6" s="326"/>
      <c r="B6" s="326" t="s">
        <v>70</v>
      </c>
      <c r="C6" s="326"/>
      <c r="D6" s="326"/>
      <c r="E6" s="326"/>
      <c r="F6" s="326"/>
      <c r="G6" s="326"/>
      <c r="H6" s="326"/>
      <c r="I6" s="326" t="s">
        <v>407</v>
      </c>
      <c r="J6" s="326"/>
      <c r="K6" s="326"/>
      <c r="L6" s="326"/>
      <c r="M6" s="334" t="s">
        <v>71</v>
      </c>
    </row>
    <row r="7" spans="1:13" ht="51" customHeight="1">
      <c r="A7" s="326"/>
      <c r="B7" s="326" t="s">
        <v>408</v>
      </c>
      <c r="C7" s="326" t="s">
        <v>409</v>
      </c>
      <c r="D7" s="326"/>
      <c r="E7" s="326" t="s">
        <v>410</v>
      </c>
      <c r="F7" s="326" t="s">
        <v>411</v>
      </c>
      <c r="G7" s="326" t="s">
        <v>72</v>
      </c>
      <c r="H7" s="326" t="s">
        <v>18</v>
      </c>
      <c r="I7" s="326" t="s">
        <v>478</v>
      </c>
      <c r="J7" s="326" t="s">
        <v>479</v>
      </c>
      <c r="K7" s="326" t="s">
        <v>73</v>
      </c>
      <c r="L7" s="326" t="s">
        <v>23</v>
      </c>
      <c r="M7" s="334"/>
    </row>
    <row r="8" spans="1:13" ht="36" customHeight="1">
      <c r="A8" s="326"/>
      <c r="B8" s="326"/>
      <c r="C8" s="90" t="s">
        <v>74</v>
      </c>
      <c r="D8" s="90" t="s">
        <v>75</v>
      </c>
      <c r="E8" s="326"/>
      <c r="F8" s="326"/>
      <c r="G8" s="326"/>
      <c r="H8" s="326"/>
      <c r="I8" s="326"/>
      <c r="J8" s="326"/>
      <c r="K8" s="326"/>
      <c r="L8" s="326"/>
      <c r="M8" s="334"/>
    </row>
    <row r="9" spans="1:13" ht="13.5" customHeight="1">
      <c r="A9" s="326"/>
      <c r="B9" s="178"/>
      <c r="C9" s="327"/>
      <c r="D9" s="327"/>
      <c r="E9" s="179"/>
      <c r="F9" s="179"/>
      <c r="G9" s="179"/>
      <c r="H9" s="326"/>
      <c r="I9" s="178"/>
      <c r="J9" s="327"/>
      <c r="K9" s="327"/>
      <c r="L9" s="326"/>
      <c r="M9" s="334"/>
    </row>
    <row r="10" spans="1:13" ht="19.5" customHeight="1">
      <c r="A10" s="184" t="s">
        <v>119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1"/>
    </row>
    <row r="11" spans="1:13" ht="19.5" customHeight="1">
      <c r="A11" s="185" t="s">
        <v>118</v>
      </c>
      <c r="B11" s="111">
        <f>SUM('2.működés'!C46)</f>
        <v>1000</v>
      </c>
      <c r="C11" s="111">
        <f>SUM('2.működés'!C7)</f>
        <v>15858</v>
      </c>
      <c r="D11" s="111"/>
      <c r="E11" s="111">
        <f>SUM('2.működés'!C33)</f>
        <v>4330</v>
      </c>
      <c r="F11" s="111">
        <f>SUM('2.működés'!C57)</f>
        <v>1400</v>
      </c>
      <c r="G11" s="111">
        <f>SUM('2.működés'!C61)</f>
        <v>2717</v>
      </c>
      <c r="H11" s="111">
        <f>SUM(B11:G11)</f>
        <v>25305</v>
      </c>
      <c r="I11" s="111">
        <f>SUM('3.felh'!C11)</f>
        <v>0</v>
      </c>
      <c r="J11" s="111">
        <v>0</v>
      </c>
      <c r="K11" s="111">
        <f>SUM('3.felh'!C32)</f>
        <v>0</v>
      </c>
      <c r="L11" s="111">
        <f>SUM(I11:K11)</f>
        <v>0</v>
      </c>
      <c r="M11" s="111">
        <f>SUM(L11,H11)</f>
        <v>25305</v>
      </c>
    </row>
    <row r="12" spans="1:13" ht="19.5" customHeight="1" thickBot="1">
      <c r="A12" s="31" t="s">
        <v>123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</row>
    <row r="13" spans="1:13" ht="30" customHeight="1" thickBot="1">
      <c r="A13" s="181" t="s">
        <v>403</v>
      </c>
      <c r="B13" s="182">
        <f>SUM(B10:B12)</f>
        <v>1000</v>
      </c>
      <c r="C13" s="182">
        <f aca="true" t="shared" si="0" ref="C13:M13">SUM(C10:C12)</f>
        <v>15858</v>
      </c>
      <c r="D13" s="182">
        <f t="shared" si="0"/>
        <v>0</v>
      </c>
      <c r="E13" s="182">
        <f t="shared" si="0"/>
        <v>4330</v>
      </c>
      <c r="F13" s="182">
        <f t="shared" si="0"/>
        <v>1400</v>
      </c>
      <c r="G13" s="182">
        <f t="shared" si="0"/>
        <v>2717</v>
      </c>
      <c r="H13" s="182">
        <f t="shared" si="0"/>
        <v>25305</v>
      </c>
      <c r="I13" s="182">
        <f t="shared" si="0"/>
        <v>0</v>
      </c>
      <c r="J13" s="182">
        <f t="shared" si="0"/>
        <v>0</v>
      </c>
      <c r="K13" s="182">
        <f t="shared" si="0"/>
        <v>0</v>
      </c>
      <c r="L13" s="182">
        <f t="shared" si="0"/>
        <v>0</v>
      </c>
      <c r="M13" s="314">
        <f t="shared" si="0"/>
        <v>25305</v>
      </c>
    </row>
    <row r="14" spans="8:13" ht="12.75" customHeight="1">
      <c r="H14" s="189"/>
      <c r="I14" s="112"/>
      <c r="J14" s="112"/>
      <c r="K14" s="112"/>
      <c r="L14" s="112"/>
      <c r="M14" s="112"/>
    </row>
  </sheetData>
  <sheetProtection/>
  <mergeCells count="19">
    <mergeCell ref="A1:M1"/>
    <mergeCell ref="A2:M2"/>
    <mergeCell ref="A5:A9"/>
    <mergeCell ref="B5:M5"/>
    <mergeCell ref="B6:H6"/>
    <mergeCell ref="I6:L6"/>
    <mergeCell ref="M6:M9"/>
    <mergeCell ref="B7:B8"/>
    <mergeCell ref="C7:D7"/>
    <mergeCell ref="J7:J8"/>
    <mergeCell ref="K7:K8"/>
    <mergeCell ref="L7:L9"/>
    <mergeCell ref="C9:D9"/>
    <mergeCell ref="J9:K9"/>
    <mergeCell ref="E7:E8"/>
    <mergeCell ref="F7:F8"/>
    <mergeCell ref="G7:G8"/>
    <mergeCell ref="H7:H9"/>
    <mergeCell ref="I7:I8"/>
  </mergeCells>
  <printOptions horizontalCentered="1"/>
  <pageMargins left="0.15748031496062992" right="0.15748031496062992" top="0.35433070866141736" bottom="0.15748031496062992" header="0.15748031496062992" footer="0.11811023622047245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B1">
      <selection activeCell="K16" sqref="K16"/>
    </sheetView>
  </sheetViews>
  <sheetFormatPr defaultColWidth="9.00390625" defaultRowHeight="12.75"/>
  <cols>
    <col min="1" max="1" width="24.25390625" style="96" customWidth="1"/>
    <col min="2" max="2" width="9.875" style="88" bestFit="1" customWidth="1"/>
    <col min="3" max="3" width="9.375" style="88" customWidth="1"/>
    <col min="4" max="4" width="9.875" style="88" bestFit="1" customWidth="1"/>
    <col min="5" max="5" width="9.25390625" style="88" bestFit="1" customWidth="1"/>
    <col min="6" max="6" width="10.375" style="88" customWidth="1"/>
    <col min="7" max="7" width="10.25390625" style="88" customWidth="1"/>
    <col min="8" max="8" width="9.875" style="88" customWidth="1"/>
    <col min="9" max="9" width="10.00390625" style="88" customWidth="1"/>
    <col min="10" max="11" width="9.25390625" style="88" bestFit="1" customWidth="1"/>
    <col min="12" max="12" width="11.625" style="88" customWidth="1"/>
    <col min="13" max="13" width="12.125" style="88" customWidth="1"/>
    <col min="14" max="14" width="7.875" style="84" hidden="1" customWidth="1"/>
    <col min="15" max="15" width="8.25390625" style="84" customWidth="1"/>
    <col min="16" max="16384" width="9.125" style="84" customWidth="1"/>
  </cols>
  <sheetData>
    <row r="1" spans="1:18" ht="15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1" t="s">
        <v>518</v>
      </c>
      <c r="N1" s="82"/>
      <c r="O1" s="83"/>
      <c r="P1" s="83"/>
      <c r="Q1" s="83"/>
      <c r="R1" s="83"/>
    </row>
    <row r="2" spans="1:18" ht="38.25" customHeight="1">
      <c r="A2" s="341" t="s">
        <v>485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85"/>
      <c r="O2" s="83"/>
      <c r="P2" s="83"/>
      <c r="Q2" s="83"/>
      <c r="R2" s="83"/>
    </row>
    <row r="3" spans="1:16" ht="15" customHeight="1">
      <c r="A3" s="162"/>
      <c r="B3" s="163"/>
      <c r="C3" s="164"/>
      <c r="D3" s="165"/>
      <c r="E3" s="165"/>
      <c r="F3" s="86"/>
      <c r="G3" s="86"/>
      <c r="H3" s="86"/>
      <c r="I3" s="86"/>
      <c r="J3" s="86"/>
      <c r="K3" s="86"/>
      <c r="L3" s="86"/>
      <c r="M3" s="86"/>
      <c r="N3" s="87"/>
      <c r="P3" s="88"/>
    </row>
    <row r="4" spans="1:14" ht="15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263" t="s">
        <v>0</v>
      </c>
      <c r="N4" s="89"/>
    </row>
    <row r="5" spans="1:15" ht="18" customHeight="1">
      <c r="A5" s="326" t="s">
        <v>120</v>
      </c>
      <c r="B5" s="343" t="s">
        <v>298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4" t="s">
        <v>53</v>
      </c>
      <c r="O5" s="337" t="s">
        <v>127</v>
      </c>
    </row>
    <row r="6" spans="1:15" ht="23.25" customHeight="1">
      <c r="A6" s="326"/>
      <c r="B6" s="347" t="s">
        <v>54</v>
      </c>
      <c r="C6" s="347"/>
      <c r="D6" s="347"/>
      <c r="E6" s="347"/>
      <c r="F6" s="347"/>
      <c r="G6" s="91"/>
      <c r="H6" s="348" t="s">
        <v>55</v>
      </c>
      <c r="I6" s="347" t="s">
        <v>56</v>
      </c>
      <c r="J6" s="347"/>
      <c r="K6" s="347"/>
      <c r="L6" s="347"/>
      <c r="M6" s="349" t="s">
        <v>406</v>
      </c>
      <c r="N6" s="345"/>
      <c r="O6" s="338"/>
    </row>
    <row r="7" spans="1:15" ht="62.25" customHeight="1">
      <c r="A7" s="326"/>
      <c r="B7" s="91" t="s">
        <v>57</v>
      </c>
      <c r="C7" s="183" t="s">
        <v>124</v>
      </c>
      <c r="D7" s="91" t="s">
        <v>58</v>
      </c>
      <c r="E7" s="91" t="s">
        <v>59</v>
      </c>
      <c r="F7" s="335" t="s">
        <v>60</v>
      </c>
      <c r="G7" s="336"/>
      <c r="H7" s="348"/>
      <c r="I7" s="90" t="s">
        <v>61</v>
      </c>
      <c r="J7" s="90" t="s">
        <v>62</v>
      </c>
      <c r="K7" s="91" t="s">
        <v>63</v>
      </c>
      <c r="L7" s="340" t="s">
        <v>24</v>
      </c>
      <c r="M7" s="349"/>
      <c r="N7" s="345"/>
      <c r="O7" s="338"/>
    </row>
    <row r="8" spans="1:15" ht="30.75" customHeight="1" thickBot="1">
      <c r="A8" s="326"/>
      <c r="B8" s="267"/>
      <c r="C8" s="267"/>
      <c r="D8" s="267"/>
      <c r="E8" s="267"/>
      <c r="F8" s="269" t="s">
        <v>405</v>
      </c>
      <c r="G8" s="269" t="s">
        <v>404</v>
      </c>
      <c r="H8" s="348"/>
      <c r="I8" s="267"/>
      <c r="J8" s="268"/>
      <c r="K8" s="268"/>
      <c r="L8" s="340"/>
      <c r="M8" s="349"/>
      <c r="N8" s="346"/>
      <c r="O8" s="339"/>
    </row>
    <row r="9" spans="1:15" s="92" customFormat="1" ht="19.5" customHeight="1">
      <c r="A9" s="187" t="s">
        <v>121</v>
      </c>
      <c r="B9" s="177">
        <f>SUM('2.működés'!C68)</f>
        <v>5823</v>
      </c>
      <c r="C9" s="177">
        <f>SUM('2.működés'!C69)</f>
        <v>1595</v>
      </c>
      <c r="D9" s="177">
        <f>SUM('2.működés'!C70)</f>
        <v>10653</v>
      </c>
      <c r="E9" s="177">
        <f>SUM('2.működés'!C71)</f>
        <v>2500</v>
      </c>
      <c r="F9" s="177">
        <f>SUM('2.működés'!C73)</f>
        <v>1532</v>
      </c>
      <c r="G9" s="177">
        <f>SUM('2.működés'!C74)</f>
        <v>300</v>
      </c>
      <c r="H9" s="270">
        <f>SUM(B9:G9)</f>
        <v>22403</v>
      </c>
      <c r="I9" s="177"/>
      <c r="J9" s="177"/>
      <c r="K9" s="177"/>
      <c r="L9" s="270">
        <f>SUM(I9:K9)</f>
        <v>0</v>
      </c>
      <c r="M9" s="270">
        <f>SUM(H9+L9)</f>
        <v>22403</v>
      </c>
      <c r="N9" s="174"/>
      <c r="O9" s="191">
        <v>1</v>
      </c>
    </row>
    <row r="10" spans="1:15" s="92" customFormat="1" ht="19.5" customHeight="1">
      <c r="A10" s="31" t="s">
        <v>122</v>
      </c>
      <c r="B10" s="93"/>
      <c r="C10" s="93"/>
      <c r="D10" s="93"/>
      <c r="E10" s="93"/>
      <c r="F10" s="93"/>
      <c r="G10" s="93"/>
      <c r="H10" s="271"/>
      <c r="I10" s="93">
        <f>SUM('3.felh'!C34)</f>
        <v>1270</v>
      </c>
      <c r="J10" s="93">
        <f>SUM('3.felh'!C40)</f>
        <v>300</v>
      </c>
      <c r="K10" s="93">
        <f>SUM('3.felh'!C44)</f>
        <v>1332</v>
      </c>
      <c r="L10" s="271">
        <f>SUM(I10:K10)</f>
        <v>2902</v>
      </c>
      <c r="M10" s="270">
        <f>SUM(H10+L10)</f>
        <v>2902</v>
      </c>
      <c r="N10" s="174"/>
      <c r="O10" s="191"/>
    </row>
    <row r="11" spans="1:15" s="92" customFormat="1" ht="19.5" customHeight="1" thickBot="1">
      <c r="A11" s="186" t="s">
        <v>117</v>
      </c>
      <c r="B11" s="95"/>
      <c r="C11" s="95"/>
      <c r="D11" s="95"/>
      <c r="E11" s="95"/>
      <c r="F11" s="95"/>
      <c r="G11" s="95"/>
      <c r="H11" s="272"/>
      <c r="I11" s="95"/>
      <c r="J11" s="95"/>
      <c r="K11" s="95"/>
      <c r="L11" s="272"/>
      <c r="M11" s="272"/>
      <c r="N11" s="174"/>
      <c r="O11" s="191"/>
    </row>
    <row r="12" spans="1:15" s="94" customFormat="1" ht="30" customHeight="1" thickBot="1">
      <c r="A12" s="175" t="s">
        <v>403</v>
      </c>
      <c r="B12" s="176">
        <f>SUM(B9:B11)</f>
        <v>5823</v>
      </c>
      <c r="C12" s="176">
        <f aca="true" t="shared" si="0" ref="C12:O12">SUM(C9:C11)</f>
        <v>1595</v>
      </c>
      <c r="D12" s="176">
        <f t="shared" si="0"/>
        <v>10653</v>
      </c>
      <c r="E12" s="176">
        <f t="shared" si="0"/>
        <v>2500</v>
      </c>
      <c r="F12" s="176">
        <f t="shared" si="0"/>
        <v>1532</v>
      </c>
      <c r="G12" s="176">
        <f t="shared" si="0"/>
        <v>300</v>
      </c>
      <c r="H12" s="273">
        <f t="shared" si="0"/>
        <v>22403</v>
      </c>
      <c r="I12" s="176">
        <f t="shared" si="0"/>
        <v>1270</v>
      </c>
      <c r="J12" s="176">
        <f t="shared" si="0"/>
        <v>300</v>
      </c>
      <c r="K12" s="176">
        <f t="shared" si="0"/>
        <v>1332</v>
      </c>
      <c r="L12" s="273">
        <f t="shared" si="0"/>
        <v>2902</v>
      </c>
      <c r="M12" s="273">
        <f t="shared" si="0"/>
        <v>25305</v>
      </c>
      <c r="N12" s="176">
        <f t="shared" si="0"/>
        <v>0</v>
      </c>
      <c r="O12" s="315">
        <f t="shared" si="0"/>
        <v>1</v>
      </c>
    </row>
    <row r="13" spans="1:15" ht="12.75">
      <c r="A13" s="96" t="s">
        <v>126</v>
      </c>
      <c r="O13" s="84">
        <v>6</v>
      </c>
    </row>
    <row r="14" spans="1:3" ht="12.75">
      <c r="A14" s="316"/>
      <c r="B14" s="316"/>
      <c r="C14" s="317"/>
    </row>
    <row r="15" spans="1:3" ht="12.75">
      <c r="A15" s="316"/>
      <c r="B15" s="316"/>
      <c r="C15" s="317"/>
    </row>
    <row r="16" spans="1:13" ht="12.75">
      <c r="A16" s="316"/>
      <c r="B16" s="316"/>
      <c r="C16" s="317"/>
      <c r="K16" s="84"/>
      <c r="L16" s="84"/>
      <c r="M16" s="84"/>
    </row>
    <row r="17" spans="1:13" ht="12.75">
      <c r="A17" s="317"/>
      <c r="B17" s="317"/>
      <c r="C17" s="317"/>
      <c r="K17" s="84"/>
      <c r="L17" s="84"/>
      <c r="M17" s="84"/>
    </row>
    <row r="18" spans="1:13" ht="12.75">
      <c r="A18" s="317"/>
      <c r="B18" s="317"/>
      <c r="C18" s="317"/>
      <c r="L18" s="84"/>
      <c r="M18" s="84"/>
    </row>
    <row r="19" spans="1:13" ht="12.75">
      <c r="A19" s="88"/>
      <c r="L19" s="84"/>
      <c r="M19" s="84"/>
    </row>
  </sheetData>
  <sheetProtection/>
  <mergeCells count="11">
    <mergeCell ref="M6:M8"/>
    <mergeCell ref="F7:G7"/>
    <mergeCell ref="O5:O8"/>
    <mergeCell ref="L7:L8"/>
    <mergeCell ref="A2:M2"/>
    <mergeCell ref="A5:A8"/>
    <mergeCell ref="B5:M5"/>
    <mergeCell ref="N5:N8"/>
    <mergeCell ref="B6:F6"/>
    <mergeCell ref="H6:H8"/>
    <mergeCell ref="I6:L6"/>
  </mergeCells>
  <printOptions horizontalCentered="1"/>
  <pageMargins left="0.15748031496062992" right="0.15748031496062992" top="0.15748031496062992" bottom="0.15748031496062992" header="0.15748031496062992" footer="0.11811023622047245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6"/>
  <sheetViews>
    <sheetView zoomScalePageLayoutView="0" workbookViewId="0" topLeftCell="E1">
      <selection activeCell="P1" sqref="P1"/>
    </sheetView>
  </sheetViews>
  <sheetFormatPr defaultColWidth="9.00390625" defaultRowHeight="12.75"/>
  <cols>
    <col min="1" max="1" width="6.125" style="0" customWidth="1"/>
    <col min="2" max="2" width="50.00390625" style="0" customWidth="1"/>
    <col min="3" max="3" width="12.75390625" style="0" customWidth="1"/>
    <col min="4" max="4" width="11.375" style="12" customWidth="1"/>
    <col min="5" max="5" width="10.875" style="12" customWidth="1"/>
    <col min="6" max="6" width="10.125" style="12" customWidth="1"/>
    <col min="7" max="7" width="9.125" style="0" customWidth="1"/>
    <col min="8" max="8" width="9.75390625" style="0" customWidth="1"/>
    <col min="9" max="10" width="9.25390625" style="0" bestFit="1" customWidth="1"/>
    <col min="11" max="11" width="9.375" style="0" customWidth="1"/>
    <col min="12" max="12" width="10.375" style="0" customWidth="1"/>
    <col min="13" max="14" width="9.25390625" style="0" customWidth="1"/>
    <col min="15" max="15" width="9.25390625" style="0" bestFit="1" customWidth="1"/>
    <col min="16" max="16" width="9.875" style="0" bestFit="1" customWidth="1"/>
  </cols>
  <sheetData>
    <row r="1" spans="1:16" ht="12.75">
      <c r="A1" s="134"/>
      <c r="B1" s="1"/>
      <c r="C1" s="76"/>
      <c r="P1" s="2" t="s">
        <v>519</v>
      </c>
    </row>
    <row r="2" spans="1:15" ht="15.75">
      <c r="A2" s="134"/>
      <c r="B2" s="358" t="s">
        <v>486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</row>
    <row r="3" spans="1:15" ht="15.75" customHeight="1">
      <c r="A3" s="134"/>
      <c r="B3" s="358" t="s">
        <v>297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</row>
    <row r="4" spans="1:16" ht="16.5" thickBot="1">
      <c r="A4" s="134"/>
      <c r="B4" s="357"/>
      <c r="C4" s="357"/>
      <c r="D4" s="357"/>
      <c r="E4" s="357"/>
      <c r="F4" s="357"/>
      <c r="G4" s="357"/>
      <c r="H4" s="357"/>
      <c r="I4" s="357"/>
      <c r="J4" s="357"/>
      <c r="K4" s="246"/>
      <c r="L4" s="246"/>
      <c r="M4" s="246"/>
      <c r="N4" s="246"/>
      <c r="O4" s="246"/>
      <c r="P4" s="264" t="s">
        <v>0</v>
      </c>
    </row>
    <row r="5" spans="1:16" ht="28.5" customHeight="1" thickBot="1">
      <c r="A5" s="352" t="s">
        <v>147</v>
      </c>
      <c r="B5" s="350" t="s">
        <v>50</v>
      </c>
      <c r="C5" s="354" t="s">
        <v>116</v>
      </c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6"/>
    </row>
    <row r="6" spans="1:16" ht="87" customHeight="1" thickBot="1">
      <c r="A6" s="353"/>
      <c r="B6" s="351"/>
      <c r="C6" s="293" t="s">
        <v>355</v>
      </c>
      <c r="D6" s="294" t="s">
        <v>469</v>
      </c>
      <c r="E6" s="294" t="s">
        <v>470</v>
      </c>
      <c r="F6" s="294" t="s">
        <v>496</v>
      </c>
      <c r="G6" s="294" t="s">
        <v>471</v>
      </c>
      <c r="H6" s="294" t="s">
        <v>497</v>
      </c>
      <c r="I6" s="294" t="s">
        <v>142</v>
      </c>
      <c r="J6" s="293" t="s">
        <v>419</v>
      </c>
      <c r="K6" s="293" t="s">
        <v>473</v>
      </c>
      <c r="L6" s="293" t="s">
        <v>385</v>
      </c>
      <c r="M6" s="293" t="s">
        <v>435</v>
      </c>
      <c r="N6" s="293" t="s">
        <v>472</v>
      </c>
      <c r="O6" s="293" t="s">
        <v>417</v>
      </c>
      <c r="P6" s="295" t="s">
        <v>65</v>
      </c>
    </row>
    <row r="7" spans="1:17" ht="13.5" customHeight="1">
      <c r="A7" s="245" t="s">
        <v>337</v>
      </c>
      <c r="B7" s="25" t="s">
        <v>338</v>
      </c>
      <c r="C7" s="53">
        <f aca="true" t="shared" si="0" ref="C7:P7">SUM(C8:C11)</f>
        <v>0</v>
      </c>
      <c r="D7" s="53">
        <f t="shared" si="0"/>
        <v>0</v>
      </c>
      <c r="E7" s="53">
        <f t="shared" si="0"/>
        <v>1560</v>
      </c>
      <c r="F7" s="53">
        <f>SUM(F8:F11)</f>
        <v>0</v>
      </c>
      <c r="G7" s="53">
        <f t="shared" si="0"/>
        <v>0</v>
      </c>
      <c r="H7" s="53">
        <f>SUM(H8:H11)</f>
        <v>0</v>
      </c>
      <c r="I7" s="53">
        <f t="shared" si="0"/>
        <v>0</v>
      </c>
      <c r="J7" s="53">
        <f t="shared" si="0"/>
        <v>0</v>
      </c>
      <c r="K7" s="53">
        <f t="shared" si="0"/>
        <v>0</v>
      </c>
      <c r="L7" s="53">
        <f t="shared" si="0"/>
        <v>0</v>
      </c>
      <c r="M7" s="53">
        <f t="shared" si="0"/>
        <v>0</v>
      </c>
      <c r="N7" s="53">
        <f t="shared" si="0"/>
        <v>398</v>
      </c>
      <c r="O7" s="53">
        <f t="shared" si="0"/>
        <v>1391</v>
      </c>
      <c r="P7" s="53">
        <f t="shared" si="0"/>
        <v>3349</v>
      </c>
      <c r="Q7" s="258">
        <f aca="true" t="shared" si="1" ref="Q7:Q15">SUM(C7:O7)</f>
        <v>3349</v>
      </c>
    </row>
    <row r="8" spans="1:17" ht="13.5" customHeight="1">
      <c r="A8" s="245"/>
      <c r="B8" s="67" t="s">
        <v>375</v>
      </c>
      <c r="C8" s="252"/>
      <c r="D8" s="237"/>
      <c r="E8" s="237">
        <v>1464</v>
      </c>
      <c r="F8" s="237"/>
      <c r="G8" s="237"/>
      <c r="H8" s="237"/>
      <c r="I8" s="237"/>
      <c r="J8" s="237"/>
      <c r="K8" s="237"/>
      <c r="L8" s="237"/>
      <c r="M8" s="237"/>
      <c r="N8" s="237"/>
      <c r="O8" s="237">
        <v>1391</v>
      </c>
      <c r="P8" s="237">
        <f aca="true" t="shared" si="2" ref="P8:P19">SUM(C8:O8)</f>
        <v>2855</v>
      </c>
      <c r="Q8" s="258">
        <f t="shared" si="1"/>
        <v>2855</v>
      </c>
    </row>
    <row r="9" spans="1:17" ht="13.5" customHeight="1">
      <c r="A9" s="245"/>
      <c r="B9" s="67" t="s">
        <v>69</v>
      </c>
      <c r="C9" s="252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>
        <f t="shared" si="2"/>
        <v>0</v>
      </c>
      <c r="Q9" s="258">
        <f t="shared" si="1"/>
        <v>0</v>
      </c>
    </row>
    <row r="10" spans="1:17" ht="13.5" customHeight="1">
      <c r="A10" s="245"/>
      <c r="B10" s="24" t="s">
        <v>491</v>
      </c>
      <c r="C10" s="252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>
        <v>362</v>
      </c>
      <c r="O10" s="237"/>
      <c r="P10" s="237">
        <f t="shared" si="2"/>
        <v>362</v>
      </c>
      <c r="Q10" s="258"/>
    </row>
    <row r="11" spans="1:17" ht="12.75" customHeight="1">
      <c r="A11" s="79"/>
      <c r="B11" s="2" t="s">
        <v>418</v>
      </c>
      <c r="C11" s="14"/>
      <c r="D11" s="14"/>
      <c r="E11" s="14">
        <v>96</v>
      </c>
      <c r="F11" s="14"/>
      <c r="G11" s="14"/>
      <c r="H11" s="14"/>
      <c r="I11" s="14"/>
      <c r="J11" s="14"/>
      <c r="K11" s="14"/>
      <c r="L11" s="14"/>
      <c r="M11" s="14"/>
      <c r="N11" s="14">
        <v>36</v>
      </c>
      <c r="O11" s="14"/>
      <c r="P11" s="237">
        <f t="shared" si="2"/>
        <v>132</v>
      </c>
      <c r="Q11" s="258">
        <f t="shared" si="1"/>
        <v>132</v>
      </c>
    </row>
    <row r="12" spans="1:17" ht="12.75" customHeight="1">
      <c r="A12" s="101" t="s">
        <v>339</v>
      </c>
      <c r="B12" s="32" t="s">
        <v>373</v>
      </c>
      <c r="C12" s="16">
        <f>SUM(C13:C16)</f>
        <v>2474</v>
      </c>
      <c r="D12" s="16">
        <f aca="true" t="shared" si="3" ref="D12:O12">SUM(D13:D16)</f>
        <v>0</v>
      </c>
      <c r="E12" s="16">
        <f t="shared" si="3"/>
        <v>0</v>
      </c>
      <c r="F12" s="16">
        <f>SUM(F13:F16)</f>
        <v>0</v>
      </c>
      <c r="G12" s="16">
        <f t="shared" si="3"/>
        <v>0</v>
      </c>
      <c r="H12" s="16">
        <f>SUM(H13:H16)</f>
        <v>0</v>
      </c>
      <c r="I12" s="16">
        <f t="shared" si="3"/>
        <v>0</v>
      </c>
      <c r="J12" s="16">
        <f t="shared" si="3"/>
        <v>0</v>
      </c>
      <c r="K12" s="16">
        <f t="shared" si="3"/>
        <v>0</v>
      </c>
      <c r="L12" s="16">
        <f t="shared" si="3"/>
        <v>0</v>
      </c>
      <c r="M12" s="16">
        <f t="shared" si="3"/>
        <v>0</v>
      </c>
      <c r="N12" s="16">
        <f t="shared" si="3"/>
        <v>0</v>
      </c>
      <c r="O12" s="16">
        <f t="shared" si="3"/>
        <v>0</v>
      </c>
      <c r="P12" s="237">
        <f t="shared" si="2"/>
        <v>2474</v>
      </c>
      <c r="Q12" s="258">
        <f t="shared" si="1"/>
        <v>2474</v>
      </c>
    </row>
    <row r="13" spans="1:17" ht="12.75" customHeight="1">
      <c r="A13" s="101"/>
      <c r="B13" s="29" t="s">
        <v>66</v>
      </c>
      <c r="C13" s="252">
        <v>1795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4">
        <f t="shared" si="2"/>
        <v>1795</v>
      </c>
      <c r="Q13" s="258">
        <f t="shared" si="1"/>
        <v>1795</v>
      </c>
    </row>
    <row r="14" spans="1:17" ht="12.75" customHeight="1">
      <c r="A14" s="101"/>
      <c r="B14" s="257" t="s">
        <v>372</v>
      </c>
      <c r="C14" s="252">
        <v>269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4">
        <f t="shared" si="2"/>
        <v>269</v>
      </c>
      <c r="Q14" s="258">
        <f t="shared" si="1"/>
        <v>269</v>
      </c>
    </row>
    <row r="15" spans="1:17" ht="12.75" customHeight="1">
      <c r="A15" s="101"/>
      <c r="B15" s="29" t="s">
        <v>428</v>
      </c>
      <c r="C15" s="14">
        <v>360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>
        <f t="shared" si="2"/>
        <v>360</v>
      </c>
      <c r="Q15" s="258">
        <f t="shared" si="1"/>
        <v>360</v>
      </c>
    </row>
    <row r="16" spans="1:17" ht="12.75" customHeight="1">
      <c r="A16" s="101"/>
      <c r="B16" s="29" t="s">
        <v>422</v>
      </c>
      <c r="C16" s="14">
        <v>50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>
        <f t="shared" si="2"/>
        <v>50</v>
      </c>
      <c r="Q16" s="258"/>
    </row>
    <row r="17" spans="1:17" ht="13.5" customHeight="1">
      <c r="A17" s="101" t="s">
        <v>246</v>
      </c>
      <c r="B17" s="166" t="s">
        <v>336</v>
      </c>
      <c r="C17" s="231">
        <f aca="true" t="shared" si="4" ref="C17:O17">SUM(C7+C12)</f>
        <v>2474</v>
      </c>
      <c r="D17" s="231">
        <f t="shared" si="4"/>
        <v>0</v>
      </c>
      <c r="E17" s="231">
        <f t="shared" si="4"/>
        <v>1560</v>
      </c>
      <c r="F17" s="231">
        <f>SUM(F7+F12)</f>
        <v>0</v>
      </c>
      <c r="G17" s="231">
        <f t="shared" si="4"/>
        <v>0</v>
      </c>
      <c r="H17" s="231">
        <f>SUM(H7+H12)</f>
        <v>0</v>
      </c>
      <c r="I17" s="231">
        <f t="shared" si="4"/>
        <v>0</v>
      </c>
      <c r="J17" s="231">
        <f t="shared" si="4"/>
        <v>0</v>
      </c>
      <c r="K17" s="231">
        <f t="shared" si="4"/>
        <v>0</v>
      </c>
      <c r="L17" s="231">
        <f t="shared" si="4"/>
        <v>0</v>
      </c>
      <c r="M17" s="231">
        <f t="shared" si="4"/>
        <v>0</v>
      </c>
      <c r="N17" s="231">
        <f t="shared" si="4"/>
        <v>398</v>
      </c>
      <c r="O17" s="231">
        <f t="shared" si="4"/>
        <v>1391</v>
      </c>
      <c r="P17" s="239">
        <f t="shared" si="2"/>
        <v>5823</v>
      </c>
      <c r="Q17" s="258">
        <f aca="true" t="shared" si="5" ref="Q17:Q25">SUM(C17:O17)</f>
        <v>5823</v>
      </c>
    </row>
    <row r="18" spans="1:17" ht="13.5" customHeight="1">
      <c r="A18" s="79"/>
      <c r="B18" s="29" t="s">
        <v>51</v>
      </c>
      <c r="C18" s="19">
        <v>654</v>
      </c>
      <c r="D18" s="14"/>
      <c r="E18" s="14">
        <v>395</v>
      </c>
      <c r="F18" s="14"/>
      <c r="G18" s="14"/>
      <c r="H18" s="14"/>
      <c r="I18" s="14"/>
      <c r="J18" s="14"/>
      <c r="K18" s="14"/>
      <c r="L18" s="14"/>
      <c r="M18" s="14"/>
      <c r="N18" s="14">
        <v>98</v>
      </c>
      <c r="O18" s="14">
        <v>376</v>
      </c>
      <c r="P18" s="14">
        <f t="shared" si="2"/>
        <v>1523</v>
      </c>
      <c r="Q18" s="258">
        <f t="shared" si="5"/>
        <v>1523</v>
      </c>
    </row>
    <row r="19" spans="1:17" ht="12.75">
      <c r="A19" s="79"/>
      <c r="B19" s="29" t="s">
        <v>141</v>
      </c>
      <c r="C19" s="14">
        <v>25</v>
      </c>
      <c r="D19" s="14"/>
      <c r="E19" s="14">
        <v>34</v>
      </c>
      <c r="F19" s="14"/>
      <c r="G19" s="14"/>
      <c r="H19" s="14"/>
      <c r="I19" s="14"/>
      <c r="J19" s="14"/>
      <c r="K19" s="14"/>
      <c r="L19" s="14"/>
      <c r="M19" s="14"/>
      <c r="N19" s="14">
        <v>13</v>
      </c>
      <c r="O19" s="14"/>
      <c r="P19" s="14">
        <f t="shared" si="2"/>
        <v>72</v>
      </c>
      <c r="Q19" s="258">
        <f t="shared" si="5"/>
        <v>72</v>
      </c>
    </row>
    <row r="20" spans="1:17" ht="13.5" customHeight="1">
      <c r="A20" s="101" t="s">
        <v>247</v>
      </c>
      <c r="B20" s="166" t="s">
        <v>124</v>
      </c>
      <c r="C20" s="231">
        <f>SUM(C18:C19)</f>
        <v>679</v>
      </c>
      <c r="D20" s="231">
        <f aca="true" t="shared" si="6" ref="D20:P20">SUM(D18:D19)</f>
        <v>0</v>
      </c>
      <c r="E20" s="231">
        <f t="shared" si="6"/>
        <v>429</v>
      </c>
      <c r="F20" s="231">
        <f>SUM(F18:F19)</f>
        <v>0</v>
      </c>
      <c r="G20" s="231">
        <f t="shared" si="6"/>
        <v>0</v>
      </c>
      <c r="H20" s="231">
        <f>SUM(H18:H19)</f>
        <v>0</v>
      </c>
      <c r="I20" s="231">
        <f t="shared" si="6"/>
        <v>0</v>
      </c>
      <c r="J20" s="231">
        <f t="shared" si="6"/>
        <v>0</v>
      </c>
      <c r="K20" s="231">
        <f t="shared" si="6"/>
        <v>0</v>
      </c>
      <c r="L20" s="231">
        <f t="shared" si="6"/>
        <v>0</v>
      </c>
      <c r="M20" s="231">
        <f t="shared" si="6"/>
        <v>0</v>
      </c>
      <c r="N20" s="231">
        <f t="shared" si="6"/>
        <v>111</v>
      </c>
      <c r="O20" s="231">
        <f t="shared" si="6"/>
        <v>376</v>
      </c>
      <c r="P20" s="231">
        <f t="shared" si="6"/>
        <v>1595</v>
      </c>
      <c r="Q20" s="258">
        <f t="shared" si="5"/>
        <v>1595</v>
      </c>
    </row>
    <row r="21" spans="1:17" ht="13.5" customHeight="1">
      <c r="A21" s="101" t="s">
        <v>302</v>
      </c>
      <c r="B21" s="32" t="s">
        <v>325</v>
      </c>
      <c r="C21" s="98">
        <f>SUM(C22:C31)</f>
        <v>195</v>
      </c>
      <c r="D21" s="98">
        <f aca="true" t="shared" si="7" ref="D21:P21">SUM(D22:D31)</f>
        <v>800</v>
      </c>
      <c r="E21" s="98">
        <f t="shared" si="7"/>
        <v>315</v>
      </c>
      <c r="F21" s="98">
        <f>SUM(F22:F31)</f>
        <v>70</v>
      </c>
      <c r="G21" s="98">
        <f t="shared" si="7"/>
        <v>0</v>
      </c>
      <c r="H21" s="98">
        <f>SUM(H22:H31)</f>
        <v>400</v>
      </c>
      <c r="I21" s="98">
        <f t="shared" si="7"/>
        <v>0</v>
      </c>
      <c r="J21" s="98">
        <f t="shared" si="7"/>
        <v>0</v>
      </c>
      <c r="K21" s="98">
        <f t="shared" si="7"/>
        <v>100</v>
      </c>
      <c r="L21" s="98">
        <f t="shared" si="7"/>
        <v>0</v>
      </c>
      <c r="M21" s="98">
        <f t="shared" si="7"/>
        <v>0</v>
      </c>
      <c r="N21" s="98">
        <f t="shared" si="7"/>
        <v>40</v>
      </c>
      <c r="O21" s="98">
        <f t="shared" si="7"/>
        <v>0</v>
      </c>
      <c r="P21" s="98">
        <f t="shared" si="7"/>
        <v>1920</v>
      </c>
      <c r="Q21" s="258">
        <f t="shared" si="5"/>
        <v>1920</v>
      </c>
    </row>
    <row r="22" spans="1:17" ht="13.5" customHeight="1">
      <c r="A22" s="79" t="s">
        <v>303</v>
      </c>
      <c r="B22" s="29" t="s">
        <v>433</v>
      </c>
      <c r="C22" s="232"/>
      <c r="D22" s="40"/>
      <c r="E22" s="40"/>
      <c r="F22" s="40"/>
      <c r="G22" s="14"/>
      <c r="H22" s="14"/>
      <c r="I22" s="14"/>
      <c r="J22" s="14"/>
      <c r="K22" s="14"/>
      <c r="L22" s="14"/>
      <c r="M22" s="14"/>
      <c r="N22" s="14">
        <v>40</v>
      </c>
      <c r="O22" s="14"/>
      <c r="P22" s="14">
        <f>SUM(C22:O22)</f>
        <v>40</v>
      </c>
      <c r="Q22" s="258">
        <f t="shared" si="5"/>
        <v>40</v>
      </c>
    </row>
    <row r="23" spans="1:17" ht="13.5" customHeight="1">
      <c r="A23" s="79" t="s">
        <v>305</v>
      </c>
      <c r="B23" s="29" t="s">
        <v>326</v>
      </c>
      <c r="C23" s="232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>
        <f aca="true" t="shared" si="8" ref="P23:P31">SUM(C23:O23)</f>
        <v>0</v>
      </c>
      <c r="Q23" s="258">
        <f t="shared" si="5"/>
        <v>0</v>
      </c>
    </row>
    <row r="24" spans="1:17" ht="13.5" customHeight="1">
      <c r="A24" s="79"/>
      <c r="B24" s="234" t="s">
        <v>347</v>
      </c>
      <c r="C24" s="232">
        <v>50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>
        <f t="shared" si="8"/>
        <v>50</v>
      </c>
      <c r="Q24" s="258">
        <f t="shared" si="5"/>
        <v>50</v>
      </c>
    </row>
    <row r="25" spans="1:17" ht="13.5" customHeight="1" hidden="1">
      <c r="A25" s="79" t="s">
        <v>304</v>
      </c>
      <c r="B25" s="29" t="s">
        <v>327</v>
      </c>
      <c r="C25" s="232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>
        <f t="shared" si="8"/>
        <v>0</v>
      </c>
      <c r="Q25" s="258">
        <f t="shared" si="5"/>
        <v>0</v>
      </c>
    </row>
    <row r="26" spans="1:17" ht="13.5" customHeight="1">
      <c r="A26" s="79"/>
      <c r="B26" s="29" t="s">
        <v>388</v>
      </c>
      <c r="C26" s="232">
        <v>30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>
        <f t="shared" si="8"/>
        <v>30</v>
      </c>
      <c r="Q26" s="258"/>
    </row>
    <row r="27" spans="1:17" ht="13.5" customHeight="1">
      <c r="A27" s="79"/>
      <c r="B27" s="29" t="s">
        <v>348</v>
      </c>
      <c r="C27" s="232"/>
      <c r="D27" s="14">
        <v>300</v>
      </c>
      <c r="E27" s="14">
        <v>300</v>
      </c>
      <c r="F27" s="14">
        <v>50</v>
      </c>
      <c r="G27" s="14"/>
      <c r="H27" s="14"/>
      <c r="I27" s="14"/>
      <c r="J27" s="14"/>
      <c r="K27" s="14"/>
      <c r="L27" s="14"/>
      <c r="M27" s="14"/>
      <c r="N27" s="14"/>
      <c r="O27" s="14"/>
      <c r="P27" s="14">
        <f t="shared" si="8"/>
        <v>650</v>
      </c>
      <c r="Q27" s="258">
        <f>SUM(C27:O27)</f>
        <v>650</v>
      </c>
    </row>
    <row r="28" spans="1:17" ht="13.5" customHeight="1">
      <c r="A28" s="79"/>
      <c r="B28" s="29" t="s">
        <v>349</v>
      </c>
      <c r="C28" s="232">
        <v>15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>
        <f t="shared" si="8"/>
        <v>15</v>
      </c>
      <c r="Q28" s="258">
        <f>SUM(C28:O28)</f>
        <v>15</v>
      </c>
    </row>
    <row r="29" spans="1:17" ht="13.5" customHeight="1">
      <c r="A29" s="79"/>
      <c r="B29" s="29" t="s">
        <v>493</v>
      </c>
      <c r="C29" s="232"/>
      <c r="D29" s="14">
        <v>300</v>
      </c>
      <c r="E29" s="14"/>
      <c r="F29" s="14">
        <v>20</v>
      </c>
      <c r="G29" s="14"/>
      <c r="H29" s="14"/>
      <c r="I29" s="14"/>
      <c r="J29" s="14"/>
      <c r="K29" s="14"/>
      <c r="L29" s="14"/>
      <c r="M29" s="14"/>
      <c r="N29" s="14"/>
      <c r="O29" s="14"/>
      <c r="P29" s="14">
        <f t="shared" si="8"/>
        <v>320</v>
      </c>
      <c r="Q29" s="258"/>
    </row>
    <row r="30" spans="1:17" ht="13.5" customHeight="1">
      <c r="A30" s="79"/>
      <c r="B30" s="29" t="s">
        <v>389</v>
      </c>
      <c r="C30" s="232">
        <v>100</v>
      </c>
      <c r="D30" s="14">
        <v>200</v>
      </c>
      <c r="E30" s="14"/>
      <c r="F30" s="14"/>
      <c r="G30" s="14"/>
      <c r="H30" s="14">
        <v>400</v>
      </c>
      <c r="I30" s="14"/>
      <c r="J30" s="14"/>
      <c r="K30" s="14">
        <v>100</v>
      </c>
      <c r="L30" s="14"/>
      <c r="M30" s="14"/>
      <c r="N30" s="14"/>
      <c r="O30" s="14"/>
      <c r="P30" s="14">
        <f t="shared" si="8"/>
        <v>800</v>
      </c>
      <c r="Q30" s="258">
        <f>SUM(C30:O30)</f>
        <v>800</v>
      </c>
    </row>
    <row r="31" spans="1:17" ht="13.5" customHeight="1">
      <c r="A31" s="79"/>
      <c r="B31" s="29" t="s">
        <v>358</v>
      </c>
      <c r="C31" s="232"/>
      <c r="D31" s="14"/>
      <c r="E31" s="14">
        <v>15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>
        <f t="shared" si="8"/>
        <v>15</v>
      </c>
      <c r="Q31" s="258">
        <f aca="true" t="shared" si="9" ref="Q31:Q49">SUM(C31:O31)</f>
        <v>15</v>
      </c>
    </row>
    <row r="32" spans="1:17" ht="13.5" customHeight="1">
      <c r="A32" s="101" t="s">
        <v>306</v>
      </c>
      <c r="B32" s="32" t="s">
        <v>328</v>
      </c>
      <c r="C32" s="98">
        <f>SUM(C33:C34)</f>
        <v>380</v>
      </c>
      <c r="D32" s="98">
        <f aca="true" t="shared" si="10" ref="D32:O32">SUM(D33:D34)</f>
        <v>0</v>
      </c>
      <c r="E32" s="98">
        <f t="shared" si="10"/>
        <v>0</v>
      </c>
      <c r="F32" s="98">
        <f>SUM(F33:F34)</f>
        <v>0</v>
      </c>
      <c r="G32" s="98">
        <f t="shared" si="10"/>
        <v>0</v>
      </c>
      <c r="H32" s="98">
        <f>SUM(H33:H34)</f>
        <v>0</v>
      </c>
      <c r="I32" s="98">
        <f t="shared" si="10"/>
        <v>0</v>
      </c>
      <c r="J32" s="98">
        <f t="shared" si="10"/>
        <v>0</v>
      </c>
      <c r="K32" s="98">
        <f t="shared" si="10"/>
        <v>0</v>
      </c>
      <c r="L32" s="98">
        <f t="shared" si="10"/>
        <v>0</v>
      </c>
      <c r="M32" s="98">
        <f t="shared" si="10"/>
        <v>0</v>
      </c>
      <c r="N32" s="98">
        <f t="shared" si="10"/>
        <v>0</v>
      </c>
      <c r="O32" s="98">
        <f t="shared" si="10"/>
        <v>0</v>
      </c>
      <c r="P32" s="16">
        <f aca="true" t="shared" si="11" ref="P32:P71">SUM(C32:O32)</f>
        <v>380</v>
      </c>
      <c r="Q32" s="258">
        <f t="shared" si="9"/>
        <v>380</v>
      </c>
    </row>
    <row r="33" spans="1:17" ht="13.5" customHeight="1">
      <c r="A33" s="79" t="s">
        <v>307</v>
      </c>
      <c r="B33" s="29" t="s">
        <v>425</v>
      </c>
      <c r="C33" s="232">
        <v>80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>
        <f t="shared" si="11"/>
        <v>80</v>
      </c>
      <c r="Q33" s="258">
        <f t="shared" si="9"/>
        <v>80</v>
      </c>
    </row>
    <row r="34" spans="1:17" ht="13.5" customHeight="1">
      <c r="A34" s="79" t="s">
        <v>308</v>
      </c>
      <c r="B34" s="29" t="s">
        <v>350</v>
      </c>
      <c r="C34" s="232">
        <v>300</v>
      </c>
      <c r="D34" s="40"/>
      <c r="E34" s="40"/>
      <c r="F34" s="40"/>
      <c r="G34" s="14"/>
      <c r="H34" s="14"/>
      <c r="I34" s="14"/>
      <c r="J34" s="14"/>
      <c r="K34" s="14"/>
      <c r="L34" s="14"/>
      <c r="M34" s="14"/>
      <c r="N34" s="14"/>
      <c r="O34" s="14"/>
      <c r="P34" s="14">
        <f t="shared" si="11"/>
        <v>300</v>
      </c>
      <c r="Q34" s="258">
        <f t="shared" si="9"/>
        <v>300</v>
      </c>
    </row>
    <row r="35" spans="1:18" ht="13.5" customHeight="1">
      <c r="A35" s="101" t="s">
        <v>309</v>
      </c>
      <c r="B35" s="32" t="s">
        <v>329</v>
      </c>
      <c r="C35" s="98">
        <f aca="true" t="shared" si="12" ref="C35:O35">SUM(C36:C54)</f>
        <v>480</v>
      </c>
      <c r="D35" s="98">
        <f t="shared" si="12"/>
        <v>580</v>
      </c>
      <c r="E35" s="98">
        <f t="shared" si="12"/>
        <v>30</v>
      </c>
      <c r="F35" s="98">
        <f>SUM(F36:F54)</f>
        <v>25</v>
      </c>
      <c r="G35" s="98">
        <f t="shared" si="12"/>
        <v>800</v>
      </c>
      <c r="H35" s="98">
        <f>SUM(H36:H54)</f>
        <v>170</v>
      </c>
      <c r="I35" s="98">
        <f t="shared" si="12"/>
        <v>1300</v>
      </c>
      <c r="J35" s="98">
        <f t="shared" si="12"/>
        <v>0</v>
      </c>
      <c r="K35" s="98">
        <f t="shared" si="12"/>
        <v>650</v>
      </c>
      <c r="L35" s="98">
        <f t="shared" si="12"/>
        <v>800</v>
      </c>
      <c r="M35" s="98">
        <f t="shared" si="12"/>
        <v>140</v>
      </c>
      <c r="N35" s="98">
        <f t="shared" si="12"/>
        <v>180</v>
      </c>
      <c r="O35" s="98">
        <f t="shared" si="12"/>
        <v>0</v>
      </c>
      <c r="P35" s="16">
        <f t="shared" si="11"/>
        <v>5155</v>
      </c>
      <c r="Q35" s="258">
        <f>SUM(C35:O35)</f>
        <v>5155</v>
      </c>
      <c r="R35" s="97"/>
    </row>
    <row r="36" spans="1:17" ht="13.5" customHeight="1">
      <c r="A36" s="79" t="s">
        <v>310</v>
      </c>
      <c r="B36" s="29" t="s">
        <v>346</v>
      </c>
      <c r="C36" s="232">
        <v>150</v>
      </c>
      <c r="D36" s="14"/>
      <c r="E36" s="14"/>
      <c r="F36" s="14">
        <v>25</v>
      </c>
      <c r="G36" s="14">
        <v>800</v>
      </c>
      <c r="H36" s="14">
        <v>120</v>
      </c>
      <c r="I36" s="14"/>
      <c r="J36" s="14"/>
      <c r="K36" s="14">
        <v>600</v>
      </c>
      <c r="L36" s="14"/>
      <c r="M36" s="14"/>
      <c r="N36" s="14">
        <v>180</v>
      </c>
      <c r="O36" s="14"/>
      <c r="P36" s="14">
        <f t="shared" si="11"/>
        <v>1875</v>
      </c>
      <c r="Q36" s="258">
        <f t="shared" si="9"/>
        <v>1875</v>
      </c>
    </row>
    <row r="37" spans="1:17" ht="13.5" customHeight="1">
      <c r="A37" s="79" t="s">
        <v>356</v>
      </c>
      <c r="B37" s="29" t="s">
        <v>357</v>
      </c>
      <c r="C37" s="232"/>
      <c r="D37" s="14"/>
      <c r="E37" s="14"/>
      <c r="F37" s="14"/>
      <c r="G37" s="14"/>
      <c r="H37" s="14"/>
      <c r="I37" s="14">
        <v>1300</v>
      </c>
      <c r="J37" s="14"/>
      <c r="K37" s="14"/>
      <c r="L37" s="14"/>
      <c r="M37" s="14"/>
      <c r="N37" s="14"/>
      <c r="O37" s="14"/>
      <c r="P37" s="14">
        <f t="shared" si="11"/>
        <v>1300</v>
      </c>
      <c r="Q37" s="258">
        <f t="shared" si="9"/>
        <v>1300</v>
      </c>
    </row>
    <row r="38" spans="1:17" ht="13.5" customHeight="1">
      <c r="A38" s="79" t="s">
        <v>311</v>
      </c>
      <c r="B38" s="29" t="s">
        <v>345</v>
      </c>
      <c r="C38" s="23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>
        <f t="shared" si="11"/>
        <v>0</v>
      </c>
      <c r="Q38" s="258">
        <f t="shared" si="9"/>
        <v>0</v>
      </c>
    </row>
    <row r="39" spans="1:17" ht="13.5" customHeight="1">
      <c r="A39" s="79" t="s">
        <v>312</v>
      </c>
      <c r="B39" s="29" t="s">
        <v>344</v>
      </c>
      <c r="C39" s="232"/>
      <c r="D39" s="14">
        <v>300</v>
      </c>
      <c r="E39" s="14"/>
      <c r="F39" s="14"/>
      <c r="G39" s="14"/>
      <c r="H39" s="14">
        <v>50</v>
      </c>
      <c r="I39" s="14"/>
      <c r="J39" s="14"/>
      <c r="K39" s="14">
        <v>50</v>
      </c>
      <c r="L39" s="14">
        <v>800</v>
      </c>
      <c r="M39" s="14"/>
      <c r="N39" s="14"/>
      <c r="O39" s="14"/>
      <c r="P39" s="14">
        <f t="shared" si="11"/>
        <v>1200</v>
      </c>
      <c r="Q39" s="258">
        <f t="shared" si="9"/>
        <v>1200</v>
      </c>
    </row>
    <row r="40" spans="1:17" ht="13.5" customHeight="1">
      <c r="A40" s="79" t="s">
        <v>313</v>
      </c>
      <c r="B40" s="29" t="s">
        <v>343</v>
      </c>
      <c r="C40" s="232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>
        <f t="shared" si="11"/>
        <v>0</v>
      </c>
      <c r="Q40" s="258">
        <f t="shared" si="9"/>
        <v>0</v>
      </c>
    </row>
    <row r="41" spans="1:17" ht="13.5" customHeight="1">
      <c r="A41" s="79" t="s">
        <v>314</v>
      </c>
      <c r="B41" s="29" t="s">
        <v>342</v>
      </c>
      <c r="C41" s="232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>
        <f t="shared" si="11"/>
        <v>0</v>
      </c>
      <c r="Q41" s="258">
        <f t="shared" si="9"/>
        <v>0</v>
      </c>
    </row>
    <row r="42" spans="1:17" ht="13.5" customHeight="1">
      <c r="A42" s="79"/>
      <c r="B42" s="29" t="s">
        <v>362</v>
      </c>
      <c r="C42" s="11">
        <v>50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>
        <f t="shared" si="11"/>
        <v>50</v>
      </c>
      <c r="Q42" s="258">
        <f t="shared" si="9"/>
        <v>50</v>
      </c>
    </row>
    <row r="43" spans="1:17" ht="13.5" customHeight="1">
      <c r="A43" s="79"/>
      <c r="B43" s="29" t="s">
        <v>108</v>
      </c>
      <c r="C43" s="11"/>
      <c r="D43" s="14"/>
      <c r="E43" s="14"/>
      <c r="F43" s="14"/>
      <c r="G43" s="14"/>
      <c r="H43" s="14"/>
      <c r="I43" s="14"/>
      <c r="J43" s="14"/>
      <c r="K43" s="14"/>
      <c r="L43" s="14"/>
      <c r="M43" s="14">
        <v>140</v>
      </c>
      <c r="N43" s="14"/>
      <c r="O43" s="14"/>
      <c r="P43" s="14">
        <f t="shared" si="11"/>
        <v>140</v>
      </c>
      <c r="Q43" s="258">
        <f t="shared" si="9"/>
        <v>140</v>
      </c>
    </row>
    <row r="44" spans="1:17" ht="13.5" customHeight="1" hidden="1">
      <c r="A44" s="79"/>
      <c r="B44" s="29" t="s">
        <v>421</v>
      </c>
      <c r="C44" s="11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f t="shared" si="11"/>
        <v>0</v>
      </c>
      <c r="Q44" s="258"/>
    </row>
    <row r="45" spans="1:17" ht="13.5" customHeight="1" hidden="1">
      <c r="A45" s="79"/>
      <c r="B45" s="29" t="s">
        <v>109</v>
      </c>
      <c r="C45" s="11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>
        <f t="shared" si="11"/>
        <v>0</v>
      </c>
      <c r="Q45" s="258">
        <f t="shared" si="9"/>
        <v>0</v>
      </c>
    </row>
    <row r="46" spans="1:17" ht="13.5" customHeight="1">
      <c r="A46" s="79"/>
      <c r="B46" s="29" t="s">
        <v>364</v>
      </c>
      <c r="C46" s="11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>
        <f t="shared" si="11"/>
        <v>0</v>
      </c>
      <c r="Q46" s="258">
        <f t="shared" si="9"/>
        <v>0</v>
      </c>
    </row>
    <row r="47" spans="1:17" ht="13.5" customHeight="1">
      <c r="A47" s="79" t="s">
        <v>315</v>
      </c>
      <c r="B47" s="29" t="s">
        <v>341</v>
      </c>
      <c r="C47" s="232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>
        <f t="shared" si="11"/>
        <v>0</v>
      </c>
      <c r="Q47" s="258">
        <f t="shared" si="9"/>
        <v>0</v>
      </c>
    </row>
    <row r="48" spans="1:17" ht="13.5" customHeight="1">
      <c r="A48" s="79"/>
      <c r="B48" s="11" t="s">
        <v>429</v>
      </c>
      <c r="C48" s="14">
        <v>60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>
        <f t="shared" si="11"/>
        <v>60</v>
      </c>
      <c r="Q48" s="258">
        <f t="shared" si="9"/>
        <v>60</v>
      </c>
    </row>
    <row r="49" spans="1:17" ht="12.75">
      <c r="A49" s="79"/>
      <c r="B49" s="11" t="s">
        <v>353</v>
      </c>
      <c r="C49" s="14">
        <v>160</v>
      </c>
      <c r="D49" s="14"/>
      <c r="E49" s="14">
        <v>30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>
        <f t="shared" si="11"/>
        <v>190</v>
      </c>
      <c r="Q49" s="258">
        <f t="shared" si="9"/>
        <v>190</v>
      </c>
    </row>
    <row r="50" spans="1:17" ht="12.75">
      <c r="A50" s="79"/>
      <c r="B50" s="11" t="s">
        <v>430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>
        <f t="shared" si="11"/>
        <v>0</v>
      </c>
      <c r="Q50" s="258">
        <f aca="true" t="shared" si="13" ref="Q50:Q69">SUM(C50:O50)</f>
        <v>0</v>
      </c>
    </row>
    <row r="51" spans="1:17" ht="12.75">
      <c r="A51" s="79"/>
      <c r="B51" s="11" t="s">
        <v>434</v>
      </c>
      <c r="C51" s="14"/>
      <c r="D51" s="14">
        <v>250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>
        <f t="shared" si="11"/>
        <v>250</v>
      </c>
      <c r="Q51" s="258"/>
    </row>
    <row r="52" spans="1:17" ht="12.75">
      <c r="A52" s="79"/>
      <c r="B52" s="11" t="s">
        <v>494</v>
      </c>
      <c r="C52" s="14">
        <v>60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>
        <f t="shared" si="11"/>
        <v>60</v>
      </c>
      <c r="Q52" s="258"/>
    </row>
    <row r="53" spans="1:17" ht="12.75">
      <c r="A53" s="79"/>
      <c r="B53" s="11" t="s">
        <v>352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>
        <f t="shared" si="11"/>
        <v>0</v>
      </c>
      <c r="Q53" s="258">
        <f t="shared" si="13"/>
        <v>0</v>
      </c>
    </row>
    <row r="54" spans="1:17" ht="13.5" customHeight="1">
      <c r="A54" s="79"/>
      <c r="B54" s="29" t="s">
        <v>423</v>
      </c>
      <c r="C54" s="232"/>
      <c r="D54" s="14">
        <v>30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>
        <f t="shared" si="11"/>
        <v>30</v>
      </c>
      <c r="Q54" s="258">
        <f t="shared" si="13"/>
        <v>30</v>
      </c>
    </row>
    <row r="55" spans="1:17" ht="13.5" customHeight="1">
      <c r="A55" s="101" t="s">
        <v>316</v>
      </c>
      <c r="B55" s="32" t="s">
        <v>300</v>
      </c>
      <c r="C55" s="98">
        <f>SUM(C56:C57)</f>
        <v>30</v>
      </c>
      <c r="D55" s="98">
        <f aca="true" t="shared" si="14" ref="D55:O55">SUM(D56:D57)</f>
        <v>0</v>
      </c>
      <c r="E55" s="98">
        <f t="shared" si="14"/>
        <v>0</v>
      </c>
      <c r="F55" s="98">
        <f>SUM(F56:F57)</f>
        <v>0</v>
      </c>
      <c r="G55" s="98">
        <f t="shared" si="14"/>
        <v>0</v>
      </c>
      <c r="H55" s="98">
        <f>SUM(H56:H57)</f>
        <v>0</v>
      </c>
      <c r="I55" s="98">
        <f t="shared" si="14"/>
        <v>0</v>
      </c>
      <c r="J55" s="98">
        <f t="shared" si="14"/>
        <v>0</v>
      </c>
      <c r="K55" s="98">
        <f t="shared" si="14"/>
        <v>20</v>
      </c>
      <c r="L55" s="98">
        <f t="shared" si="14"/>
        <v>0</v>
      </c>
      <c r="M55" s="98">
        <f t="shared" si="14"/>
        <v>0</v>
      </c>
      <c r="N55" s="98">
        <f t="shared" si="14"/>
        <v>0</v>
      </c>
      <c r="O55" s="98">
        <f t="shared" si="14"/>
        <v>0</v>
      </c>
      <c r="P55" s="16">
        <f t="shared" si="11"/>
        <v>50</v>
      </c>
      <c r="Q55" s="258">
        <f>SUM(C55:O55)</f>
        <v>50</v>
      </c>
    </row>
    <row r="56" spans="1:17" ht="13.5" customHeight="1">
      <c r="A56" s="79" t="s">
        <v>317</v>
      </c>
      <c r="B56" s="29" t="s">
        <v>340</v>
      </c>
      <c r="C56" s="232"/>
      <c r="D56" s="40"/>
      <c r="E56" s="40"/>
      <c r="F56" s="40"/>
      <c r="G56" s="14"/>
      <c r="H56" s="14"/>
      <c r="I56" s="14"/>
      <c r="J56" s="14"/>
      <c r="K56" s="14"/>
      <c r="L56" s="14"/>
      <c r="M56" s="14"/>
      <c r="N56" s="14"/>
      <c r="O56" s="14"/>
      <c r="P56" s="14">
        <f t="shared" si="11"/>
        <v>0</v>
      </c>
      <c r="Q56" s="258">
        <f t="shared" si="13"/>
        <v>0</v>
      </c>
    </row>
    <row r="57" spans="1:17" ht="13.5" customHeight="1">
      <c r="A57" s="79" t="s">
        <v>318</v>
      </c>
      <c r="B57" s="29" t="s">
        <v>351</v>
      </c>
      <c r="C57" s="232">
        <v>30</v>
      </c>
      <c r="D57" s="40"/>
      <c r="E57" s="40"/>
      <c r="F57" s="40"/>
      <c r="G57" s="14"/>
      <c r="H57" s="14"/>
      <c r="I57" s="14"/>
      <c r="J57" s="14"/>
      <c r="K57" s="14">
        <v>20</v>
      </c>
      <c r="L57" s="14"/>
      <c r="M57" s="14"/>
      <c r="N57" s="14"/>
      <c r="O57" s="14"/>
      <c r="P57" s="14">
        <f t="shared" si="11"/>
        <v>50</v>
      </c>
      <c r="Q57" s="258">
        <f t="shared" si="13"/>
        <v>50</v>
      </c>
    </row>
    <row r="58" spans="1:18" ht="13.5" customHeight="1">
      <c r="A58" s="101" t="s">
        <v>319</v>
      </c>
      <c r="B58" s="32" t="s">
        <v>301</v>
      </c>
      <c r="C58" s="98">
        <f aca="true" t="shared" si="15" ref="C58:O58">SUM(C59:C65)</f>
        <v>775</v>
      </c>
      <c r="D58" s="98">
        <f t="shared" si="15"/>
        <v>370</v>
      </c>
      <c r="E58" s="98">
        <f t="shared" si="15"/>
        <v>0</v>
      </c>
      <c r="F58" s="98">
        <f>SUM(F59:F65)</f>
        <v>25</v>
      </c>
      <c r="G58" s="98">
        <f t="shared" si="15"/>
        <v>216</v>
      </c>
      <c r="H58" s="98">
        <f>SUM(H59:H65)</f>
        <v>150</v>
      </c>
      <c r="I58" s="98">
        <f t="shared" si="15"/>
        <v>351</v>
      </c>
      <c r="J58" s="98">
        <f t="shared" si="15"/>
        <v>0</v>
      </c>
      <c r="K58" s="98">
        <f t="shared" si="15"/>
        <v>985</v>
      </c>
      <c r="L58" s="98">
        <f t="shared" si="15"/>
        <v>216</v>
      </c>
      <c r="M58" s="98">
        <f t="shared" si="15"/>
        <v>0</v>
      </c>
      <c r="N58" s="98">
        <f t="shared" si="15"/>
        <v>60</v>
      </c>
      <c r="O58" s="98">
        <f t="shared" si="15"/>
        <v>0</v>
      </c>
      <c r="P58" s="16">
        <f t="shared" si="11"/>
        <v>3148</v>
      </c>
      <c r="Q58" s="258">
        <f>SUM(C58:O58)</f>
        <v>3148</v>
      </c>
      <c r="R58" s="97">
        <f>SUM(P59:P65)</f>
        <v>3148</v>
      </c>
    </row>
    <row r="59" spans="1:17" ht="13.5" customHeight="1">
      <c r="A59" s="79" t="s">
        <v>320</v>
      </c>
      <c r="B59" s="29" t="s">
        <v>330</v>
      </c>
      <c r="C59" s="232">
        <v>275</v>
      </c>
      <c r="D59" s="14">
        <v>370</v>
      </c>
      <c r="E59" s="14"/>
      <c r="F59" s="14">
        <v>25</v>
      </c>
      <c r="G59" s="14">
        <v>216</v>
      </c>
      <c r="H59" s="14">
        <v>150</v>
      </c>
      <c r="I59" s="14">
        <v>351</v>
      </c>
      <c r="J59" s="14"/>
      <c r="K59" s="14">
        <v>435</v>
      </c>
      <c r="L59" s="14">
        <v>216</v>
      </c>
      <c r="M59" s="14"/>
      <c r="N59" s="14">
        <v>60</v>
      </c>
      <c r="O59" s="14"/>
      <c r="P59" s="14">
        <f t="shared" si="11"/>
        <v>2098</v>
      </c>
      <c r="Q59" s="258">
        <f t="shared" si="13"/>
        <v>2098</v>
      </c>
    </row>
    <row r="60" spans="1:17" ht="13.5" customHeight="1">
      <c r="A60" s="79" t="s">
        <v>321</v>
      </c>
      <c r="B60" s="29" t="s">
        <v>331</v>
      </c>
      <c r="C60" s="232"/>
      <c r="D60" s="40"/>
      <c r="E60" s="40"/>
      <c r="F60" s="40"/>
      <c r="G60" s="14"/>
      <c r="H60" s="14"/>
      <c r="I60" s="14"/>
      <c r="J60" s="14"/>
      <c r="K60" s="14"/>
      <c r="L60" s="14"/>
      <c r="M60" s="14"/>
      <c r="N60" s="14"/>
      <c r="O60" s="14"/>
      <c r="P60" s="14">
        <f t="shared" si="11"/>
        <v>0</v>
      </c>
      <c r="Q60" s="258">
        <f t="shared" si="13"/>
        <v>0</v>
      </c>
    </row>
    <row r="61" spans="1:17" ht="13.5" customHeight="1">
      <c r="A61" s="79" t="s">
        <v>322</v>
      </c>
      <c r="B61" s="29" t="s">
        <v>332</v>
      </c>
      <c r="C61" s="232"/>
      <c r="D61" s="40"/>
      <c r="E61" s="40"/>
      <c r="F61" s="40"/>
      <c r="G61" s="14"/>
      <c r="H61" s="14"/>
      <c r="I61" s="14"/>
      <c r="J61" s="14"/>
      <c r="K61" s="14"/>
      <c r="L61" s="14"/>
      <c r="M61" s="14"/>
      <c r="N61" s="14"/>
      <c r="O61" s="14"/>
      <c r="P61" s="14">
        <f t="shared" si="11"/>
        <v>0</v>
      </c>
      <c r="Q61" s="258">
        <f t="shared" si="13"/>
        <v>0</v>
      </c>
    </row>
    <row r="62" spans="1:17" ht="13.5" customHeight="1">
      <c r="A62" s="79" t="s">
        <v>323</v>
      </c>
      <c r="B62" s="29" t="s">
        <v>333</v>
      </c>
      <c r="C62" s="232">
        <v>350</v>
      </c>
      <c r="D62" s="40"/>
      <c r="E62" s="40"/>
      <c r="F62" s="40"/>
      <c r="G62" s="14"/>
      <c r="H62" s="14"/>
      <c r="I62" s="14"/>
      <c r="J62" s="14"/>
      <c r="K62" s="14"/>
      <c r="L62" s="14"/>
      <c r="M62" s="14"/>
      <c r="N62" s="14"/>
      <c r="O62" s="14"/>
      <c r="P62" s="14">
        <f t="shared" si="11"/>
        <v>350</v>
      </c>
      <c r="Q62" s="258">
        <f t="shared" si="13"/>
        <v>350</v>
      </c>
    </row>
    <row r="63" spans="1:17" ht="13.5" customHeight="1">
      <c r="A63" s="79" t="s">
        <v>324</v>
      </c>
      <c r="B63" s="29" t="s">
        <v>67</v>
      </c>
      <c r="C63" s="232">
        <v>100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>
        <f t="shared" si="11"/>
        <v>100</v>
      </c>
      <c r="Q63" s="258">
        <f t="shared" si="13"/>
        <v>100</v>
      </c>
    </row>
    <row r="64" spans="1:17" ht="13.5" customHeight="1">
      <c r="A64" s="79"/>
      <c r="B64" s="29" t="s">
        <v>363</v>
      </c>
      <c r="C64" s="232"/>
      <c r="D64" s="14"/>
      <c r="E64" s="14"/>
      <c r="F64" s="14"/>
      <c r="G64" s="14"/>
      <c r="H64" s="14"/>
      <c r="I64" s="14"/>
      <c r="J64" s="14"/>
      <c r="K64" s="14">
        <v>500</v>
      </c>
      <c r="L64" s="14"/>
      <c r="M64" s="14"/>
      <c r="N64" s="14"/>
      <c r="O64" s="14"/>
      <c r="P64" s="14">
        <f t="shared" si="11"/>
        <v>500</v>
      </c>
      <c r="Q64" s="258">
        <f t="shared" si="13"/>
        <v>500</v>
      </c>
    </row>
    <row r="65" spans="1:17" ht="13.5" customHeight="1">
      <c r="A65" s="79"/>
      <c r="B65" s="29" t="s">
        <v>354</v>
      </c>
      <c r="C65" s="18">
        <v>50</v>
      </c>
      <c r="D65" s="40"/>
      <c r="E65" s="40"/>
      <c r="F65" s="40"/>
      <c r="G65" s="14"/>
      <c r="H65" s="14"/>
      <c r="I65" s="14"/>
      <c r="J65" s="14"/>
      <c r="K65" s="14">
        <v>50</v>
      </c>
      <c r="L65" s="14"/>
      <c r="M65" s="14"/>
      <c r="N65" s="14"/>
      <c r="O65" s="14"/>
      <c r="P65" s="14">
        <f t="shared" si="11"/>
        <v>100</v>
      </c>
      <c r="Q65" s="258">
        <f t="shared" si="13"/>
        <v>100</v>
      </c>
    </row>
    <row r="66" spans="1:17" ht="13.5" customHeight="1">
      <c r="A66" s="101" t="s">
        <v>335</v>
      </c>
      <c r="B66" s="166" t="s">
        <v>52</v>
      </c>
      <c r="C66" s="231">
        <f aca="true" t="shared" si="16" ref="C66:O66">SUM(C21+C32+C35+C55+C58)</f>
        <v>1860</v>
      </c>
      <c r="D66" s="231">
        <f t="shared" si="16"/>
        <v>1750</v>
      </c>
      <c r="E66" s="231">
        <f t="shared" si="16"/>
        <v>345</v>
      </c>
      <c r="F66" s="231">
        <f t="shared" si="16"/>
        <v>120</v>
      </c>
      <c r="G66" s="231">
        <f t="shared" si="16"/>
        <v>1016</v>
      </c>
      <c r="H66" s="231">
        <f t="shared" si="16"/>
        <v>720</v>
      </c>
      <c r="I66" s="231">
        <f t="shared" si="16"/>
        <v>1651</v>
      </c>
      <c r="J66" s="231">
        <f t="shared" si="16"/>
        <v>0</v>
      </c>
      <c r="K66" s="231">
        <f t="shared" si="16"/>
        <v>1755</v>
      </c>
      <c r="L66" s="231">
        <f t="shared" si="16"/>
        <v>1016</v>
      </c>
      <c r="M66" s="231">
        <f t="shared" si="16"/>
        <v>140</v>
      </c>
      <c r="N66" s="231">
        <f t="shared" si="16"/>
        <v>280</v>
      </c>
      <c r="O66" s="231">
        <f t="shared" si="16"/>
        <v>0</v>
      </c>
      <c r="P66" s="239">
        <f t="shared" si="11"/>
        <v>10653</v>
      </c>
      <c r="Q66" s="258">
        <f>SUM(P21+P32+P35+P55+P58)</f>
        <v>10653</v>
      </c>
    </row>
    <row r="67" spans="1:17" ht="13.5" customHeight="1">
      <c r="A67" s="236" t="s">
        <v>334</v>
      </c>
      <c r="B67" s="166" t="s">
        <v>59</v>
      </c>
      <c r="C67" s="231"/>
      <c r="D67" s="239"/>
      <c r="E67" s="239"/>
      <c r="F67" s="239"/>
      <c r="G67" s="239"/>
      <c r="H67" s="239"/>
      <c r="I67" s="239"/>
      <c r="J67" s="239">
        <v>2500</v>
      </c>
      <c r="K67" s="239"/>
      <c r="L67" s="239"/>
      <c r="M67" s="239"/>
      <c r="N67" s="239"/>
      <c r="O67" s="239"/>
      <c r="P67" s="239">
        <f t="shared" si="11"/>
        <v>2500</v>
      </c>
      <c r="Q67" s="258">
        <f t="shared" si="13"/>
        <v>2500</v>
      </c>
    </row>
    <row r="68" spans="1:17" ht="13.5" customHeight="1">
      <c r="A68" s="236" t="s">
        <v>359</v>
      </c>
      <c r="B68" s="166" t="s">
        <v>60</v>
      </c>
      <c r="C68" s="231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>
        <f t="shared" si="11"/>
        <v>0</v>
      </c>
      <c r="Q68" s="258">
        <f t="shared" si="13"/>
        <v>0</v>
      </c>
    </row>
    <row r="69" spans="1:17" ht="13.5" customHeight="1" thickBot="1">
      <c r="A69" s="236" t="s">
        <v>360</v>
      </c>
      <c r="B69" s="235" t="s">
        <v>361</v>
      </c>
      <c r="C69" s="167">
        <v>50</v>
      </c>
      <c r="D69" s="243"/>
      <c r="E69" s="243"/>
      <c r="F69" s="243"/>
      <c r="G69" s="243"/>
      <c r="H69" s="243"/>
      <c r="I69" s="243"/>
      <c r="J69" s="243"/>
      <c r="K69" s="243">
        <v>300</v>
      </c>
      <c r="L69" s="243"/>
      <c r="M69" s="243"/>
      <c r="N69" s="243"/>
      <c r="O69" s="243"/>
      <c r="P69" s="243">
        <f t="shared" si="11"/>
        <v>350</v>
      </c>
      <c r="Q69" s="258">
        <f t="shared" si="13"/>
        <v>350</v>
      </c>
    </row>
    <row r="70" spans="1:17" ht="22.5" customHeight="1" thickBot="1">
      <c r="A70" s="233"/>
      <c r="B70" s="292" t="s">
        <v>19</v>
      </c>
      <c r="C70" s="244">
        <f aca="true" t="shared" si="17" ref="C70:O70">SUM(C17+C20+C66+C67+C68+C69)</f>
        <v>5063</v>
      </c>
      <c r="D70" s="244">
        <f t="shared" si="17"/>
        <v>1750</v>
      </c>
      <c r="E70" s="244">
        <f t="shared" si="17"/>
        <v>2334</v>
      </c>
      <c r="F70" s="244">
        <f t="shared" si="17"/>
        <v>120</v>
      </c>
      <c r="G70" s="244">
        <f t="shared" si="17"/>
        <v>1016</v>
      </c>
      <c r="H70" s="244">
        <f t="shared" si="17"/>
        <v>720</v>
      </c>
      <c r="I70" s="244">
        <f t="shared" si="17"/>
        <v>1651</v>
      </c>
      <c r="J70" s="244">
        <f t="shared" si="17"/>
        <v>2500</v>
      </c>
      <c r="K70" s="244">
        <f t="shared" si="17"/>
        <v>2055</v>
      </c>
      <c r="L70" s="244">
        <f t="shared" si="17"/>
        <v>1016</v>
      </c>
      <c r="M70" s="244">
        <f t="shared" si="17"/>
        <v>140</v>
      </c>
      <c r="N70" s="244">
        <f t="shared" si="17"/>
        <v>789</v>
      </c>
      <c r="O70" s="244">
        <f t="shared" si="17"/>
        <v>1767</v>
      </c>
      <c r="P70" s="291">
        <f t="shared" si="11"/>
        <v>20921</v>
      </c>
      <c r="Q70" s="258">
        <f>SUM(C70:O70)</f>
        <v>20921</v>
      </c>
    </row>
    <row r="71" spans="1:17" ht="12.75">
      <c r="A71" s="79"/>
      <c r="B71" s="99" t="s">
        <v>68</v>
      </c>
      <c r="C71" s="238"/>
      <c r="D71" s="240"/>
      <c r="E71" s="240">
        <v>1</v>
      </c>
      <c r="F71" s="240"/>
      <c r="G71" s="102"/>
      <c r="H71" s="102"/>
      <c r="I71" s="237"/>
      <c r="J71" s="237"/>
      <c r="K71" s="237"/>
      <c r="L71" s="237"/>
      <c r="M71" s="237"/>
      <c r="N71" s="237"/>
      <c r="O71" s="237">
        <v>6</v>
      </c>
      <c r="P71" s="237">
        <f t="shared" si="11"/>
        <v>7</v>
      </c>
      <c r="Q71" s="41">
        <f>SUM(P17+P20+P66+P67+P68+P69)</f>
        <v>20921</v>
      </c>
    </row>
    <row r="72" spans="3:17" ht="12.75">
      <c r="C72" s="4"/>
      <c r="D72" s="241"/>
      <c r="E72" s="241"/>
      <c r="F72" s="241"/>
      <c r="G72" s="242"/>
      <c r="H72" s="242"/>
      <c r="I72" s="2"/>
      <c r="J72" s="2"/>
      <c r="K72" s="2"/>
      <c r="L72" s="2"/>
      <c r="M72" s="2"/>
      <c r="N72" s="2"/>
      <c r="O72" s="2"/>
      <c r="P72" s="10"/>
      <c r="Q72" s="2"/>
    </row>
    <row r="73" spans="3:17" ht="12.75">
      <c r="C73" s="2"/>
      <c r="D73" s="241"/>
      <c r="E73" s="241"/>
      <c r="F73" s="241"/>
      <c r="G73" s="242"/>
      <c r="H73" s="242"/>
      <c r="I73" s="2"/>
      <c r="J73" s="2"/>
      <c r="K73" s="2"/>
      <c r="L73" s="2"/>
      <c r="M73" s="2"/>
      <c r="N73" s="2"/>
      <c r="O73" s="2"/>
      <c r="P73" s="2"/>
      <c r="Q73" s="2"/>
    </row>
    <row r="79" spans="2:8" s="12" customFormat="1" ht="12.75">
      <c r="B79"/>
      <c r="C79"/>
      <c r="G79"/>
      <c r="H79"/>
    </row>
    <row r="80" spans="2:8" s="12" customFormat="1" ht="12.75">
      <c r="B80"/>
      <c r="C80"/>
      <c r="G80"/>
      <c r="H80"/>
    </row>
    <row r="81" spans="2:8" s="12" customFormat="1" ht="12.75">
      <c r="B81"/>
      <c r="C81"/>
      <c r="G81"/>
      <c r="H81"/>
    </row>
    <row r="82" spans="2:8" s="12" customFormat="1" ht="12.75">
      <c r="B82"/>
      <c r="C82"/>
      <c r="G82"/>
      <c r="H82"/>
    </row>
    <row r="83" spans="2:8" s="12" customFormat="1" ht="12.75">
      <c r="B83"/>
      <c r="C83"/>
      <c r="G83"/>
      <c r="H83"/>
    </row>
    <row r="84" spans="2:8" s="12" customFormat="1" ht="12.75">
      <c r="B84"/>
      <c r="C84" s="5"/>
      <c r="G84"/>
      <c r="H84"/>
    </row>
    <row r="85" spans="2:8" s="12" customFormat="1" ht="12.75">
      <c r="B85"/>
      <c r="C85" s="5"/>
      <c r="G85"/>
      <c r="H85"/>
    </row>
    <row r="86" spans="2:8" s="12" customFormat="1" ht="12.75">
      <c r="B86"/>
      <c r="C86"/>
      <c r="G86"/>
      <c r="H86"/>
    </row>
  </sheetData>
  <sheetProtection/>
  <mergeCells count="6">
    <mergeCell ref="B5:B6"/>
    <mergeCell ref="A5:A6"/>
    <mergeCell ref="C5:P5"/>
    <mergeCell ref="B4:J4"/>
    <mergeCell ref="B2:O2"/>
    <mergeCell ref="B3:O3"/>
  </mergeCells>
  <printOptions/>
  <pageMargins left="0.18" right="0.07874015748031496" top="0.3937007874015748" bottom="0.15748031496062992" header="0.2362204724409449" footer="0.15748031496062992"/>
  <pageSetup horizontalDpi="300" verticalDpi="300" orientation="landscape" paperSize="9" scale="75" r:id="rId1"/>
  <rowBreaks count="1" manualBreakCount="1">
    <brk id="34" max="14" man="1"/>
  </rowBreaks>
  <colBreaks count="1" manualBreakCount="1">
    <brk id="16" max="7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81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38.75390625" style="0" customWidth="1"/>
    <col min="2" max="2" width="12.75390625" style="0" customWidth="1"/>
    <col min="3" max="3" width="12.75390625" style="141" customWidth="1"/>
    <col min="4" max="11" width="12.75390625" style="0" customWidth="1"/>
    <col min="12" max="12" width="10.25390625" style="0" customWidth="1"/>
  </cols>
  <sheetData>
    <row r="1" spans="1:26" ht="13.5" customHeight="1">
      <c r="A1" s="6"/>
      <c r="B1" s="6"/>
      <c r="C1" s="6"/>
      <c r="D1" s="6"/>
      <c r="E1" s="6"/>
      <c r="F1" s="265" t="s">
        <v>520</v>
      </c>
      <c r="G1" s="11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3.5" customHeight="1">
      <c r="A2" s="114"/>
      <c r="B2" s="6"/>
      <c r="C2" s="115"/>
      <c r="D2" s="6"/>
      <c r="E2" s="6"/>
      <c r="F2" s="1"/>
      <c r="G2" s="116"/>
      <c r="H2" s="6"/>
      <c r="I2" s="6"/>
      <c r="J2" s="6"/>
      <c r="K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5" customFormat="1" ht="13.5" customHeight="1">
      <c r="A3" s="118" t="s">
        <v>487</v>
      </c>
      <c r="B3" s="6"/>
      <c r="C3" s="115"/>
      <c r="D3" s="71"/>
      <c r="E3" s="71"/>
      <c r="F3" s="266"/>
      <c r="G3" s="119"/>
      <c r="H3" s="71"/>
      <c r="I3" s="71"/>
      <c r="J3" s="71"/>
      <c r="K3" s="71"/>
      <c r="L3" s="6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5" s="5" customFormat="1" ht="13.5" customHeight="1">
      <c r="A4" s="118" t="s">
        <v>390</v>
      </c>
      <c r="B4" s="6"/>
      <c r="C4" s="115"/>
      <c r="D4" s="71"/>
      <c r="E4" s="71"/>
      <c r="F4" s="266"/>
      <c r="G4" s="119"/>
      <c r="H4" s="71"/>
      <c r="I4" s="71"/>
      <c r="J4" s="71"/>
      <c r="K4" s="6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25" s="5" customFormat="1" ht="13.5" customHeight="1" thickBot="1">
      <c r="A5" s="6"/>
      <c r="B5" s="6"/>
      <c r="C5" s="115"/>
      <c r="F5" s="265" t="s">
        <v>49</v>
      </c>
      <c r="G5" s="120"/>
      <c r="H5" s="71"/>
      <c r="I5" s="71"/>
      <c r="J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7" s="5" customFormat="1" ht="44.25" customHeight="1" thickBot="1">
      <c r="A6" s="121" t="s">
        <v>395</v>
      </c>
      <c r="B6" s="122" t="s">
        <v>76</v>
      </c>
      <c r="C6" s="122">
        <v>2015</v>
      </c>
      <c r="D6" s="122">
        <v>2016</v>
      </c>
      <c r="E6" s="122">
        <v>2017</v>
      </c>
      <c r="F6" s="123">
        <v>2018</v>
      </c>
      <c r="G6" s="124"/>
    </row>
    <row r="7" spans="1:7" s="5" customFormat="1" ht="13.5" customHeight="1">
      <c r="A7" s="125" t="s">
        <v>77</v>
      </c>
      <c r="B7" s="126"/>
      <c r="C7" s="209"/>
      <c r="D7" s="126"/>
      <c r="E7" s="126"/>
      <c r="F7" s="126"/>
      <c r="G7" s="127"/>
    </row>
    <row r="8" spans="1:7" s="5" customFormat="1" ht="13.5" customHeight="1">
      <c r="A8" s="35" t="s">
        <v>79</v>
      </c>
      <c r="B8" s="36"/>
      <c r="C8" s="210"/>
      <c r="D8" s="35"/>
      <c r="E8" s="35"/>
      <c r="F8" s="35"/>
      <c r="G8" s="127"/>
    </row>
    <row r="9" spans="1:7" s="5" customFormat="1" ht="13.5" customHeight="1">
      <c r="A9" s="80" t="s">
        <v>78</v>
      </c>
      <c r="B9" s="128"/>
      <c r="C9" s="210"/>
      <c r="D9" s="35"/>
      <c r="E9" s="35"/>
      <c r="F9" s="35"/>
      <c r="G9" s="127"/>
    </row>
    <row r="10" spans="1:7" s="5" customFormat="1" ht="13.5" customHeight="1">
      <c r="A10" s="80" t="s">
        <v>79</v>
      </c>
      <c r="B10" s="79"/>
      <c r="C10" s="211"/>
      <c r="D10" s="79"/>
      <c r="E10" s="79"/>
      <c r="F10" s="35"/>
      <c r="G10" s="127"/>
    </row>
    <row r="11" spans="1:7" s="5" customFormat="1" ht="13.5" customHeight="1">
      <c r="A11" s="35" t="s">
        <v>80</v>
      </c>
      <c r="B11" s="36"/>
      <c r="C11" s="210"/>
      <c r="D11" s="35"/>
      <c r="E11" s="35"/>
      <c r="F11" s="35"/>
      <c r="G11" s="127"/>
    </row>
    <row r="12" spans="1:7" s="5" customFormat="1" ht="13.5" customHeight="1" thickBot="1">
      <c r="A12" s="129" t="s">
        <v>79</v>
      </c>
      <c r="B12" s="36"/>
      <c r="C12" s="210"/>
      <c r="D12" s="35"/>
      <c r="E12" s="35"/>
      <c r="F12" s="35"/>
      <c r="G12" s="37"/>
    </row>
    <row r="13" spans="1:7" s="5" customFormat="1" ht="13.5" customHeight="1" thickBot="1">
      <c r="A13" s="130" t="s">
        <v>65</v>
      </c>
      <c r="B13" s="131">
        <f>SUM(B8:B12)</f>
        <v>0</v>
      </c>
      <c r="C13" s="212">
        <f>SUM(C8:C12)</f>
        <v>0</v>
      </c>
      <c r="D13" s="131">
        <f>SUM(D8:D12)</f>
        <v>0</v>
      </c>
      <c r="E13" s="204">
        <v>0</v>
      </c>
      <c r="F13" s="132">
        <f>SUM(F8:F12)</f>
        <v>0</v>
      </c>
      <c r="G13" s="133"/>
    </row>
    <row r="14" spans="1:11" s="5" customFormat="1" ht="13.5" customHeight="1">
      <c r="A14" s="6"/>
      <c r="B14" s="6"/>
      <c r="C14" s="6"/>
      <c r="D14" s="71"/>
      <c r="E14" s="71"/>
      <c r="F14" s="71"/>
      <c r="G14" s="71"/>
      <c r="H14" s="71"/>
      <c r="I14" s="71"/>
      <c r="J14" s="71"/>
      <c r="K14" s="71"/>
    </row>
    <row r="15" spans="1:8" ht="12.75" customHeight="1">
      <c r="A15" s="134"/>
      <c r="B15" s="134"/>
      <c r="C15" s="134"/>
      <c r="D15" s="134"/>
      <c r="E15" s="134"/>
      <c r="F15" s="134"/>
      <c r="G15" s="134"/>
      <c r="H15" s="134"/>
    </row>
    <row r="16" spans="1:8" ht="16.5" customHeight="1">
      <c r="A16" s="118" t="s">
        <v>488</v>
      </c>
      <c r="B16" s="6"/>
      <c r="C16" s="115"/>
      <c r="D16" s="135"/>
      <c r="E16" s="135"/>
      <c r="F16" s="6"/>
      <c r="G16" s="6"/>
      <c r="H16" s="265" t="s">
        <v>396</v>
      </c>
    </row>
    <row r="17" spans="1:8" ht="12.75" customHeight="1">
      <c r="A17" s="368" t="s">
        <v>391</v>
      </c>
      <c r="B17" s="369"/>
      <c r="C17" s="369"/>
      <c r="D17" s="369"/>
      <c r="E17" s="369"/>
      <c r="F17" s="369"/>
      <c r="G17" s="369"/>
      <c r="H17" s="369"/>
    </row>
    <row r="18" spans="1:8" ht="12.75" customHeight="1">
      <c r="A18" s="6"/>
      <c r="B18" s="6"/>
      <c r="C18" s="136"/>
      <c r="D18" s="117"/>
      <c r="E18" s="117"/>
      <c r="F18" s="117"/>
      <c r="G18" s="117"/>
      <c r="H18" s="265" t="s">
        <v>0</v>
      </c>
    </row>
    <row r="19" spans="1:8" ht="17.25" customHeight="1">
      <c r="A19" s="370" t="s">
        <v>144</v>
      </c>
      <c r="B19" s="370" t="s">
        <v>81</v>
      </c>
      <c r="C19" s="370" t="s">
        <v>82</v>
      </c>
      <c r="D19" s="372" t="s">
        <v>143</v>
      </c>
      <c r="E19" s="372"/>
      <c r="F19" s="372"/>
      <c r="G19" s="372"/>
      <c r="H19" s="373" t="s">
        <v>65</v>
      </c>
    </row>
    <row r="20" spans="1:8" ht="30" customHeight="1">
      <c r="A20" s="371"/>
      <c r="B20" s="371"/>
      <c r="C20" s="371"/>
      <c r="D20" s="170">
        <v>2015</v>
      </c>
      <c r="E20" s="205">
        <v>2016</v>
      </c>
      <c r="F20" s="137">
        <v>2017</v>
      </c>
      <c r="G20" s="137">
        <v>2018</v>
      </c>
      <c r="H20" s="374"/>
    </row>
    <row r="21" spans="1:8" ht="12.75" customHeight="1">
      <c r="A21" s="138" t="s">
        <v>79</v>
      </c>
      <c r="B21" s="35" t="s">
        <v>79</v>
      </c>
      <c r="C21" s="36" t="s">
        <v>79</v>
      </c>
      <c r="D21" s="171">
        <v>0</v>
      </c>
      <c r="E21" s="206">
        <v>0</v>
      </c>
      <c r="F21" s="36">
        <v>0</v>
      </c>
      <c r="G21" s="36">
        <v>0</v>
      </c>
      <c r="H21" s="36"/>
    </row>
    <row r="22" spans="1:8" ht="12.75" customHeight="1">
      <c r="A22" s="77"/>
      <c r="B22" s="79"/>
      <c r="C22" s="79"/>
      <c r="D22" s="168"/>
      <c r="E22" s="207"/>
      <c r="F22" s="79"/>
      <c r="G22" s="79"/>
      <c r="H22" s="36"/>
    </row>
    <row r="23" spans="1:8" ht="12.75" customHeight="1">
      <c r="A23" s="139" t="s">
        <v>65</v>
      </c>
      <c r="B23" s="81"/>
      <c r="C23" s="78"/>
      <c r="D23" s="172">
        <f>SUM(D21:D22)</f>
        <v>0</v>
      </c>
      <c r="E23" s="208"/>
      <c r="F23" s="78">
        <f>SUM(F21:F22)</f>
        <v>0</v>
      </c>
      <c r="G23" s="78">
        <v>0</v>
      </c>
      <c r="H23" s="78">
        <f>SUM(H21:H22)</f>
        <v>0</v>
      </c>
    </row>
    <row r="24" spans="1:12" ht="22.5" customHeight="1">
      <c r="A24" s="359" t="s">
        <v>474</v>
      </c>
      <c r="B24" s="360"/>
      <c r="C24" s="361"/>
      <c r="D24" s="372" t="s">
        <v>145</v>
      </c>
      <c r="E24" s="372"/>
      <c r="F24" s="372"/>
      <c r="G24" s="372"/>
      <c r="H24" s="373" t="s">
        <v>65</v>
      </c>
      <c r="I24" s="5"/>
      <c r="J24" s="5"/>
      <c r="K24" s="5"/>
      <c r="L24" s="5"/>
    </row>
    <row r="25" spans="1:12" ht="27" customHeight="1">
      <c r="A25" s="362"/>
      <c r="B25" s="363"/>
      <c r="C25" s="364"/>
      <c r="D25" s="170">
        <v>2015</v>
      </c>
      <c r="E25" s="205">
        <v>2016</v>
      </c>
      <c r="F25" s="137">
        <v>2017</v>
      </c>
      <c r="G25" s="137">
        <v>2018</v>
      </c>
      <c r="H25" s="374"/>
      <c r="I25" s="5"/>
      <c r="J25" s="5"/>
      <c r="K25" s="5"/>
      <c r="L25" s="5"/>
    </row>
    <row r="26" spans="1:12" ht="12.75" customHeight="1">
      <c r="A26" s="365"/>
      <c r="B26" s="366"/>
      <c r="C26" s="367"/>
      <c r="D26" s="171">
        <v>2665</v>
      </c>
      <c r="E26" s="206"/>
      <c r="F26" s="36"/>
      <c r="G26" s="36"/>
      <c r="H26" s="36"/>
      <c r="I26" s="5"/>
      <c r="J26" s="5"/>
      <c r="K26" s="5"/>
      <c r="L26" s="5"/>
    </row>
    <row r="27" spans="2:12" ht="12.75" customHeight="1">
      <c r="B27" s="97"/>
      <c r="C27" s="140"/>
      <c r="D27" s="5"/>
      <c r="E27" s="5"/>
      <c r="F27" s="5"/>
      <c r="G27" s="5"/>
      <c r="H27" s="5"/>
      <c r="I27" s="5"/>
      <c r="J27" s="5"/>
      <c r="K27" s="5"/>
      <c r="L27" s="5"/>
    </row>
    <row r="28" spans="2:12" ht="12.75" customHeight="1">
      <c r="B28" s="97"/>
      <c r="C28" s="140"/>
      <c r="D28" s="5"/>
      <c r="E28" s="5"/>
      <c r="F28" s="5"/>
      <c r="G28" s="5"/>
      <c r="H28" s="5"/>
      <c r="I28" s="5"/>
      <c r="J28" s="5"/>
      <c r="K28" s="5"/>
      <c r="L28" s="5"/>
    </row>
    <row r="29" spans="2:12" ht="12.75" customHeight="1">
      <c r="B29" s="97"/>
      <c r="C29" s="140"/>
      <c r="D29" s="5"/>
      <c r="E29" s="5"/>
      <c r="F29" s="5"/>
      <c r="G29" s="5"/>
      <c r="H29" s="5"/>
      <c r="I29" s="5"/>
      <c r="J29" s="5"/>
      <c r="K29" s="5"/>
      <c r="L29" s="5"/>
    </row>
    <row r="30" spans="2:12" ht="12.75" customHeight="1">
      <c r="B30" s="97"/>
      <c r="C30" s="140"/>
      <c r="D30" s="5"/>
      <c r="E30" s="5"/>
      <c r="F30" s="5"/>
      <c r="G30" s="5"/>
      <c r="H30" s="5"/>
      <c r="I30" s="5"/>
      <c r="J30" s="5"/>
      <c r="K30" s="5"/>
      <c r="L30" s="5"/>
    </row>
    <row r="31" spans="2:12" ht="12.75" customHeight="1">
      <c r="B31" s="97"/>
      <c r="C31" s="140"/>
      <c r="D31" s="5"/>
      <c r="E31" s="5"/>
      <c r="F31" s="5"/>
      <c r="G31" s="5"/>
      <c r="H31" s="5"/>
      <c r="I31" s="5"/>
      <c r="J31" s="5"/>
      <c r="K31" s="5"/>
      <c r="L31" s="5"/>
    </row>
    <row r="32" spans="2:12" ht="12.75" customHeight="1">
      <c r="B32" s="97"/>
      <c r="C32" s="140"/>
      <c r="D32" s="5"/>
      <c r="E32" s="5"/>
      <c r="F32" s="5"/>
      <c r="G32" s="5"/>
      <c r="H32" s="5"/>
      <c r="I32" s="5"/>
      <c r="J32" s="5"/>
      <c r="K32" s="5"/>
      <c r="L32" s="5"/>
    </row>
    <row r="33" spans="2:12" ht="12.75" customHeight="1">
      <c r="B33" s="97"/>
      <c r="C33" s="140"/>
      <c r="D33" s="5"/>
      <c r="E33" s="5"/>
      <c r="F33" s="5"/>
      <c r="G33" s="5"/>
      <c r="H33" s="5"/>
      <c r="I33" s="5"/>
      <c r="J33" s="5"/>
      <c r="K33" s="5"/>
      <c r="L33" s="5"/>
    </row>
    <row r="34" spans="2:12" ht="12.75" customHeight="1">
      <c r="B34" s="97"/>
      <c r="C34" s="140"/>
      <c r="D34" s="5"/>
      <c r="E34" s="5"/>
      <c r="F34" s="5"/>
      <c r="G34" s="5"/>
      <c r="H34" s="5"/>
      <c r="I34" s="5"/>
      <c r="J34" s="5"/>
      <c r="K34" s="5"/>
      <c r="L34" s="5"/>
    </row>
    <row r="35" spans="2:12" ht="12.75" customHeight="1">
      <c r="B35" s="97"/>
      <c r="C35" s="140"/>
      <c r="D35" s="5"/>
      <c r="E35" s="5"/>
      <c r="F35" s="5"/>
      <c r="G35" s="5"/>
      <c r="H35" s="5"/>
      <c r="I35" s="5"/>
      <c r="J35" s="5"/>
      <c r="K35" s="5"/>
      <c r="L35" s="5"/>
    </row>
    <row r="36" spans="2:12" ht="12.75" customHeight="1">
      <c r="B36" s="97"/>
      <c r="C36" s="140"/>
      <c r="D36" s="5"/>
      <c r="E36" s="5"/>
      <c r="F36" s="5"/>
      <c r="G36" s="5"/>
      <c r="H36" s="5"/>
      <c r="I36" s="5"/>
      <c r="J36" s="5"/>
      <c r="K36" s="5"/>
      <c r="L36" s="5"/>
    </row>
    <row r="37" spans="2:12" ht="12.75" customHeight="1">
      <c r="B37" s="97"/>
      <c r="C37" s="140"/>
      <c r="D37" s="5"/>
      <c r="E37" s="5"/>
      <c r="F37" s="5"/>
      <c r="G37" s="5"/>
      <c r="H37" s="5"/>
      <c r="I37" s="5"/>
      <c r="J37" s="5"/>
      <c r="K37" s="5"/>
      <c r="L37" s="5"/>
    </row>
    <row r="38" spans="2:12" ht="12.75" customHeight="1">
      <c r="B38" s="97"/>
      <c r="C38" s="140"/>
      <c r="D38" s="5"/>
      <c r="E38" s="5"/>
      <c r="F38" s="5"/>
      <c r="G38" s="5"/>
      <c r="H38" s="5"/>
      <c r="I38" s="5"/>
      <c r="J38" s="5"/>
      <c r="K38" s="5"/>
      <c r="L38" s="5"/>
    </row>
    <row r="39" spans="2:12" ht="12.75" customHeight="1">
      <c r="B39" s="97"/>
      <c r="C39" s="140"/>
      <c r="D39" s="5"/>
      <c r="E39" s="5"/>
      <c r="F39" s="5"/>
      <c r="G39" s="5"/>
      <c r="H39" s="5"/>
      <c r="I39" s="5"/>
      <c r="J39" s="5"/>
      <c r="K39" s="5"/>
      <c r="L39" s="5"/>
    </row>
    <row r="40" spans="2:12" ht="12.75" customHeight="1">
      <c r="B40" s="97"/>
      <c r="C40" s="140"/>
      <c r="D40" s="5"/>
      <c r="E40" s="5"/>
      <c r="F40" s="5"/>
      <c r="G40" s="5"/>
      <c r="H40" s="5"/>
      <c r="I40" s="5"/>
      <c r="J40" s="5"/>
      <c r="K40" s="5"/>
      <c r="L40" s="5"/>
    </row>
    <row r="41" spans="2:12" ht="12.75" customHeight="1">
      <c r="B41" s="97"/>
      <c r="C41" s="140"/>
      <c r="D41" s="5"/>
      <c r="E41" s="5"/>
      <c r="F41" s="5"/>
      <c r="G41" s="5"/>
      <c r="H41" s="5"/>
      <c r="I41" s="5"/>
      <c r="J41" s="5"/>
      <c r="K41" s="5"/>
      <c r="L41" s="5"/>
    </row>
    <row r="42" spans="2:12" ht="12.75" customHeight="1">
      <c r="B42" s="97"/>
      <c r="C42" s="140"/>
      <c r="D42" s="5"/>
      <c r="E42" s="5"/>
      <c r="F42" s="5"/>
      <c r="G42" s="5"/>
      <c r="H42" s="5"/>
      <c r="I42" s="5"/>
      <c r="J42" s="5"/>
      <c r="K42" s="5"/>
      <c r="L42" s="5"/>
    </row>
    <row r="43" spans="2:12" ht="12.75" customHeight="1">
      <c r="B43" s="97"/>
      <c r="C43" s="140"/>
      <c r="D43" s="5"/>
      <c r="E43" s="5"/>
      <c r="F43" s="5"/>
      <c r="G43" s="5"/>
      <c r="H43" s="5"/>
      <c r="I43" s="5"/>
      <c r="J43" s="5"/>
      <c r="K43" s="5"/>
      <c r="L43" s="5"/>
    </row>
    <row r="44" spans="2:12" ht="12.75" customHeight="1">
      <c r="B44" s="97"/>
      <c r="C44" s="140"/>
      <c r="D44" s="5"/>
      <c r="E44" s="5"/>
      <c r="F44" s="5"/>
      <c r="G44" s="5"/>
      <c r="H44" s="5"/>
      <c r="I44" s="5"/>
      <c r="J44" s="5"/>
      <c r="K44" s="5"/>
      <c r="L44" s="5"/>
    </row>
    <row r="45" spans="2:12" ht="12.75" customHeight="1">
      <c r="B45" s="97"/>
      <c r="C45" s="140"/>
      <c r="D45" s="5"/>
      <c r="E45" s="5"/>
      <c r="F45" s="5"/>
      <c r="G45" s="5"/>
      <c r="H45" s="5"/>
      <c r="I45" s="5"/>
      <c r="J45" s="5"/>
      <c r="K45" s="5"/>
      <c r="L45" s="5"/>
    </row>
    <row r="46" spans="2:12" ht="12.75" customHeight="1">
      <c r="B46" s="97"/>
      <c r="C46" s="140"/>
      <c r="D46" s="5"/>
      <c r="E46" s="5"/>
      <c r="F46" s="5"/>
      <c r="G46" s="5"/>
      <c r="H46" s="5"/>
      <c r="I46" s="5"/>
      <c r="J46" s="5"/>
      <c r="K46" s="5"/>
      <c r="L46" s="5"/>
    </row>
    <row r="47" spans="2:12" ht="12.75" customHeight="1">
      <c r="B47" s="97"/>
      <c r="C47" s="140"/>
      <c r="D47" s="5"/>
      <c r="E47" s="5"/>
      <c r="F47" s="5"/>
      <c r="G47" s="5"/>
      <c r="H47" s="5"/>
      <c r="I47" s="5"/>
      <c r="J47" s="5"/>
      <c r="K47" s="5"/>
      <c r="L47" s="5"/>
    </row>
    <row r="48" spans="2:12" ht="12.75" customHeight="1">
      <c r="B48" s="97"/>
      <c r="C48" s="140"/>
      <c r="D48" s="5"/>
      <c r="E48" s="5"/>
      <c r="F48" s="5"/>
      <c r="G48" s="5"/>
      <c r="H48" s="5"/>
      <c r="I48" s="5"/>
      <c r="J48" s="5"/>
      <c r="K48" s="5"/>
      <c r="L48" s="5"/>
    </row>
    <row r="49" spans="2:12" ht="12.75" customHeight="1">
      <c r="B49" s="97"/>
      <c r="C49" s="140"/>
      <c r="D49" s="5"/>
      <c r="E49" s="5"/>
      <c r="F49" s="5"/>
      <c r="G49" s="5"/>
      <c r="H49" s="5"/>
      <c r="I49" s="5"/>
      <c r="J49" s="5"/>
      <c r="K49" s="5"/>
      <c r="L49" s="5"/>
    </row>
    <row r="50" spans="2:12" ht="12.75" customHeight="1">
      <c r="B50" s="97"/>
      <c r="C50" s="140"/>
      <c r="D50" s="5"/>
      <c r="E50" s="5"/>
      <c r="F50" s="5"/>
      <c r="G50" s="5"/>
      <c r="H50" s="5"/>
      <c r="I50" s="5"/>
      <c r="J50" s="5"/>
      <c r="K50" s="5"/>
      <c r="L50" s="5"/>
    </row>
    <row r="51" spans="2:12" ht="12.75" customHeight="1">
      <c r="B51" s="97"/>
      <c r="C51" s="140"/>
      <c r="D51" s="5"/>
      <c r="E51" s="5"/>
      <c r="F51" s="5"/>
      <c r="G51" s="5"/>
      <c r="H51" s="5"/>
      <c r="I51" s="5"/>
      <c r="J51" s="5"/>
      <c r="K51" s="5"/>
      <c r="L51" s="5"/>
    </row>
    <row r="52" spans="2:12" ht="12.75" customHeight="1">
      <c r="B52" s="97"/>
      <c r="C52" s="140"/>
      <c r="D52" s="5"/>
      <c r="E52" s="5"/>
      <c r="F52" s="5"/>
      <c r="G52" s="5"/>
      <c r="H52" s="5"/>
      <c r="I52" s="5"/>
      <c r="J52" s="5"/>
      <c r="K52" s="5"/>
      <c r="L52" s="5"/>
    </row>
    <row r="53" spans="2:12" ht="12.75" customHeight="1">
      <c r="B53" s="97"/>
      <c r="C53" s="140"/>
      <c r="D53" s="5"/>
      <c r="E53" s="5"/>
      <c r="F53" s="5"/>
      <c r="G53" s="5"/>
      <c r="H53" s="5"/>
      <c r="I53" s="5"/>
      <c r="J53" s="5"/>
      <c r="K53" s="5"/>
      <c r="L53" s="5"/>
    </row>
    <row r="54" spans="2:12" ht="12.75" customHeight="1">
      <c r="B54" s="97"/>
      <c r="C54" s="140"/>
      <c r="D54" s="5"/>
      <c r="E54" s="5"/>
      <c r="F54" s="5"/>
      <c r="G54" s="5"/>
      <c r="H54" s="5"/>
      <c r="I54" s="5"/>
      <c r="J54" s="5"/>
      <c r="K54" s="5"/>
      <c r="L54" s="5"/>
    </row>
    <row r="55" spans="2:3" ht="12.75" customHeight="1">
      <c r="B55" s="97"/>
      <c r="C55" s="140"/>
    </row>
    <row r="56" spans="2:3" ht="12.75" customHeight="1">
      <c r="B56" s="97"/>
      <c r="C56" s="140"/>
    </row>
    <row r="57" spans="2:3" ht="12.75" customHeight="1">
      <c r="B57" s="97"/>
      <c r="C57" s="140"/>
    </row>
    <row r="58" spans="2:3" ht="12.75" customHeight="1">
      <c r="B58" s="97"/>
      <c r="C58" s="140"/>
    </row>
    <row r="59" spans="2:3" ht="12.75" customHeight="1">
      <c r="B59" s="97"/>
      <c r="C59" s="140"/>
    </row>
    <row r="60" spans="2:3" ht="12.75" customHeight="1">
      <c r="B60" s="97"/>
      <c r="C60" s="140"/>
    </row>
    <row r="61" spans="2:3" ht="12.75" customHeight="1">
      <c r="B61" s="97"/>
      <c r="C61" s="140"/>
    </row>
    <row r="62" spans="2:3" ht="12.75" customHeight="1">
      <c r="B62" s="97"/>
      <c r="C62" s="140"/>
    </row>
    <row r="63" spans="2:3" ht="12.75" customHeight="1">
      <c r="B63" s="97"/>
      <c r="C63" s="140"/>
    </row>
    <row r="64" spans="2:3" ht="12.75">
      <c r="B64" s="97"/>
      <c r="C64" s="140"/>
    </row>
    <row r="65" spans="2:3" ht="12.75">
      <c r="B65" s="97"/>
      <c r="C65" s="140"/>
    </row>
    <row r="66" spans="2:3" ht="12.75">
      <c r="B66" s="97"/>
      <c r="C66" s="140"/>
    </row>
    <row r="67" spans="2:3" ht="12.75">
      <c r="B67" s="97"/>
      <c r="C67" s="140"/>
    </row>
    <row r="68" spans="2:3" ht="12.75">
      <c r="B68" s="97"/>
      <c r="C68" s="140"/>
    </row>
    <row r="69" spans="2:3" ht="12.75">
      <c r="B69" s="97"/>
      <c r="C69" s="140"/>
    </row>
    <row r="70" spans="2:3" ht="12.75">
      <c r="B70" s="97"/>
      <c r="C70" s="140"/>
    </row>
    <row r="71" spans="2:3" ht="12.75">
      <c r="B71" s="97"/>
      <c r="C71" s="140"/>
    </row>
    <row r="72" spans="2:3" ht="12.75">
      <c r="B72" s="97"/>
      <c r="C72" s="140"/>
    </row>
    <row r="73" spans="2:3" ht="12.75">
      <c r="B73" s="97"/>
      <c r="C73" s="140"/>
    </row>
    <row r="74" spans="2:3" ht="12.75">
      <c r="B74" s="97"/>
      <c r="C74" s="140"/>
    </row>
    <row r="75" spans="2:3" ht="12.75">
      <c r="B75" s="97"/>
      <c r="C75" s="140"/>
    </row>
    <row r="76" spans="2:3" ht="12.75">
      <c r="B76" s="97"/>
      <c r="C76" s="140"/>
    </row>
    <row r="77" spans="2:3" ht="12.75">
      <c r="B77" s="97"/>
      <c r="C77" s="140"/>
    </row>
    <row r="78" spans="2:3" ht="12.75">
      <c r="B78" s="97"/>
      <c r="C78" s="140"/>
    </row>
    <row r="79" spans="2:3" ht="12.75">
      <c r="B79" s="97"/>
      <c r="C79" s="140"/>
    </row>
    <row r="80" spans="2:3" ht="12.75">
      <c r="B80" s="97"/>
      <c r="C80" s="140"/>
    </row>
    <row r="81" spans="2:3" ht="12.75">
      <c r="B81" s="97"/>
      <c r="C81" s="140"/>
    </row>
  </sheetData>
  <sheetProtection/>
  <mergeCells count="9">
    <mergeCell ref="A24:C26"/>
    <mergeCell ref="A17:H17"/>
    <mergeCell ref="A19:A20"/>
    <mergeCell ref="B19:B20"/>
    <mergeCell ref="C19:C20"/>
    <mergeCell ref="D19:G19"/>
    <mergeCell ref="H19:H20"/>
    <mergeCell ref="D24:G24"/>
    <mergeCell ref="H24:H25"/>
  </mergeCells>
  <printOptions/>
  <pageMargins left="0.64" right="0.2" top="0.31" bottom="1" header="0.19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B1">
      <selection activeCell="N1" sqref="N1"/>
    </sheetView>
  </sheetViews>
  <sheetFormatPr defaultColWidth="9.00390625" defaultRowHeight="12.75"/>
  <cols>
    <col min="1" max="1" width="32.625" style="0" customWidth="1"/>
    <col min="2" max="3" width="8.25390625" style="0" customWidth="1"/>
    <col min="4" max="4" width="8.875" style="0" customWidth="1"/>
    <col min="5" max="11" width="8.25390625" style="0" customWidth="1"/>
    <col min="12" max="12" width="8.375" style="0" customWidth="1"/>
    <col min="13" max="13" width="8.625" style="0" customWidth="1"/>
    <col min="14" max="14" width="10.875" style="0" customWidth="1"/>
  </cols>
  <sheetData>
    <row r="1" spans="1:1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M1" s="6"/>
      <c r="N1" s="113" t="s">
        <v>521</v>
      </c>
    </row>
    <row r="2" spans="1:14" ht="15.75">
      <c r="A2" s="142" t="s">
        <v>489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13"/>
    </row>
    <row r="3" spans="1:1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13"/>
    </row>
    <row r="4" spans="1:14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13" t="s">
        <v>0</v>
      </c>
    </row>
    <row r="5" spans="1:14" ht="30.75" customHeight="1" thickBot="1">
      <c r="A5" s="143" t="s">
        <v>84</v>
      </c>
      <c r="B5" s="144" t="s">
        <v>85</v>
      </c>
      <c r="C5" s="144" t="s">
        <v>86</v>
      </c>
      <c r="D5" s="144" t="s">
        <v>87</v>
      </c>
      <c r="E5" s="144" t="s">
        <v>88</v>
      </c>
      <c r="F5" s="144" t="s">
        <v>89</v>
      </c>
      <c r="G5" s="144" t="s">
        <v>90</v>
      </c>
      <c r="H5" s="144" t="s">
        <v>91</v>
      </c>
      <c r="I5" s="144" t="s">
        <v>92</v>
      </c>
      <c r="J5" s="144" t="s">
        <v>93</v>
      </c>
      <c r="K5" s="144" t="s">
        <v>94</v>
      </c>
      <c r="L5" s="144" t="s">
        <v>95</v>
      </c>
      <c r="M5" s="144" t="s">
        <v>96</v>
      </c>
      <c r="N5" s="145" t="s">
        <v>65</v>
      </c>
    </row>
    <row r="6" spans="1:14" ht="15.75" customHeight="1">
      <c r="A6" s="146" t="s">
        <v>97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47"/>
    </row>
    <row r="7" spans="1:14" ht="15.75" customHeight="1">
      <c r="A7" s="148" t="s">
        <v>397</v>
      </c>
      <c r="B7" s="47">
        <v>1321.5</v>
      </c>
      <c r="C7" s="47">
        <v>1321.5</v>
      </c>
      <c r="D7" s="47">
        <v>1321.5</v>
      </c>
      <c r="E7" s="47">
        <v>1321.5</v>
      </c>
      <c r="F7" s="47">
        <v>1321.5</v>
      </c>
      <c r="G7" s="47">
        <v>1321.5</v>
      </c>
      <c r="H7" s="47">
        <v>1321.5</v>
      </c>
      <c r="I7" s="47">
        <v>1321.5</v>
      </c>
      <c r="J7" s="47">
        <v>1321.5</v>
      </c>
      <c r="K7" s="47">
        <v>1321.5</v>
      </c>
      <c r="L7" s="47">
        <v>1321.5</v>
      </c>
      <c r="M7" s="47">
        <v>1321.5</v>
      </c>
      <c r="N7" s="149">
        <f aca="true" t="shared" si="0" ref="N7:N12">SUM(B7:M7)</f>
        <v>15858</v>
      </c>
    </row>
    <row r="8" spans="1:14" ht="15.75" customHeight="1">
      <c r="A8" s="148" t="s">
        <v>398</v>
      </c>
      <c r="B8" s="47"/>
      <c r="C8" s="47"/>
      <c r="D8" s="47">
        <v>2000</v>
      </c>
      <c r="E8" s="47"/>
      <c r="F8" s="47"/>
      <c r="G8" s="47">
        <v>200</v>
      </c>
      <c r="H8" s="47"/>
      <c r="I8" s="47"/>
      <c r="J8" s="47">
        <v>2130</v>
      </c>
      <c r="K8" s="47"/>
      <c r="L8" s="47"/>
      <c r="M8" s="47"/>
      <c r="N8" s="149">
        <f t="shared" si="0"/>
        <v>4330</v>
      </c>
    </row>
    <row r="9" spans="1:14" ht="15.75" customHeight="1">
      <c r="A9" s="173" t="s">
        <v>399</v>
      </c>
      <c r="B9" s="47">
        <v>83.333</v>
      </c>
      <c r="C9" s="47">
        <v>83.333</v>
      </c>
      <c r="D9" s="47">
        <v>83.333</v>
      </c>
      <c r="E9" s="47">
        <v>83.333</v>
      </c>
      <c r="F9" s="47">
        <v>83.333</v>
      </c>
      <c r="G9" s="47">
        <v>83.333</v>
      </c>
      <c r="H9" s="47">
        <v>83.333</v>
      </c>
      <c r="I9" s="47">
        <v>83.333</v>
      </c>
      <c r="J9" s="47">
        <v>83.333</v>
      </c>
      <c r="K9" s="47">
        <v>83.333</v>
      </c>
      <c r="L9" s="47">
        <v>83.333</v>
      </c>
      <c r="M9" s="47">
        <v>83.333</v>
      </c>
      <c r="N9" s="149">
        <f t="shared" si="0"/>
        <v>999.9959999999998</v>
      </c>
    </row>
    <row r="10" spans="1:14" ht="15.75" customHeight="1">
      <c r="A10" s="148" t="s">
        <v>400</v>
      </c>
      <c r="B10" s="47">
        <v>116.666</v>
      </c>
      <c r="C10" s="47">
        <v>116.666</v>
      </c>
      <c r="D10" s="47">
        <v>116.666</v>
      </c>
      <c r="E10" s="47">
        <v>116.666</v>
      </c>
      <c r="F10" s="47">
        <v>116.666</v>
      </c>
      <c r="G10" s="47">
        <v>116.666</v>
      </c>
      <c r="H10" s="47">
        <v>116.666</v>
      </c>
      <c r="I10" s="47">
        <v>116.666</v>
      </c>
      <c r="J10" s="47">
        <v>116.666</v>
      </c>
      <c r="K10" s="47">
        <v>116.666</v>
      </c>
      <c r="L10" s="47">
        <v>116.666</v>
      </c>
      <c r="M10" s="47">
        <v>116.666</v>
      </c>
      <c r="N10" s="149">
        <f t="shared" si="0"/>
        <v>1399.9919999999995</v>
      </c>
    </row>
    <row r="11" spans="1:14" ht="15.75" customHeight="1">
      <c r="A11" s="148" t="s">
        <v>401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149">
        <f t="shared" si="0"/>
        <v>0</v>
      </c>
    </row>
    <row r="12" spans="1:14" ht="15.75" customHeight="1">
      <c r="A12" s="148" t="s">
        <v>98</v>
      </c>
      <c r="B12" s="47">
        <v>320</v>
      </c>
      <c r="C12" s="47">
        <v>330</v>
      </c>
      <c r="D12" s="47"/>
      <c r="E12" s="47"/>
      <c r="F12" s="47"/>
      <c r="G12" s="47"/>
      <c r="H12" s="47">
        <v>150</v>
      </c>
      <c r="I12" s="47">
        <v>850</v>
      </c>
      <c r="J12" s="47"/>
      <c r="K12" s="47"/>
      <c r="L12" s="47"/>
      <c r="M12" s="47">
        <v>1067</v>
      </c>
      <c r="N12" s="149">
        <f t="shared" si="0"/>
        <v>2717</v>
      </c>
    </row>
    <row r="13" spans="1:14" ht="15.75" customHeight="1">
      <c r="A13" s="150" t="s">
        <v>99</v>
      </c>
      <c r="B13" s="49">
        <f aca="true" t="shared" si="1" ref="B13:N13">SUM(B7:B12)</f>
        <v>1841.499</v>
      </c>
      <c r="C13" s="49">
        <f t="shared" si="1"/>
        <v>1851.499</v>
      </c>
      <c r="D13" s="49">
        <f t="shared" si="1"/>
        <v>3521.4990000000003</v>
      </c>
      <c r="E13" s="49">
        <f t="shared" si="1"/>
        <v>1521.499</v>
      </c>
      <c r="F13" s="49">
        <f t="shared" si="1"/>
        <v>1521.499</v>
      </c>
      <c r="G13" s="49">
        <f t="shared" si="1"/>
        <v>1721.499</v>
      </c>
      <c r="H13" s="49">
        <f t="shared" si="1"/>
        <v>1671.499</v>
      </c>
      <c r="I13" s="49">
        <f t="shared" si="1"/>
        <v>2371.499</v>
      </c>
      <c r="J13" s="49">
        <f t="shared" si="1"/>
        <v>3651.4990000000003</v>
      </c>
      <c r="K13" s="49">
        <f t="shared" si="1"/>
        <v>1521.499</v>
      </c>
      <c r="L13" s="49">
        <f t="shared" si="1"/>
        <v>1521.499</v>
      </c>
      <c r="M13" s="49">
        <f t="shared" si="1"/>
        <v>2588.499</v>
      </c>
      <c r="N13" s="149">
        <f t="shared" si="1"/>
        <v>25304.987999999998</v>
      </c>
    </row>
    <row r="14" spans="1:14" ht="16.5" customHeight="1">
      <c r="A14" s="150" t="s">
        <v>100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149"/>
    </row>
    <row r="15" spans="1:15" ht="15.75" customHeight="1">
      <c r="A15" s="148" t="s">
        <v>101</v>
      </c>
      <c r="B15" s="47">
        <v>1714.25</v>
      </c>
      <c r="C15" s="47">
        <v>1714.25</v>
      </c>
      <c r="D15" s="47">
        <v>1714.25</v>
      </c>
      <c r="E15" s="47">
        <v>1714.25</v>
      </c>
      <c r="F15" s="47">
        <v>1714.25</v>
      </c>
      <c r="G15" s="47">
        <v>1714.25</v>
      </c>
      <c r="H15" s="47">
        <v>1714.25</v>
      </c>
      <c r="I15" s="47">
        <v>1714.25</v>
      </c>
      <c r="J15" s="47">
        <v>1714.25</v>
      </c>
      <c r="K15" s="47">
        <v>1714.25</v>
      </c>
      <c r="L15" s="47">
        <v>1714.25</v>
      </c>
      <c r="M15" s="47">
        <v>1714.25</v>
      </c>
      <c r="N15" s="149">
        <f>SUM(B15:M15)</f>
        <v>20571</v>
      </c>
      <c r="O15" s="152"/>
    </row>
    <row r="16" spans="1:15" ht="15.75" customHeight="1">
      <c r="A16" s="148" t="s">
        <v>402</v>
      </c>
      <c r="B16" s="47">
        <v>127.666</v>
      </c>
      <c r="C16" s="47">
        <v>127.666</v>
      </c>
      <c r="D16" s="47">
        <v>127.666</v>
      </c>
      <c r="E16" s="47">
        <v>127.666</v>
      </c>
      <c r="F16" s="47">
        <v>127.666</v>
      </c>
      <c r="G16" s="47">
        <v>127.666</v>
      </c>
      <c r="H16" s="47">
        <v>127.666</v>
      </c>
      <c r="I16" s="47">
        <v>127.666</v>
      </c>
      <c r="J16" s="47">
        <v>127.666</v>
      </c>
      <c r="K16" s="47">
        <v>127.666</v>
      </c>
      <c r="L16" s="47">
        <v>127.666</v>
      </c>
      <c r="M16" s="47">
        <v>127.666</v>
      </c>
      <c r="N16" s="149">
        <f>SUM(B16:M16)</f>
        <v>1531.9919999999995</v>
      </c>
      <c r="O16" s="97"/>
    </row>
    <row r="17" spans="1:14" ht="15.75" customHeight="1">
      <c r="A17" s="148" t="s">
        <v>102</v>
      </c>
      <c r="B17" s="47"/>
      <c r="C17" s="47"/>
      <c r="D17" s="47"/>
      <c r="E17" s="47"/>
      <c r="F17" s="47">
        <v>750</v>
      </c>
      <c r="G17" s="47"/>
      <c r="H17" s="47"/>
      <c r="I17" s="47">
        <v>520</v>
      </c>
      <c r="J17" s="47"/>
      <c r="K17" s="47">
        <v>300</v>
      </c>
      <c r="L17" s="47"/>
      <c r="M17" s="47"/>
      <c r="N17" s="149">
        <f>SUM(B17:M17)</f>
        <v>1570</v>
      </c>
    </row>
    <row r="18" spans="1:14" ht="26.25" customHeight="1">
      <c r="A18" s="153" t="s">
        <v>103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>
        <v>300</v>
      </c>
      <c r="M18" s="47">
        <v>1332</v>
      </c>
      <c r="N18" s="149">
        <f>SUM(B18:M18)</f>
        <v>1632</v>
      </c>
    </row>
    <row r="19" spans="1:15" ht="15.75" customHeight="1">
      <c r="A19" s="150" t="s">
        <v>104</v>
      </c>
      <c r="B19" s="151">
        <f aca="true" t="shared" si="2" ref="B19:M19">SUM(B15:B18)</f>
        <v>1841.916</v>
      </c>
      <c r="C19" s="151">
        <f t="shared" si="2"/>
        <v>1841.916</v>
      </c>
      <c r="D19" s="151">
        <f t="shared" si="2"/>
        <v>1841.916</v>
      </c>
      <c r="E19" s="151">
        <f t="shared" si="2"/>
        <v>1841.916</v>
      </c>
      <c r="F19" s="151">
        <f t="shared" si="2"/>
        <v>2591.916</v>
      </c>
      <c r="G19" s="151">
        <f t="shared" si="2"/>
        <v>1841.916</v>
      </c>
      <c r="H19" s="151">
        <f t="shared" si="2"/>
        <v>1841.916</v>
      </c>
      <c r="I19" s="151">
        <f t="shared" si="2"/>
        <v>2361.916</v>
      </c>
      <c r="J19" s="151">
        <f t="shared" si="2"/>
        <v>1841.916</v>
      </c>
      <c r="K19" s="151">
        <f t="shared" si="2"/>
        <v>2141.916</v>
      </c>
      <c r="L19" s="151">
        <f t="shared" si="2"/>
        <v>2141.916</v>
      </c>
      <c r="M19" s="151">
        <f t="shared" si="2"/>
        <v>3173.916</v>
      </c>
      <c r="N19" s="149">
        <f>SUM(B19:M19)</f>
        <v>25304.992000000002</v>
      </c>
      <c r="O19" s="97"/>
    </row>
    <row r="20" spans="1:14" ht="15.75" customHeight="1">
      <c r="A20" s="150" t="s">
        <v>105</v>
      </c>
      <c r="B20" s="151">
        <f aca="true" t="shared" si="3" ref="B20:N20">SUM(B13-B19)</f>
        <v>-0.4169999999999163</v>
      </c>
      <c r="C20" s="151">
        <f t="shared" si="3"/>
        <v>9.583000000000084</v>
      </c>
      <c r="D20" s="151">
        <f t="shared" si="3"/>
        <v>1679.5830000000003</v>
      </c>
      <c r="E20" s="151">
        <f t="shared" si="3"/>
        <v>-320.4169999999999</v>
      </c>
      <c r="F20" s="151">
        <f t="shared" si="3"/>
        <v>-1070.4170000000001</v>
      </c>
      <c r="G20" s="151">
        <f t="shared" si="3"/>
        <v>-120.41699999999992</v>
      </c>
      <c r="H20" s="151">
        <f t="shared" si="3"/>
        <v>-170.41699999999992</v>
      </c>
      <c r="I20" s="151">
        <f t="shared" si="3"/>
        <v>9.582999999999629</v>
      </c>
      <c r="J20" s="151">
        <f t="shared" si="3"/>
        <v>1809.5830000000003</v>
      </c>
      <c r="K20" s="151">
        <f t="shared" si="3"/>
        <v>-620.4170000000001</v>
      </c>
      <c r="L20" s="151">
        <f t="shared" si="3"/>
        <v>-620.4170000000001</v>
      </c>
      <c r="M20" s="151">
        <f t="shared" si="3"/>
        <v>-585.4170000000004</v>
      </c>
      <c r="N20" s="149">
        <f t="shared" si="3"/>
        <v>-0.004000000004452886</v>
      </c>
    </row>
    <row r="21" spans="1:14" ht="15.75" customHeight="1" thickBot="1">
      <c r="A21" s="154" t="s">
        <v>106</v>
      </c>
      <c r="B21" s="155">
        <f>SUM(B20)</f>
        <v>-0.4169999999999163</v>
      </c>
      <c r="C21" s="155">
        <f aca="true" t="shared" si="4" ref="C21:M21">B21+C13-C19</f>
        <v>9.166000000000167</v>
      </c>
      <c r="D21" s="155">
        <f t="shared" si="4"/>
        <v>1688.7490000000005</v>
      </c>
      <c r="E21" s="155">
        <f t="shared" si="4"/>
        <v>1368.3320000000006</v>
      </c>
      <c r="F21" s="155">
        <f t="shared" si="4"/>
        <v>297.9150000000004</v>
      </c>
      <c r="G21" s="155">
        <f t="shared" si="4"/>
        <v>177.4980000000005</v>
      </c>
      <c r="H21" s="155">
        <f t="shared" si="4"/>
        <v>7.081000000000586</v>
      </c>
      <c r="I21" s="155">
        <f t="shared" si="4"/>
        <v>16.664000000000215</v>
      </c>
      <c r="J21" s="155">
        <f t="shared" si="4"/>
        <v>1826.2470000000005</v>
      </c>
      <c r="K21" s="155">
        <f t="shared" si="4"/>
        <v>1205.8300000000004</v>
      </c>
      <c r="L21" s="155">
        <f t="shared" si="4"/>
        <v>585.4130000000005</v>
      </c>
      <c r="M21" s="155">
        <f t="shared" si="4"/>
        <v>-0.0039999999999054126</v>
      </c>
      <c r="N21" s="156">
        <f>SUM(N20)</f>
        <v>-0.004000000004452886</v>
      </c>
    </row>
    <row r="22" spans="1:14" ht="18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157"/>
    </row>
    <row r="23" spans="1:14" ht="18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157"/>
    </row>
    <row r="24" spans="1:14" ht="15.75" customHeight="1">
      <c r="A24" s="71"/>
      <c r="B24" s="71"/>
      <c r="C24" s="71"/>
      <c r="D24" s="71"/>
      <c r="E24" s="71"/>
      <c r="F24" s="71"/>
      <c r="G24" s="158"/>
      <c r="H24" s="71"/>
      <c r="I24" s="71"/>
      <c r="J24" s="71"/>
      <c r="K24" s="71"/>
      <c r="L24" s="71"/>
      <c r="M24" s="71"/>
      <c r="N24" s="157"/>
    </row>
    <row r="25" spans="1:14" ht="15.7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157"/>
    </row>
    <row r="26" spans="1:14" ht="15.75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157"/>
    </row>
    <row r="27" spans="1:14" ht="15.7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157"/>
    </row>
    <row r="28" spans="1:14" ht="15.75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157"/>
    </row>
    <row r="29" spans="1:14" ht="15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</row>
    <row r="30" spans="1:14" ht="13.5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</row>
    <row r="31" spans="1:14" ht="13.5" customHeight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</row>
    <row r="32" ht="13.5" customHeight="1"/>
    <row r="33" ht="13.5" customHeight="1"/>
  </sheetData>
  <sheetProtection/>
  <printOptions/>
  <pageMargins left="0.51" right="0.1968503937007874" top="0.7480314960629921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 Bföldvár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Belovics Emilné</dc:creator>
  <cp:keywords/>
  <dc:description/>
  <cp:lastModifiedBy>magyarsz</cp:lastModifiedBy>
  <cp:lastPrinted>2015-02-19T12:50:49Z</cp:lastPrinted>
  <dcterms:created xsi:type="dcterms:W3CDTF">2009-11-11T14:39:35Z</dcterms:created>
  <dcterms:modified xsi:type="dcterms:W3CDTF">2015-03-09T09:29:56Z</dcterms:modified>
  <cp:category/>
  <cp:version/>
  <cp:contentType/>
  <cp:contentStatus/>
</cp:coreProperties>
</file>