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<sst xmlns="http://schemas.openxmlformats.org/spreadsheetml/2006/main" count="122" uniqueCount="121">
  <si>
    <t>Sor-szám</t>
  </si>
  <si>
    <t>Megnevezés</t>
  </si>
  <si>
    <t>BEVÉTELEK</t>
  </si>
  <si>
    <t>1.</t>
  </si>
  <si>
    <t>2.</t>
  </si>
  <si>
    <t>3.</t>
  </si>
  <si>
    <t>4.</t>
  </si>
  <si>
    <t>5.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</si>
  <si>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</si>
  <si>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</si>
  <si>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</si>
  <si>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</si>
  <si>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</si>
  <si>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</si>
  <si>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</si>
  <si>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</si>
  <si>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</si>
  <si>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</si>
  <si>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</si>
  <si>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</si>
  <si>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</si>
  <si>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</si>
  <si>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</si>
  <si>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</si>
  <si>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</si>
  <si>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19.</t>
  </si>
  <si>
    <t>I. MŰKÖDÉSI BEVÉTELEK</t>
  </si>
  <si>
    <t>Egyéb sajátos bevétel</t>
  </si>
  <si>
    <t>Bérleti és lízingdíj bevétel</t>
  </si>
  <si>
    <t>Egyéb saját működési bevételek összesen:</t>
  </si>
  <si>
    <t>Működési célú kamatbevételek Áh-n kívülről</t>
  </si>
  <si>
    <t>Hozam-és kamatbevételek összesen:</t>
  </si>
  <si>
    <t>Telekadó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</si>
  <si>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</si>
  <si>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</si>
  <si>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</si>
  <si>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</si>
  <si>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</si>
  <si>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</si>
  <si>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</si>
  <si>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</si>
  <si>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</si>
  <si>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</si>
  <si>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</si>
  <si>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</si>
  <si>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</si>
  <si>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</si>
  <si>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</si>
  <si>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</si>
  <si>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</si>
  <si>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</si>
  <si>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</si>
  <si>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</si>
  <si>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</si>
  <si>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</si>
  <si>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</si>
  <si>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</si>
  <si>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</si>
  <si>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</si>
  <si>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</si>
  <si>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</si>
  <si>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</si>
  <si>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</si>
  <si>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</si>
  <si>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</si>
  <si>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</si>
  <si>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</si>
  <si>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</si>
  <si>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</si>
  <si>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</si>
  <si>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</si>
  <si>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</si>
  <si>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</si>
  <si>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</si>
  <si>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</si>
  <si>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</si>
  <si>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</si>
  <si>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</si>
  <si>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</si>
  <si>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</si>
  <si>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Likvid hitel felvétele</t>
  </si>
  <si>
    <t>23.</t>
  </si>
  <si>
    <t>Áru-és készletértékesítés</t>
  </si>
  <si>
    <t>%</t>
  </si>
  <si>
    <t>Működőkép. megőrzését szolgáló kiegészítő támogatás</t>
  </si>
  <si>
    <t>Szerzeketátalakítási tartalékból támogatás</t>
  </si>
  <si>
    <t>Egyéb önk.vagyon bérbeadásból származó bevétel</t>
  </si>
  <si>
    <t>Egyéb önkorm.vagyon üzem.,koncesszióból sz.bevétel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</si>
  <si>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</si>
  <si>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</si>
  <si>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</si>
  <si>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</si>
  <si>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</si>
  <si>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</si>
  <si>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</si>
  <si>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Nyújtott szolgáltatás</t>
  </si>
  <si>
    <t>Továbbsz.szolgáltatás értéke</t>
  </si>
  <si>
    <t>Építményadó</t>
  </si>
  <si>
    <t>Talajterhelési díj</t>
  </si>
  <si>
    <t>Átengedett közhatalmi bevételek:</t>
  </si>
  <si>
    <t>Igazgatási szolgáltatási díjbevétel</t>
  </si>
  <si>
    <t>Helyi önkorm.tól és ktgv.szerveitől</t>
  </si>
  <si>
    <t>Előző évi pénzm. működési célú igénybevétele</t>
  </si>
  <si>
    <t>Kötbér és egyéb kártérítés</t>
  </si>
  <si>
    <t>2014.évi terv</t>
  </si>
  <si>
    <t>ebből: Könyvtári, közművelődési feladatok támogatása</t>
  </si>
  <si>
    <t xml:space="preserve">           Múzeális intézményi feladatok támogatása</t>
  </si>
  <si>
    <t>Támog.ért.felhalmozási bevétel</t>
  </si>
  <si>
    <t>43.</t>
  </si>
  <si>
    <t>51.</t>
  </si>
  <si>
    <t>Intézményi működési bevételek összesen: (8+11)</t>
  </si>
  <si>
    <t>Közhatalmi bevételek összesen:(17+20+23+24)</t>
  </si>
  <si>
    <t>Önkormányzat műk.célú költségvetés támogatása:</t>
  </si>
  <si>
    <t>1-12.hó mód</t>
  </si>
  <si>
    <t>1-12.hó tény</t>
  </si>
  <si>
    <t>térségi fejlesztési tanácsok és ktgv.szerveiktől</t>
  </si>
  <si>
    <t>Idegen adó</t>
  </si>
  <si>
    <t>Tárgyi eszköz értékesítése</t>
  </si>
  <si>
    <t>52.</t>
  </si>
  <si>
    <t>Államháztartáson belüli megelőlegezések</t>
  </si>
  <si>
    <t>53.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</si>
</sst>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164" fontId="0" fillId="0" borderId="10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60" applyNumberFormat="1" applyFont="1" applyBorder="1" applyAlignment="1">
      <alignment horizontal="center" vertical="center" wrapText="1"/>
    </xf>
    <xf numFmtId="3" fontId="2" fillId="0" borderId="10" xfId="6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0" xfId="6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164" fontId="4" fillId="0" borderId="10" xfId="60" applyNumberFormat="1" applyFont="1" applyBorder="1" applyAlignment="1">
      <alignment horizontal="center" vertical="center" wrapText="1"/>
    </xf>
    <xf numFmtId="164" fontId="0" fillId="0" borderId="13" xfId="60" applyNumberFormat="1" applyFont="1" applyBorder="1" applyAlignment="1">
      <alignment horizontal="center" vertical="center" wrapText="1"/>
    </xf>
    <xf numFmtId="164" fontId="0" fillId="0" borderId="14" xfId="6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3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164" fontId="0" fillId="0" borderId="13" xfId="60" applyNumberFormat="1" applyFont="1" applyBorder="1" applyAlignment="1">
      <alignment horizontal="center" vertical="center" wrapText="1"/>
    </xf>
    <xf numFmtId="164" fontId="0" fillId="0" borderId="14" xfId="6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3"/>
  <sheetViews>
    <sheetView tabSelected="1" zoomScale="110" zoomScaleNormal="110" workbookViewId="0" topLeftCell="A1">
      <selection activeCell="A1" sqref="A1:IV1"/>
    </sheetView>
  </sheetViews>
  <sheetFormatPr defaultColWidth="9.140625" defaultRowHeight="12.75"/>
  <cols>
    <col min="1" max="1" width="6.140625" style="1" customWidth="1"/>
    <col min="2" max="2" width="47.28125" style="2" customWidth="1"/>
    <col min="3" max="6" width="8.7109375" style="1" customWidth="1"/>
    <col min="7" max="16384" width="9.140625" style="1" customWidth="1"/>
  </cols>
  <sheetData>
    <row r="1" ht="28.5" customHeight="1"/>
    <row r="2" spans="1:6" ht="25.5">
      <c r="A2" s="8" t="s">
        <v>0</v>
      </c>
      <c r="B2" s="8" t="s">
        <v>1</v>
      </c>
      <c r="C2" s="8" t="s">
        <v>104</v>
      </c>
      <c r="D2" s="8" t="s">
        <v>113</v>
      </c>
      <c r="E2" s="8" t="s">
        <v>114</v>
      </c>
      <c r="F2" s="8" t="s">
        <v>83</v>
      </c>
    </row>
    <row r="3" spans="1:6" s="5" customFormat="1" ht="16.5" customHeight="1">
      <c r="A3" s="10"/>
      <c r="B3" s="11" t="s">
        <v>2</v>
      </c>
      <c r="C3" s="12"/>
      <c r="D3" s="12"/>
      <c r="E3" s="12"/>
      <c r="F3" s="13"/>
    </row>
    <row r="4" spans="1:6" ht="16.5" customHeight="1">
      <c r="A4" s="51" t="s">
        <v>26</v>
      </c>
      <c r="B4" s="52"/>
      <c r="C4" s="12"/>
      <c r="D4" s="12"/>
      <c r="E4" s="12"/>
      <c r="F4" s="13"/>
    </row>
    <row r="5" spans="1:6" ht="16.5" customHeight="1">
      <c r="A5" s="13" t="s">
        <v>3</v>
      </c>
      <c r="B5" s="15" t="s">
        <v>82</v>
      </c>
      <c r="C5" s="16">
        <v>400</v>
      </c>
      <c r="D5" s="12">
        <v>100</v>
      </c>
      <c r="E5" s="12">
        <v>32</v>
      </c>
      <c r="F5" s="17">
        <f>E5/D5</f>
        <v>0.32</v>
      </c>
    </row>
    <row r="6" spans="1:6" ht="15" customHeight="1">
      <c r="A6" s="13" t="s">
        <v>4</v>
      </c>
      <c r="B6" s="15" t="s">
        <v>95</v>
      </c>
      <c r="C6" s="16">
        <v>690</v>
      </c>
      <c r="D6" s="12">
        <v>2500</v>
      </c>
      <c r="E6" s="12">
        <v>1889</v>
      </c>
      <c r="F6" s="17">
        <f aca="true" t="shared" si="0" ref="F6:F45">E6/D6</f>
        <v>0.7556</v>
      </c>
    </row>
    <row r="7" spans="1:6" ht="15" customHeight="1">
      <c r="A7" s="13" t="s">
        <v>5</v>
      </c>
      <c r="B7" s="15" t="s">
        <v>27</v>
      </c>
      <c r="C7" s="16">
        <f>15+100+24</f>
        <v>139</v>
      </c>
      <c r="D7" s="12">
        <v>139</v>
      </c>
      <c r="E7" s="12">
        <v>0</v>
      </c>
      <c r="F7" s="17"/>
    </row>
    <row r="8" spans="1:6" ht="15" customHeight="1">
      <c r="A8" s="13" t="s">
        <v>6</v>
      </c>
      <c r="B8" s="15" t="s">
        <v>96</v>
      </c>
      <c r="C8" s="16">
        <v>200</v>
      </c>
      <c r="D8" s="12">
        <v>200</v>
      </c>
      <c r="E8" s="12">
        <v>0</v>
      </c>
      <c r="F8" s="17"/>
    </row>
    <row r="9" spans="1:6" ht="15" customHeight="1">
      <c r="A9" s="13" t="s">
        <v>7</v>
      </c>
      <c r="B9" s="15" t="s">
        <v>28</v>
      </c>
      <c r="C9" s="16">
        <f>605+55+36+25</f>
        <v>721</v>
      </c>
      <c r="D9" s="12">
        <v>498</v>
      </c>
      <c r="E9" s="12">
        <v>0</v>
      </c>
      <c r="F9" s="17"/>
    </row>
    <row r="10" spans="1:6" ht="15" customHeight="1">
      <c r="A10" s="13" t="s">
        <v>8</v>
      </c>
      <c r="B10" s="15" t="s">
        <v>103</v>
      </c>
      <c r="C10" s="16">
        <v>500</v>
      </c>
      <c r="D10" s="12">
        <v>799</v>
      </c>
      <c r="E10" s="12">
        <v>664</v>
      </c>
      <c r="F10" s="17">
        <f t="shared" si="0"/>
        <v>0.8310387984981227</v>
      </c>
    </row>
    <row r="11" spans="1:6" ht="15" customHeight="1">
      <c r="A11" s="18" t="s">
        <v>9</v>
      </c>
      <c r="B11" s="19" t="s">
        <v>29</v>
      </c>
      <c r="C11" s="20">
        <f>SUM(C5:C10)</f>
        <v>2650</v>
      </c>
      <c r="D11" s="20">
        <f>SUM(D5:D10)</f>
        <v>4236</v>
      </c>
      <c r="E11" s="20">
        <f>SUM(E5:E10)</f>
        <v>2585</v>
      </c>
      <c r="F11" s="45">
        <f t="shared" si="0"/>
        <v>0.6102455146364495</v>
      </c>
    </row>
    <row r="12" spans="1:6" ht="15" customHeight="1">
      <c r="A12" s="13" t="s">
        <v>10</v>
      </c>
      <c r="B12" s="15" t="s">
        <v>30</v>
      </c>
      <c r="C12" s="16">
        <v>50</v>
      </c>
      <c r="D12" s="12">
        <v>120</v>
      </c>
      <c r="E12" s="12">
        <v>103</v>
      </c>
      <c r="F12" s="17">
        <f t="shared" si="0"/>
        <v>0.8583333333333333</v>
      </c>
    </row>
    <row r="13" spans="1:6" ht="15" customHeight="1">
      <c r="A13" s="18" t="s">
        <v>18</v>
      </c>
      <c r="B13" s="19" t="s">
        <v>31</v>
      </c>
      <c r="C13" s="20">
        <f>SUM(C12:C12)</f>
        <v>50</v>
      </c>
      <c r="D13" s="20">
        <f>SUM(D12:D12)</f>
        <v>120</v>
      </c>
      <c r="E13" s="20">
        <f>SUM(E12:E12)</f>
        <v>103</v>
      </c>
      <c r="F13" s="45">
        <f t="shared" si="0"/>
        <v>0.8583333333333333</v>
      </c>
    </row>
    <row r="14" spans="1:6" ht="15" customHeight="1">
      <c r="A14" s="51" t="s">
        <v>110</v>
      </c>
      <c r="B14" s="52"/>
      <c r="C14" s="21">
        <f>C11+C13</f>
        <v>2700</v>
      </c>
      <c r="D14" s="21">
        <f>D11+D13</f>
        <v>4356</v>
      </c>
      <c r="E14" s="21">
        <f>E11+E13</f>
        <v>2688</v>
      </c>
      <c r="F14" s="44">
        <f t="shared" si="0"/>
        <v>0.6170798898071626</v>
      </c>
    </row>
    <row r="15" spans="1:6" ht="16.5" customHeight="1">
      <c r="A15" s="13" t="s">
        <v>19</v>
      </c>
      <c r="B15" s="15" t="s">
        <v>97</v>
      </c>
      <c r="C15" s="16">
        <v>500</v>
      </c>
      <c r="D15" s="12">
        <v>920</v>
      </c>
      <c r="E15" s="12">
        <v>914</v>
      </c>
      <c r="F15" s="17">
        <f t="shared" si="0"/>
        <v>0.9934782608695653</v>
      </c>
    </row>
    <row r="16" spans="1:6" ht="15" customHeight="1">
      <c r="A16" s="13" t="s">
        <v>20</v>
      </c>
      <c r="B16" s="15" t="s">
        <v>32</v>
      </c>
      <c r="C16" s="16">
        <v>4000</v>
      </c>
      <c r="D16" s="12">
        <v>5250</v>
      </c>
      <c r="E16" s="12">
        <v>5236</v>
      </c>
      <c r="F16" s="17">
        <f t="shared" si="0"/>
        <v>0.9973333333333333</v>
      </c>
    </row>
    <row r="17" spans="1:6" ht="15" customHeight="1">
      <c r="A17" s="13" t="s">
        <v>21</v>
      </c>
      <c r="B17" s="15" t="s">
        <v>33</v>
      </c>
      <c r="C17" s="16">
        <v>2000</v>
      </c>
      <c r="D17" s="12">
        <v>2820</v>
      </c>
      <c r="E17" s="12">
        <v>2816</v>
      </c>
      <c r="F17" s="17">
        <f t="shared" si="0"/>
        <v>0.9985815602836879</v>
      </c>
    </row>
    <row r="18" spans="1:6" ht="15" customHeight="1">
      <c r="A18" s="13" t="s">
        <v>22</v>
      </c>
      <c r="B18" s="15" t="s">
        <v>67</v>
      </c>
      <c r="C18" s="16">
        <v>2300</v>
      </c>
      <c r="D18" s="12">
        <v>3000</v>
      </c>
      <c r="E18" s="12">
        <v>2536</v>
      </c>
      <c r="F18" s="17">
        <f t="shared" si="0"/>
        <v>0.8453333333333334</v>
      </c>
    </row>
    <row r="19" spans="1:6" ht="15" customHeight="1">
      <c r="A19" s="13" t="s">
        <v>23</v>
      </c>
      <c r="B19" s="15" t="s">
        <v>98</v>
      </c>
      <c r="C19" s="16">
        <v>100</v>
      </c>
      <c r="D19" s="12">
        <v>175</v>
      </c>
      <c r="E19" s="12">
        <v>125</v>
      </c>
      <c r="F19" s="17">
        <f t="shared" si="0"/>
        <v>0.7142857142857143</v>
      </c>
    </row>
    <row r="20" spans="1:6" ht="15" customHeight="1">
      <c r="A20" s="13"/>
      <c r="B20" s="15" t="s">
        <v>116</v>
      </c>
      <c r="C20" s="16">
        <v>0</v>
      </c>
      <c r="D20" s="12">
        <v>150</v>
      </c>
      <c r="E20" s="12">
        <v>111</v>
      </c>
      <c r="F20" s="17">
        <f t="shared" si="0"/>
        <v>0.74</v>
      </c>
    </row>
    <row r="21" spans="1:6" ht="15" customHeight="1">
      <c r="A21" s="18" t="s">
        <v>24</v>
      </c>
      <c r="B21" s="19" t="s">
        <v>34</v>
      </c>
      <c r="C21" s="20">
        <f>SUM(C15:C20)</f>
        <v>8900</v>
      </c>
      <c r="D21" s="20">
        <f>SUM(D15:D20)</f>
        <v>12315</v>
      </c>
      <c r="E21" s="20">
        <f>SUM(E15:E20)</f>
        <v>11738</v>
      </c>
      <c r="F21" s="45">
        <f t="shared" si="0"/>
        <v>0.9531465692245229</v>
      </c>
    </row>
    <row r="22" spans="1:6" ht="15" customHeight="1">
      <c r="A22" s="13" t="s">
        <v>25</v>
      </c>
      <c r="B22" s="15" t="s">
        <v>11</v>
      </c>
      <c r="C22" s="16">
        <v>700</v>
      </c>
      <c r="D22" s="12">
        <v>1394</v>
      </c>
      <c r="E22" s="12">
        <v>1343</v>
      </c>
      <c r="F22" s="17">
        <f t="shared" si="0"/>
        <v>0.9634146341463414</v>
      </c>
    </row>
    <row r="23" spans="1:6" ht="15" customHeight="1">
      <c r="A23" s="18" t="s">
        <v>17</v>
      </c>
      <c r="B23" s="19" t="s">
        <v>99</v>
      </c>
      <c r="C23" s="20">
        <f>SUM(C22:C22)</f>
        <v>700</v>
      </c>
      <c r="D23" s="20">
        <f>SUM(D22:D22)</f>
        <v>1394</v>
      </c>
      <c r="E23" s="20">
        <f>SUM(E22:E22)</f>
        <v>1343</v>
      </c>
      <c r="F23" s="45">
        <f t="shared" si="0"/>
        <v>0.9634146341463414</v>
      </c>
    </row>
    <row r="24" spans="1:6" ht="15" customHeight="1">
      <c r="A24" s="13" t="s">
        <v>12</v>
      </c>
      <c r="B24" s="15" t="s">
        <v>68</v>
      </c>
      <c r="C24" s="16">
        <v>50</v>
      </c>
      <c r="D24" s="12">
        <v>50</v>
      </c>
      <c r="E24" s="12">
        <v>0</v>
      </c>
      <c r="F24" s="17"/>
    </row>
    <row r="25" spans="1:6" ht="15" customHeight="1">
      <c r="A25" s="13" t="s">
        <v>13</v>
      </c>
      <c r="B25" s="15" t="s">
        <v>70</v>
      </c>
      <c r="C25" s="16">
        <v>70</v>
      </c>
      <c r="D25" s="12">
        <v>70</v>
      </c>
      <c r="E25" s="12">
        <v>0</v>
      </c>
      <c r="F25" s="17"/>
    </row>
    <row r="26" spans="1:6" ht="15" customHeight="1">
      <c r="A26" s="18" t="s">
        <v>81</v>
      </c>
      <c r="B26" s="19" t="s">
        <v>35</v>
      </c>
      <c r="C26" s="20">
        <f>SUM(C24:C25)</f>
        <v>120</v>
      </c>
      <c r="D26" s="22">
        <v>120</v>
      </c>
      <c r="E26" s="22">
        <v>0</v>
      </c>
      <c r="F26" s="17"/>
    </row>
    <row r="27" spans="1:6" ht="15" customHeight="1">
      <c r="A27" s="13" t="s">
        <v>14</v>
      </c>
      <c r="B27" s="15" t="s">
        <v>100</v>
      </c>
      <c r="C27" s="16">
        <v>55</v>
      </c>
      <c r="D27" s="12">
        <v>1400</v>
      </c>
      <c r="E27" s="12">
        <v>1355</v>
      </c>
      <c r="F27" s="17">
        <f t="shared" si="0"/>
        <v>0.9678571428571429</v>
      </c>
    </row>
    <row r="28" spans="1:6" ht="15" customHeight="1">
      <c r="A28" s="51" t="s">
        <v>111</v>
      </c>
      <c r="B28" s="52"/>
      <c r="C28" s="21">
        <f>C26+C23+C21+C27</f>
        <v>9775</v>
      </c>
      <c r="D28" s="21">
        <f>D26+D23+D21+D27</f>
        <v>15229</v>
      </c>
      <c r="E28" s="21">
        <f>E26+E23+E21+E27</f>
        <v>14436</v>
      </c>
      <c r="F28" s="44">
        <f t="shared" si="0"/>
        <v>0.9479282947008996</v>
      </c>
    </row>
    <row r="29" spans="1:6" ht="15" customHeight="1">
      <c r="A29" s="51" t="s">
        <v>36</v>
      </c>
      <c r="B29" s="52"/>
      <c r="C29" s="16"/>
      <c r="D29" s="12"/>
      <c r="E29" s="12"/>
      <c r="F29" s="17"/>
    </row>
    <row r="30" spans="1:6" ht="15" customHeight="1">
      <c r="A30" s="13" t="s">
        <v>15</v>
      </c>
      <c r="B30" s="15" t="s">
        <v>73</v>
      </c>
      <c r="C30" s="16">
        <v>11699</v>
      </c>
      <c r="D30" s="12">
        <v>19124</v>
      </c>
      <c r="E30" s="12">
        <v>19124</v>
      </c>
      <c r="F30" s="17">
        <f t="shared" si="0"/>
        <v>1</v>
      </c>
    </row>
    <row r="31" spans="1:6" ht="16.5" customHeight="1">
      <c r="A31" s="13" t="s">
        <v>16</v>
      </c>
      <c r="B31" s="15" t="s">
        <v>74</v>
      </c>
      <c r="C31" s="16">
        <v>7425</v>
      </c>
      <c r="D31" s="53">
        <v>17397</v>
      </c>
      <c r="E31" s="53">
        <v>17397</v>
      </c>
      <c r="F31" s="55">
        <f>E31/D31</f>
        <v>1</v>
      </c>
    </row>
    <row r="32" spans="1:6" ht="15" customHeight="1">
      <c r="A32" s="13" t="s">
        <v>37</v>
      </c>
      <c r="B32" s="24" t="s">
        <v>75</v>
      </c>
      <c r="C32" s="16">
        <v>3296</v>
      </c>
      <c r="D32" s="54"/>
      <c r="E32" s="54"/>
      <c r="F32" s="56"/>
    </row>
    <row r="33" spans="1:6" ht="13.5" customHeight="1">
      <c r="A33" s="13" t="s">
        <v>38</v>
      </c>
      <c r="B33" s="24" t="s">
        <v>76</v>
      </c>
      <c r="C33" s="16">
        <v>4490</v>
      </c>
      <c r="D33" s="23">
        <v>4490</v>
      </c>
      <c r="E33" s="23">
        <v>4490</v>
      </c>
      <c r="F33" s="17">
        <f t="shared" si="0"/>
        <v>1</v>
      </c>
    </row>
    <row r="34" spans="1:6" ht="13.5" customHeight="1">
      <c r="A34" s="13"/>
      <c r="B34" s="41" t="s">
        <v>105</v>
      </c>
      <c r="C34" s="42">
        <v>907</v>
      </c>
      <c r="D34" s="43">
        <v>907</v>
      </c>
      <c r="E34" s="43">
        <v>907</v>
      </c>
      <c r="F34" s="17">
        <f t="shared" si="0"/>
        <v>1</v>
      </c>
    </row>
    <row r="35" spans="1:6" ht="13.5" customHeight="1">
      <c r="A35" s="13"/>
      <c r="B35" s="41" t="s">
        <v>106</v>
      </c>
      <c r="C35" s="42">
        <v>3583</v>
      </c>
      <c r="D35" s="43">
        <v>3583</v>
      </c>
      <c r="E35" s="43">
        <v>3583</v>
      </c>
      <c r="F35" s="17">
        <f t="shared" si="0"/>
        <v>1</v>
      </c>
    </row>
    <row r="36" spans="1:6" ht="15" customHeight="1">
      <c r="A36" s="13" t="s">
        <v>39</v>
      </c>
      <c r="B36" s="24" t="s">
        <v>77</v>
      </c>
      <c r="C36" s="16">
        <v>542</v>
      </c>
      <c r="D36" s="23">
        <v>558</v>
      </c>
      <c r="E36" s="23">
        <v>558</v>
      </c>
      <c r="F36" s="17">
        <f t="shared" si="0"/>
        <v>1</v>
      </c>
    </row>
    <row r="37" spans="1:6" ht="14.25" customHeight="1">
      <c r="A37" s="13" t="s">
        <v>71</v>
      </c>
      <c r="B37" s="24" t="s">
        <v>84</v>
      </c>
      <c r="C37" s="16">
        <v>2912</v>
      </c>
      <c r="D37" s="23">
        <v>2383</v>
      </c>
      <c r="E37" s="23">
        <v>2383</v>
      </c>
      <c r="F37" s="17">
        <f t="shared" si="0"/>
        <v>1</v>
      </c>
    </row>
    <row r="38" spans="1:6" ht="15.75" customHeight="1">
      <c r="A38" s="13" t="s">
        <v>41</v>
      </c>
      <c r="B38" s="24" t="s">
        <v>85</v>
      </c>
      <c r="C38" s="16">
        <v>0</v>
      </c>
      <c r="D38" s="23">
        <v>0</v>
      </c>
      <c r="E38" s="23">
        <v>0</v>
      </c>
      <c r="F38" s="17"/>
    </row>
    <row r="39" spans="1:6" ht="15.75" customHeight="1">
      <c r="A39" s="13" t="s">
        <v>46</v>
      </c>
      <c r="B39" s="24" t="s">
        <v>78</v>
      </c>
      <c r="C39" s="16">
        <v>0</v>
      </c>
      <c r="D39" s="23">
        <v>0</v>
      </c>
      <c r="E39" s="23">
        <v>0</v>
      </c>
      <c r="F39" s="17"/>
    </row>
    <row r="40" spans="1:6" ht="14.25">
      <c r="A40" s="18" t="s">
        <v>72</v>
      </c>
      <c r="B40" s="19" t="s">
        <v>112</v>
      </c>
      <c r="C40" s="20">
        <f>SUM(C30:C33,C36:C39)</f>
        <v>30364</v>
      </c>
      <c r="D40" s="20">
        <f>SUM(D30:D33,D36:D39)</f>
        <v>43952</v>
      </c>
      <c r="E40" s="20">
        <f>SUM(E30:E33,E36:E39)</f>
        <v>43952</v>
      </c>
      <c r="F40" s="45">
        <f t="shared" si="0"/>
        <v>1</v>
      </c>
    </row>
    <row r="41" spans="1:6" s="5" customFormat="1" ht="15.75" customHeight="1">
      <c r="A41" s="13" t="s">
        <v>47</v>
      </c>
      <c r="B41" s="15" t="s">
        <v>90</v>
      </c>
      <c r="C41" s="16">
        <v>0</v>
      </c>
      <c r="D41" s="12">
        <v>0</v>
      </c>
      <c r="E41" s="12">
        <v>0</v>
      </c>
      <c r="F41" s="17"/>
    </row>
    <row r="42" spans="1:6" ht="13.5" customHeight="1">
      <c r="A42" s="51" t="s">
        <v>40</v>
      </c>
      <c r="B42" s="52"/>
      <c r="C42" s="16"/>
      <c r="D42" s="26"/>
      <c r="E42" s="26"/>
      <c r="F42" s="17"/>
    </row>
    <row r="43" spans="1:6" ht="15" customHeight="1">
      <c r="A43" s="13" t="s">
        <v>48</v>
      </c>
      <c r="B43" s="27" t="s">
        <v>86</v>
      </c>
      <c r="C43" s="16">
        <v>0</v>
      </c>
      <c r="D43" s="25">
        <v>0</v>
      </c>
      <c r="E43" s="25">
        <v>0</v>
      </c>
      <c r="F43" s="17"/>
    </row>
    <row r="44" spans="1:6" ht="15" customHeight="1">
      <c r="A44" s="13" t="s">
        <v>50</v>
      </c>
      <c r="B44" s="27" t="s">
        <v>87</v>
      </c>
      <c r="C44" s="16">
        <v>170</v>
      </c>
      <c r="D44" s="25">
        <v>1000</v>
      </c>
      <c r="E44" s="25">
        <v>679</v>
      </c>
      <c r="F44" s="17">
        <f t="shared" si="0"/>
        <v>0.679</v>
      </c>
    </row>
    <row r="45" spans="1:6" ht="13.5" customHeight="1">
      <c r="A45" s="13" t="s">
        <v>51</v>
      </c>
      <c r="B45" s="28" t="s">
        <v>79</v>
      </c>
      <c r="C45" s="20">
        <f>SUM(C43:C44)</f>
        <v>170</v>
      </c>
      <c r="D45" s="20">
        <f>SUM(D43:D44)</f>
        <v>1000</v>
      </c>
      <c r="E45" s="20">
        <f>SUM(E43:E44)</f>
        <v>679</v>
      </c>
      <c r="F45" s="45">
        <f t="shared" si="0"/>
        <v>0.679</v>
      </c>
    </row>
    <row r="46" spans="1:6" ht="24.75" customHeight="1">
      <c r="A46" s="29"/>
      <c r="B46" s="30"/>
      <c r="C46" s="31"/>
      <c r="D46" s="32"/>
      <c r="E46" s="32"/>
      <c r="F46" s="29"/>
    </row>
    <row r="47" spans="1:6" ht="15" customHeight="1">
      <c r="A47" s="33"/>
      <c r="B47" s="34"/>
      <c r="C47" s="31"/>
      <c r="D47" s="35"/>
      <c r="E47" s="35"/>
      <c r="F47" s="36"/>
    </row>
    <row r="48" spans="1:6" ht="15" customHeight="1">
      <c r="A48" s="33"/>
      <c r="B48" s="34"/>
      <c r="C48" s="31"/>
      <c r="D48" s="35"/>
      <c r="E48" s="35"/>
      <c r="F48" s="36"/>
    </row>
    <row r="49" spans="1:6" ht="15" customHeight="1">
      <c r="A49" s="33"/>
      <c r="B49" s="34"/>
      <c r="C49" s="31"/>
      <c r="D49" s="35"/>
      <c r="E49" s="35"/>
      <c r="F49" s="36"/>
    </row>
    <row r="50" spans="1:6" ht="15" customHeight="1">
      <c r="A50" s="51" t="s">
        <v>42</v>
      </c>
      <c r="B50" s="52"/>
      <c r="C50" s="9"/>
      <c r="D50" s="9"/>
      <c r="E50" s="9"/>
      <c r="F50" s="18"/>
    </row>
    <row r="51" spans="1:6" ht="15" customHeight="1">
      <c r="A51" s="13" t="s">
        <v>56</v>
      </c>
      <c r="B51" s="15" t="s">
        <v>43</v>
      </c>
      <c r="C51" s="16">
        <v>18650</v>
      </c>
      <c r="D51" s="12">
        <v>0</v>
      </c>
      <c r="E51" s="12">
        <v>0</v>
      </c>
      <c r="F51" s="17"/>
    </row>
    <row r="52" spans="1:6" ht="15" customHeight="1">
      <c r="A52" s="13" t="s">
        <v>57</v>
      </c>
      <c r="B52" s="15" t="s">
        <v>44</v>
      </c>
      <c r="C52" s="16">
        <v>2281</v>
      </c>
      <c r="D52" s="12">
        <v>25000</v>
      </c>
      <c r="E52" s="12">
        <v>24996</v>
      </c>
      <c r="F52" s="17">
        <f aca="true" t="shared" si="1" ref="F52:F66">E52/D52</f>
        <v>0.99984</v>
      </c>
    </row>
    <row r="53" spans="1:6" ht="15.75" customHeight="1">
      <c r="A53" s="13" t="s">
        <v>58</v>
      </c>
      <c r="B53" s="15" t="s">
        <v>101</v>
      </c>
      <c r="C53" s="16">
        <v>300</v>
      </c>
      <c r="D53" s="12">
        <v>100</v>
      </c>
      <c r="E53" s="12">
        <v>75</v>
      </c>
      <c r="F53" s="17">
        <f t="shared" si="1"/>
        <v>0.75</v>
      </c>
    </row>
    <row r="54" spans="1:6" ht="15.75" customHeight="1">
      <c r="A54" s="13"/>
      <c r="B54" s="15" t="s">
        <v>115</v>
      </c>
      <c r="C54" s="16">
        <v>0</v>
      </c>
      <c r="D54" s="12">
        <v>2000</v>
      </c>
      <c r="E54" s="12">
        <v>1683</v>
      </c>
      <c r="F54" s="17">
        <f t="shared" si="1"/>
        <v>0.8415</v>
      </c>
    </row>
    <row r="55" spans="1:6" ht="15" customHeight="1">
      <c r="A55" s="13" t="s">
        <v>64</v>
      </c>
      <c r="B55" s="19" t="s">
        <v>45</v>
      </c>
      <c r="C55" s="20">
        <f>SUM(C51:C54)</f>
        <v>21231</v>
      </c>
      <c r="D55" s="22">
        <f>SUM(D51:D54)</f>
        <v>27100</v>
      </c>
      <c r="E55" s="22">
        <f>SUM(E51:E54)</f>
        <v>26754</v>
      </c>
      <c r="F55" s="45">
        <f t="shared" si="1"/>
        <v>0.9872324723247232</v>
      </c>
    </row>
    <row r="56" spans="1:6" ht="17.25" customHeight="1">
      <c r="A56" s="13" t="s">
        <v>108</v>
      </c>
      <c r="B56" s="15" t="s">
        <v>107</v>
      </c>
      <c r="C56" s="16">
        <v>25115</v>
      </c>
      <c r="D56" s="12">
        <v>23500</v>
      </c>
      <c r="E56" s="12">
        <v>0</v>
      </c>
      <c r="F56" s="17"/>
    </row>
    <row r="57" spans="1:6" ht="16.5" customHeight="1">
      <c r="A57" s="13" t="s">
        <v>65</v>
      </c>
      <c r="B57" s="19" t="s">
        <v>49</v>
      </c>
      <c r="C57" s="20">
        <f>SUM(C56)</f>
        <v>25115</v>
      </c>
      <c r="D57" s="20">
        <f>SUM(D56)</f>
        <v>23500</v>
      </c>
      <c r="E57" s="20">
        <f>SUM(E56)</f>
        <v>0</v>
      </c>
      <c r="F57" s="17"/>
    </row>
    <row r="58" spans="1:6" ht="15" customHeight="1">
      <c r="A58" s="51" t="s">
        <v>52</v>
      </c>
      <c r="B58" s="52"/>
      <c r="C58" s="16"/>
      <c r="D58" s="9"/>
      <c r="E58" s="9"/>
      <c r="F58" s="17"/>
    </row>
    <row r="59" spans="1:6" ht="17.25" customHeight="1">
      <c r="A59" s="13" t="s">
        <v>66</v>
      </c>
      <c r="B59" s="15" t="s">
        <v>53</v>
      </c>
      <c r="C59" s="16">
        <v>0</v>
      </c>
      <c r="D59" s="12">
        <v>0</v>
      </c>
      <c r="E59" s="12">
        <v>0</v>
      </c>
      <c r="F59" s="17"/>
    </row>
    <row r="60" spans="1:6" ht="15" customHeight="1">
      <c r="A60" s="13" t="s">
        <v>69</v>
      </c>
      <c r="B60" s="15" t="s">
        <v>54</v>
      </c>
      <c r="C60" s="16">
        <v>0</v>
      </c>
      <c r="D60" s="12">
        <v>0</v>
      </c>
      <c r="E60" s="12">
        <v>0</v>
      </c>
      <c r="F60" s="17"/>
    </row>
    <row r="61" spans="1:6" ht="14.25" customHeight="1">
      <c r="A61" s="18" t="s">
        <v>92</v>
      </c>
      <c r="B61" s="19" t="s">
        <v>55</v>
      </c>
      <c r="C61" s="20">
        <f>SUM(C59:C60)</f>
        <v>0</v>
      </c>
      <c r="D61" s="22">
        <v>0</v>
      </c>
      <c r="E61" s="22">
        <v>0</v>
      </c>
      <c r="F61" s="17"/>
    </row>
    <row r="62" spans="1:6" ht="15.75" customHeight="1">
      <c r="A62" s="51" t="s">
        <v>59</v>
      </c>
      <c r="B62" s="52"/>
      <c r="C62" s="16"/>
      <c r="D62" s="9"/>
      <c r="E62" s="9"/>
      <c r="F62" s="17"/>
    </row>
    <row r="63" spans="1:6" ht="16.5" customHeight="1">
      <c r="A63" s="13" t="s">
        <v>92</v>
      </c>
      <c r="B63" s="37" t="s">
        <v>60</v>
      </c>
      <c r="C63" s="16">
        <v>0</v>
      </c>
      <c r="D63" s="12">
        <v>50</v>
      </c>
      <c r="E63" s="12">
        <v>40</v>
      </c>
      <c r="F63" s="17">
        <f t="shared" si="1"/>
        <v>0.8</v>
      </c>
    </row>
    <row r="64" spans="1:6" ht="24.75" customHeight="1">
      <c r="A64" s="51" t="s">
        <v>61</v>
      </c>
      <c r="B64" s="52"/>
      <c r="C64" s="9">
        <f>SUM(C14+C28+C40+C45+C55+C57+C61+C63)</f>
        <v>89355</v>
      </c>
      <c r="D64" s="9">
        <f>SUM(D14+D28+D40+D45+D55+D57+D61+D63)</f>
        <v>115187</v>
      </c>
      <c r="E64" s="9">
        <f>SUM(E14+E28+E40+E45+E55+E57+E61+E63)</f>
        <v>88549</v>
      </c>
      <c r="F64" s="44">
        <f t="shared" si="1"/>
        <v>0.7687412642051621</v>
      </c>
    </row>
    <row r="65" spans="1:6" ht="16.5" customHeight="1">
      <c r="A65" s="51" t="s">
        <v>91</v>
      </c>
      <c r="B65" s="52"/>
      <c r="C65" s="16"/>
      <c r="D65" s="9"/>
      <c r="E65" s="9"/>
      <c r="F65" s="17"/>
    </row>
    <row r="66" spans="1:6" ht="16.5" customHeight="1">
      <c r="A66" s="38" t="s">
        <v>93</v>
      </c>
      <c r="B66" s="14" t="s">
        <v>117</v>
      </c>
      <c r="C66" s="21">
        <v>0</v>
      </c>
      <c r="D66" s="9">
        <v>3000</v>
      </c>
      <c r="E66" s="9">
        <v>2700</v>
      </c>
      <c r="F66" s="44">
        <f t="shared" si="1"/>
        <v>0.9</v>
      </c>
    </row>
    <row r="67" spans="1:6" ht="15" customHeight="1">
      <c r="A67" s="48" t="s">
        <v>94</v>
      </c>
      <c r="B67" s="24" t="s">
        <v>102</v>
      </c>
      <c r="C67" s="49">
        <v>0</v>
      </c>
      <c r="D67" s="23">
        <v>8730</v>
      </c>
      <c r="E67" s="23">
        <v>8730</v>
      </c>
      <c r="F67" s="46">
        <f>E67/D67</f>
        <v>1</v>
      </c>
    </row>
    <row r="68" spans="1:6" s="3" customFormat="1" ht="16.5" customHeight="1">
      <c r="A68" s="13" t="s">
        <v>109</v>
      </c>
      <c r="B68" s="15" t="s">
        <v>119</v>
      </c>
      <c r="C68" s="16">
        <v>0</v>
      </c>
      <c r="D68" s="12">
        <v>1133</v>
      </c>
      <c r="E68" s="12">
        <v>1133</v>
      </c>
      <c r="F68" s="17">
        <f>E68/D68</f>
        <v>1</v>
      </c>
    </row>
    <row r="69" spans="1:6" ht="14.25">
      <c r="A69" s="59" t="s">
        <v>62</v>
      </c>
      <c r="B69" s="60"/>
      <c r="C69" s="50"/>
      <c r="D69" s="26"/>
      <c r="E69" s="26"/>
      <c r="F69" s="47"/>
    </row>
    <row r="70" spans="1:6" ht="15.75" customHeight="1">
      <c r="A70" s="13" t="s">
        <v>118</v>
      </c>
      <c r="B70" s="15" t="s">
        <v>80</v>
      </c>
      <c r="C70" s="16">
        <v>0</v>
      </c>
      <c r="D70" s="12">
        <v>18500</v>
      </c>
      <c r="E70" s="12">
        <v>18500</v>
      </c>
      <c r="F70" s="17">
        <f>E70/D70</f>
        <v>1</v>
      </c>
    </row>
    <row r="71" spans="1:6" ht="14.25">
      <c r="A71" s="57" t="s">
        <v>63</v>
      </c>
      <c r="B71" s="58"/>
      <c r="C71" s="39">
        <f>SUM(C64+C67+C66+C70)</f>
        <v>89355</v>
      </c>
      <c r="D71" s="39">
        <f>SUM(D64+D67+D66+D70+D68)</f>
        <v>146550</v>
      </c>
      <c r="E71" s="39">
        <f>SUM(E64+E67+E66+E70+E68)</f>
        <v>119612</v>
      </c>
      <c r="F71" s="40">
        <f>E71/D71</f>
        <v>0.8161856021835551</v>
      </c>
    </row>
    <row r="72" spans="1:6" ht="14.25">
      <c r="A72" s="13" t="s">
        <v>120</v>
      </c>
      <c r="B72" s="15" t="s">
        <v>88</v>
      </c>
      <c r="C72" s="12">
        <v>0</v>
      </c>
      <c r="D72" s="12">
        <v>0</v>
      </c>
      <c r="E72" s="12">
        <v>0</v>
      </c>
      <c r="F72" s="13"/>
    </row>
    <row r="73" spans="1:6" ht="14.25">
      <c r="A73" s="57" t="s">
        <v>89</v>
      </c>
      <c r="B73" s="58"/>
      <c r="C73" s="39">
        <f>SUM(C71:C72)</f>
        <v>89355</v>
      </c>
      <c r="D73" s="39">
        <f>SUM(D71:D72)</f>
        <v>146550</v>
      </c>
      <c r="E73" s="39">
        <f>SUM(E71:E72)</f>
        <v>119612</v>
      </c>
      <c r="F73" s="40">
        <f>E73/D73</f>
        <v>0.8161856021835551</v>
      </c>
    </row>
    <row r="74" spans="1:2" ht="14.25">
      <c r="A74" s="3"/>
      <c r="B74" s="6"/>
    </row>
    <row r="75" spans="1:2" ht="14.25">
      <c r="A75" s="3"/>
      <c r="B75" s="6"/>
    </row>
    <row r="76" spans="1:2" ht="14.25">
      <c r="A76" s="3"/>
      <c r="B76" s="6"/>
    </row>
    <row r="77" spans="1:2" ht="15">
      <c r="A77" s="7"/>
      <c r="B77" s="4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</sheetData>
  <sheetProtection/>
  <mergeCells count="16">
    <mergeCell ref="D31:D32"/>
    <mergeCell ref="E31:E32"/>
    <mergeCell ref="F31:F32"/>
    <mergeCell ref="A73:B73"/>
    <mergeCell ref="A69:B69"/>
    <mergeCell ref="A71:B71"/>
    <mergeCell ref="A58:B58"/>
    <mergeCell ref="A62:B62"/>
    <mergeCell ref="A64:B64"/>
    <mergeCell ref="A65:B65"/>
    <mergeCell ref="A50:B50"/>
    <mergeCell ref="A4:B4"/>
    <mergeCell ref="A29:B29"/>
    <mergeCell ref="A42:B42"/>
    <mergeCell ref="A14:B14"/>
    <mergeCell ref="A28:B2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
a 7/2015. (IV.30.) önkormányzati rendelethez
Az önkormányzat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2015-04-30T13:20:33Z</cp:lastPrinted>
  <dcterms:created xsi:type="dcterms:W3CDTF">2003-02-07T07:47:03Z</dcterms:created>
  <dcterms:modified xsi:type="dcterms:W3CDTF">2015-04-30T13:20:34Z</dcterms:modified>
  <cp:category/>
  <cp:version/>
  <cp:contentType/>
  <cp:contentStatus/>
</cp:coreProperties>
</file>