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'BEVÉTEL'!$A$1:$N$37</definedName>
    <definedName name="_xlnm.Print_Area" localSheetId="1">'KIADÁS'!$A$1:$P$35</definedName>
  </definedNames>
  <calcPr fullCalcOnLoad="1"/>
</workbook>
</file>

<file path=xl/sharedStrings.xml><?xml version="1.0" encoding="utf-8"?>
<sst xmlns="http://schemas.openxmlformats.org/spreadsheetml/2006/main" count="162" uniqueCount="91">
  <si>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</si>
  <si>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</si>
  <si>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</si>
  <si>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</si>
  <si>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</si>
  <si>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</si>
  <si>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</si>
  <si>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</si>
  <si>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</si>
  <si>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</si>
  <si>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</si>
  <si>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</si>
  <si>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</si>
  <si>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</si>
  <si>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</si>
  <si>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</si>
  <si>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</si>
  <si>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</si>
  <si>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</si>
  <si>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</si>
  <si>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</si>
  <si>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</si>
  <si>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</si>
  <si>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</si>
  <si>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</si>
  <si>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</si>
  <si>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</si>
  <si>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</si>
  <si>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</si>
  <si>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</si>
  <si>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</si>
  <si>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</si>
  <si>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</si>
  <si>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</si>
  <si>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</si>
  <si>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</si>
  <si>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</si>
  <si>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</si>
  <si>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</si>
  <si>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</si>
  <si>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</si>
  <si>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</si>
  <si>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</si>
  <si>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</si>
  <si>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</si>
  <si>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</si>
  <si>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</si>
  <si>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</si>
  <si>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</si>
  <si>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</si>
  <si>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</si>
  <si>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</si>
  <si>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</si>
  <si>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</si>
  <si>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</si>
  <si>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</si>
  <si>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</si>
  <si>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</si>
  <si>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</si>
  <si>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</si>
  <si>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</si>
  <si>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</si>
  <si>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</si>
  <si>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</si>
  <si>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</si>
  <si>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</si>
  <si>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</si>
  <si>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>6.</t>
  </si>
  <si>
    <t>7.</t>
  </si>
  <si>
    <t>8.</t>
  </si>
  <si>
    <t>9.</t>
  </si>
  <si>
    <t>10.</t>
  </si>
  <si>
    <t>11.</t>
  </si>
  <si>
    <t>12.</t>
  </si>
  <si>
    <t>Előirányzat</t>
  </si>
  <si>
    <t>Eredeti</t>
  </si>
  <si>
    <t>Módosított</t>
  </si>
  <si>
    <t>O</t>
  </si>
  <si>
    <t>115769</t>
  </si>
  <si>
    <t>forintban</t>
  </si>
  <si>
    <t>Teljesítés</t>
  </si>
  <si>
    <t>13.</t>
  </si>
  <si>
    <t>14.</t>
  </si>
  <si>
    <t>15.</t>
  </si>
  <si>
    <t>16.</t>
  </si>
  <si>
    <t>17.</t>
  </si>
  <si>
    <t>18.</t>
  </si>
  <si>
    <t>Tardosi Hétszínvirág Óvoda   2017. évi költségvetés bevételi és kiadási előirányzatainak teljesítése feladatonként</t>
  </si>
  <si>
    <t xml:space="preserve">                                                                                                                               Tardosi  Hétszínvirág Óvoda  2017. évi költségvetés bevételi és kiadási előirányzatainak teljesítése feladatonként</t>
  </si>
  <si>
    <t xml:space="preserve">     5. melléklet   5 /2018. (V.30.) önkormányzati rendelethez</t>
  </si>
  <si>
    <t xml:space="preserve">   5. melléklet   5/2018. (V.30.)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</si>
</sst>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5" xfId="0" applyNumberFormat="1" applyFont="1" applyBorder="1" applyAlignment="1">
      <alignment horizontal="center" vertical="top" shrinkToFit="1"/>
    </xf>
    <xf numFmtId="0" fontId="14" fillId="0" borderId="27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 vertical="center" shrinkToFit="1"/>
    </xf>
    <xf numFmtId="0" fontId="0" fillId="0" borderId="27" xfId="0" applyBorder="1" applyAlignment="1">
      <alignment wrapText="1"/>
    </xf>
    <xf numFmtId="0" fontId="1" fillId="0" borderId="30" xfId="0" applyFont="1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49" fontId="0" fillId="0" borderId="32" xfId="0" applyNumberFormat="1" applyBorder="1" applyAlignment="1">
      <alignment horizontal="center" vertical="center" shrinkToFit="1"/>
    </xf>
    <xf numFmtId="3" fontId="5" fillId="0" borderId="33" xfId="0" applyNumberFormat="1" applyFont="1" applyBorder="1" applyAlignment="1">
      <alignment/>
    </xf>
    <xf numFmtId="0" fontId="14" fillId="0" borderId="34" xfId="0" applyFont="1" applyBorder="1" applyAlignment="1">
      <alignment horizontal="left" wrapText="1"/>
    </xf>
    <xf numFmtId="3" fontId="14" fillId="0" borderId="35" xfId="0" applyNumberFormat="1" applyFont="1" applyBorder="1" applyAlignment="1">
      <alignment/>
    </xf>
    <xf numFmtId="49" fontId="14" fillId="0" borderId="36" xfId="0" applyNumberFormat="1" applyFont="1" applyBorder="1" applyAlignment="1">
      <alignment horizontal="center" vertical="center" shrinkToFit="1"/>
    </xf>
    <xf numFmtId="49" fontId="16" fillId="0" borderId="22" xfId="0" applyNumberFormat="1" applyFont="1" applyBorder="1" applyAlignment="1">
      <alignment horizontal="center" vertical="top" shrinkToFit="1"/>
    </xf>
    <xf numFmtId="0" fontId="16" fillId="0" borderId="22" xfId="0" applyFont="1" applyBorder="1" applyAlignment="1">
      <alignment wrapText="1"/>
    </xf>
    <xf numFmtId="49" fontId="16" fillId="0" borderId="37" xfId="0" applyNumberFormat="1" applyFont="1" applyBorder="1" applyAlignment="1">
      <alignment horizontal="center" vertical="top" shrinkToFit="1"/>
    </xf>
    <xf numFmtId="49" fontId="14" fillId="0" borderId="13" xfId="0" applyNumberFormat="1" applyFont="1" applyBorder="1" applyAlignment="1">
      <alignment horizontal="center" vertical="center" shrinkToFit="1"/>
    </xf>
    <xf numFmtId="0" fontId="16" fillId="0" borderId="38" xfId="0" applyFont="1" applyBorder="1" applyAlignment="1">
      <alignment wrapText="1"/>
    </xf>
    <xf numFmtId="49" fontId="14" fillId="0" borderId="39" xfId="0" applyNumberFormat="1" applyFont="1" applyBorder="1" applyAlignment="1">
      <alignment horizontal="center" vertical="center" shrinkToFit="1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3" fontId="0" fillId="0" borderId="42" xfId="0" applyNumberForma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14" fillId="0" borderId="46" xfId="0" applyFont="1" applyBorder="1" applyAlignment="1">
      <alignment horizontal="left" wrapText="1"/>
    </xf>
    <xf numFmtId="3" fontId="14" fillId="0" borderId="4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9" fontId="14" fillId="0" borderId="27" xfId="0" applyNumberFormat="1" applyFont="1" applyBorder="1" applyAlignment="1">
      <alignment horizontal="center" vertical="center" shrinkToFit="1"/>
    </xf>
    <xf numFmtId="49" fontId="0" fillId="0" borderId="36" xfId="0" applyNumberFormat="1" applyBorder="1" applyAlignment="1">
      <alignment horizontal="center" vertical="center" shrinkToFit="1"/>
    </xf>
    <xf numFmtId="49" fontId="14" fillId="0" borderId="48" xfId="0" applyNumberFormat="1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left" wrapText="1"/>
    </xf>
    <xf numFmtId="0" fontId="1" fillId="0" borderId="49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5" fillId="0" borderId="53" xfId="0" applyNumberFormat="1" applyFont="1" applyBorder="1" applyAlignment="1">
      <alignment horizontal="center" vertical="center" shrinkToFit="1"/>
    </xf>
    <xf numFmtId="0" fontId="0" fillId="0" borderId="54" xfId="0" applyBorder="1" applyAlignment="1">
      <alignment wrapText="1"/>
    </xf>
    <xf numFmtId="49" fontId="0" fillId="0" borderId="27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22" xfId="0" applyNumberFormat="1" applyFont="1" applyBorder="1" applyAlignment="1">
      <alignment vertical="top" shrinkToFit="1"/>
    </xf>
    <xf numFmtId="49" fontId="0" fillId="0" borderId="55" xfId="0" applyNumberFormat="1" applyFont="1" applyBorder="1" applyAlignment="1">
      <alignment vertical="top" shrinkToFit="1"/>
    </xf>
    <xf numFmtId="49" fontId="1" fillId="0" borderId="30" xfId="0" applyNumberFormat="1" applyFont="1" applyBorder="1" applyAlignment="1">
      <alignment horizontal="center" vertical="top" shrinkToFit="1"/>
    </xf>
    <xf numFmtId="0" fontId="0" fillId="0" borderId="56" xfId="0" applyFont="1" applyBorder="1" applyAlignment="1">
      <alignment wrapText="1"/>
    </xf>
    <xf numFmtId="49" fontId="0" fillId="0" borderId="39" xfId="0" applyNumberFormat="1" applyBorder="1" applyAlignment="1">
      <alignment horizontal="center" vertical="center" shrinkToFit="1"/>
    </xf>
    <xf numFmtId="49" fontId="0" fillId="0" borderId="36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top" shrinkToFit="1"/>
    </xf>
    <xf numFmtId="3" fontId="16" fillId="0" borderId="57" xfId="0" applyNumberFormat="1" applyFont="1" applyBorder="1" applyAlignment="1">
      <alignment/>
    </xf>
    <xf numFmtId="3" fontId="14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1" fillId="0" borderId="6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49" fontId="0" fillId="0" borderId="61" xfId="0" applyNumberFormat="1" applyBorder="1" applyAlignment="1">
      <alignment horizontal="left"/>
    </xf>
    <xf numFmtId="49" fontId="0" fillId="0" borderId="62" xfId="0" applyNumberFormat="1" applyBorder="1" applyAlignment="1">
      <alignment horizontal="left"/>
    </xf>
    <xf numFmtId="0" fontId="0" fillId="0" borderId="62" xfId="0" applyBorder="1" applyAlignment="1">
      <alignment wrapText="1"/>
    </xf>
    <xf numFmtId="0" fontId="0" fillId="0" borderId="62" xfId="0" applyFont="1" applyBorder="1" applyAlignment="1">
      <alignment horizontal="left" wrapText="1"/>
    </xf>
    <xf numFmtId="0" fontId="0" fillId="0" borderId="62" xfId="0" applyBorder="1" applyAlignment="1">
      <alignment horizontal="left" wrapText="1"/>
    </xf>
    <xf numFmtId="0" fontId="0" fillId="0" borderId="63" xfId="0" applyBorder="1" applyAlignment="1">
      <alignment horizontal="left" wrapText="1"/>
    </xf>
    <xf numFmtId="3" fontId="0" fillId="0" borderId="11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49" fontId="1" fillId="0" borderId="65" xfId="0" applyNumberFormat="1" applyFont="1" applyBorder="1" applyAlignment="1">
      <alignment horizontal="left" vertical="top" shrinkToFit="1"/>
    </xf>
    <xf numFmtId="3" fontId="0" fillId="0" borderId="44" xfId="0" applyNumberFormat="1" applyBorder="1" applyAlignment="1">
      <alignment/>
    </xf>
    <xf numFmtId="3" fontId="14" fillId="0" borderId="66" xfId="0" applyNumberFormat="1" applyFont="1" applyBorder="1" applyAlignment="1">
      <alignment/>
    </xf>
    <xf numFmtId="0" fontId="16" fillId="0" borderId="37" xfId="0" applyFont="1" applyBorder="1" applyAlignment="1">
      <alignment wrapText="1"/>
    </xf>
    <xf numFmtId="3" fontId="16" fillId="0" borderId="67" xfId="0" applyNumberFormat="1" applyFont="1" applyBorder="1" applyAlignment="1">
      <alignment/>
    </xf>
    <xf numFmtId="3" fontId="14" fillId="0" borderId="43" xfId="0" applyNumberFormat="1" applyFont="1" applyBorder="1" applyAlignment="1">
      <alignment/>
    </xf>
    <xf numFmtId="3" fontId="14" fillId="0" borderId="44" xfId="0" applyNumberFormat="1" applyFont="1" applyBorder="1" applyAlignment="1">
      <alignment/>
    </xf>
    <xf numFmtId="0" fontId="16" fillId="0" borderId="6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0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37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5.375" style="0" customWidth="1"/>
    <col min="9" max="9" width="9.125" style="0" customWidth="1"/>
    <col min="10" max="11" width="7.875" style="0" customWidth="1"/>
    <col min="12" max="12" width="9.375" style="0" customWidth="1"/>
    <col min="13" max="13" width="7.875" style="0" customWidth="1"/>
    <col min="14" max="14" width="11.25390625" style="0" customWidth="1"/>
    <col min="15" max="15" width="10.125" style="0" bestFit="1" customWidth="1"/>
  </cols>
  <sheetData>
    <row r="3" spans="1:12" ht="12.75">
      <c r="A3" s="184" t="s">
        <v>90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5" spans="1:14" ht="15">
      <c r="A5" s="186" t="s">
        <v>87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</row>
    <row r="6" spans="1:14" ht="15">
      <c r="A6" s="186" t="s">
        <v>46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79</v>
      </c>
      <c r="N8" s="15"/>
    </row>
    <row r="9" spans="1:14" s="1" customFormat="1" ht="90" customHeight="1">
      <c r="A9" s="53"/>
      <c r="B9" s="66" t="s">
        <v>47</v>
      </c>
      <c r="C9" s="67" t="s">
        <v>48</v>
      </c>
      <c r="D9" s="67" t="s">
        <v>74</v>
      </c>
      <c r="E9" s="20" t="s">
        <v>49</v>
      </c>
      <c r="F9" s="17" t="s">
        <v>50</v>
      </c>
      <c r="G9" s="50" t="s">
        <v>51</v>
      </c>
      <c r="H9" s="50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51" t="s">
        <v>4</v>
      </c>
    </row>
    <row r="10" spans="1:14" s="2" customFormat="1" ht="13.5" thickBot="1">
      <c r="A10" s="140"/>
      <c r="B10" s="141" t="s">
        <v>11</v>
      </c>
      <c r="C10" s="142" t="s">
        <v>12</v>
      </c>
      <c r="D10" s="142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47" t="s">
        <v>9</v>
      </c>
      <c r="B11" s="148" t="s">
        <v>64</v>
      </c>
      <c r="C11" s="149" t="s">
        <v>63</v>
      </c>
      <c r="D11" s="165" t="s">
        <v>75</v>
      </c>
      <c r="E11" s="114"/>
      <c r="F11" s="128">
        <v>46209000</v>
      </c>
      <c r="G11" s="97"/>
      <c r="H11" s="97"/>
      <c r="I11" s="97"/>
      <c r="J11" s="97"/>
      <c r="K11" s="97"/>
      <c r="L11" s="97"/>
      <c r="M11" s="136"/>
      <c r="N11" s="138">
        <f>SUM(E11+F11+G11+H11+I11+J11+K11+L11+M11)</f>
        <v>46209000</v>
      </c>
    </row>
    <row r="12" spans="1:14" s="2" customFormat="1" ht="24" customHeight="1">
      <c r="A12" s="150" t="s">
        <v>10</v>
      </c>
      <c r="B12" s="145"/>
      <c r="C12" s="146"/>
      <c r="D12" s="166" t="s">
        <v>76</v>
      </c>
      <c r="E12" s="115"/>
      <c r="F12" s="129">
        <v>48451700</v>
      </c>
      <c r="G12" s="101"/>
      <c r="H12" s="101"/>
      <c r="I12" s="101"/>
      <c r="J12" s="101"/>
      <c r="K12" s="101"/>
      <c r="L12" s="101"/>
      <c r="M12" s="171" t="s">
        <v>78</v>
      </c>
      <c r="N12" s="56">
        <f>SUM(E12+F12+G12+H12+I12+J12+K12+L12+M12)</f>
        <v>48567469</v>
      </c>
    </row>
    <row r="13" spans="1:14" s="2" customFormat="1" ht="24" customHeight="1">
      <c r="A13" s="151" t="s">
        <v>5</v>
      </c>
      <c r="B13" s="145"/>
      <c r="C13" s="146"/>
      <c r="D13" s="166" t="s">
        <v>80</v>
      </c>
      <c r="E13" s="115"/>
      <c r="F13" s="129">
        <v>48003969</v>
      </c>
      <c r="G13" s="101"/>
      <c r="H13" s="101"/>
      <c r="I13" s="101"/>
      <c r="J13" s="101"/>
      <c r="K13" s="101"/>
      <c r="L13" s="101"/>
      <c r="M13" s="130" t="s">
        <v>78</v>
      </c>
      <c r="N13" s="56">
        <f>SUM(E13+F13+G13+H13+I13+J13+K13+L13+M13)</f>
        <v>48119738</v>
      </c>
    </row>
    <row r="14" spans="1:14" ht="25.5" customHeight="1">
      <c r="A14" s="98" t="s">
        <v>6</v>
      </c>
      <c r="B14" s="143" t="s">
        <v>65</v>
      </c>
      <c r="C14" s="144" t="s">
        <v>66</v>
      </c>
      <c r="D14" s="167" t="s">
        <v>75</v>
      </c>
      <c r="E14" s="116"/>
      <c r="F14" s="22"/>
      <c r="G14" s="22"/>
      <c r="H14" s="22"/>
      <c r="I14" s="22">
        <v>2586000</v>
      </c>
      <c r="J14" s="22"/>
      <c r="K14" s="22"/>
      <c r="L14" s="22"/>
      <c r="M14" s="55"/>
      <c r="N14" s="56">
        <f>SUM(E14:M14)</f>
        <v>2586000</v>
      </c>
    </row>
    <row r="15" spans="1:14" ht="25.5" customHeight="1">
      <c r="A15" s="98" t="s">
        <v>38</v>
      </c>
      <c r="B15" s="94"/>
      <c r="C15" s="99"/>
      <c r="D15" s="167" t="s">
        <v>76</v>
      </c>
      <c r="E15" s="116"/>
      <c r="F15" s="22"/>
      <c r="G15" s="22"/>
      <c r="H15" s="22"/>
      <c r="I15" s="22">
        <v>3196000</v>
      </c>
      <c r="J15" s="22"/>
      <c r="K15" s="22"/>
      <c r="L15" s="22"/>
      <c r="M15" s="55"/>
      <c r="N15" s="56">
        <f>SUM(E15:M15)</f>
        <v>3196000</v>
      </c>
    </row>
    <row r="16" spans="1:14" ht="25.5" customHeight="1">
      <c r="A16" s="98" t="s">
        <v>67</v>
      </c>
      <c r="B16" s="94"/>
      <c r="C16" s="99"/>
      <c r="D16" s="167" t="s">
        <v>80</v>
      </c>
      <c r="E16" s="116"/>
      <c r="F16" s="22"/>
      <c r="G16" s="22"/>
      <c r="H16" s="22"/>
      <c r="I16" s="22">
        <v>3806419</v>
      </c>
      <c r="J16" s="22"/>
      <c r="K16" s="22"/>
      <c r="L16" s="22"/>
      <c r="M16" s="55"/>
      <c r="N16" s="56">
        <f>SUM(E16:M16)</f>
        <v>3806419</v>
      </c>
    </row>
    <row r="17" spans="1:14" ht="33.75" customHeight="1">
      <c r="A17" s="98" t="s">
        <v>68</v>
      </c>
      <c r="B17" s="94" t="s">
        <v>56</v>
      </c>
      <c r="C17" s="96" t="s">
        <v>57</v>
      </c>
      <c r="D17" s="168" t="s">
        <v>75</v>
      </c>
      <c r="E17" s="116"/>
      <c r="F17" s="4"/>
      <c r="G17" s="47"/>
      <c r="H17" s="4"/>
      <c r="I17" s="4"/>
      <c r="J17" s="4"/>
      <c r="K17" s="4"/>
      <c r="L17" s="4"/>
      <c r="M17" s="11"/>
      <c r="N17" s="56">
        <f>SUM(E17:M17)</f>
        <v>0</v>
      </c>
    </row>
    <row r="18" spans="1:14" ht="33.75" customHeight="1">
      <c r="A18" s="98" t="s">
        <v>69</v>
      </c>
      <c r="B18" s="94"/>
      <c r="C18" s="96"/>
      <c r="D18" s="168" t="s">
        <v>76</v>
      </c>
      <c r="E18" s="116"/>
      <c r="F18" s="22"/>
      <c r="G18" s="102"/>
      <c r="H18" s="22"/>
      <c r="I18" s="22"/>
      <c r="J18" s="22"/>
      <c r="K18" s="22"/>
      <c r="L18" s="22"/>
      <c r="M18" s="55"/>
      <c r="N18" s="57"/>
    </row>
    <row r="19" spans="1:14" ht="33.75" customHeight="1">
      <c r="A19" s="98" t="s">
        <v>70</v>
      </c>
      <c r="B19" s="94"/>
      <c r="C19" s="96"/>
      <c r="D19" s="169" t="s">
        <v>80</v>
      </c>
      <c r="E19" s="116"/>
      <c r="F19" s="22"/>
      <c r="G19" s="102"/>
      <c r="H19" s="22"/>
      <c r="I19" s="22"/>
      <c r="J19" s="22"/>
      <c r="K19" s="22"/>
      <c r="L19" s="22"/>
      <c r="M19" s="55"/>
      <c r="N19" s="57"/>
    </row>
    <row r="20" spans="1:14" ht="31.5" customHeight="1">
      <c r="A20" s="103" t="s">
        <v>71</v>
      </c>
      <c r="B20" s="94" t="s">
        <v>58</v>
      </c>
      <c r="C20" s="96" t="s">
        <v>59</v>
      </c>
      <c r="D20" s="168" t="s">
        <v>75</v>
      </c>
      <c r="E20" s="117"/>
      <c r="F20" s="24"/>
      <c r="G20" s="48"/>
      <c r="H20" s="24"/>
      <c r="I20" s="24"/>
      <c r="J20" s="24"/>
      <c r="K20" s="24"/>
      <c r="L20" s="24"/>
      <c r="M20" s="49"/>
      <c r="N20" s="57">
        <f>SUM(E20:M20)</f>
        <v>0</v>
      </c>
    </row>
    <row r="21" spans="1:14" ht="31.5" customHeight="1">
      <c r="A21" s="98" t="s">
        <v>72</v>
      </c>
      <c r="B21" s="94"/>
      <c r="C21" s="96"/>
      <c r="D21" s="168" t="s">
        <v>76</v>
      </c>
      <c r="E21" s="117"/>
      <c r="F21" s="119"/>
      <c r="G21" s="120"/>
      <c r="H21" s="119"/>
      <c r="I21" s="119"/>
      <c r="J21" s="119"/>
      <c r="K21" s="119"/>
      <c r="L21" s="119"/>
      <c r="M21" s="137"/>
      <c r="N21" s="57"/>
    </row>
    <row r="22" spans="1:14" ht="31.5" customHeight="1">
      <c r="A22" s="98" t="s">
        <v>73</v>
      </c>
      <c r="B22" s="94"/>
      <c r="C22" s="96"/>
      <c r="D22" s="169" t="s">
        <v>80</v>
      </c>
      <c r="E22" s="117"/>
      <c r="F22" s="119"/>
      <c r="G22" s="120"/>
      <c r="H22" s="119"/>
      <c r="I22" s="119"/>
      <c r="J22" s="119"/>
      <c r="K22" s="119"/>
      <c r="L22" s="119"/>
      <c r="M22" s="137"/>
      <c r="N22" s="57"/>
    </row>
    <row r="23" spans="1:14" ht="30" customHeight="1">
      <c r="A23" s="98" t="s">
        <v>81</v>
      </c>
      <c r="B23" s="95" t="s">
        <v>60</v>
      </c>
      <c r="C23" s="96" t="s">
        <v>61</v>
      </c>
      <c r="D23" s="168" t="s">
        <v>75</v>
      </c>
      <c r="E23" s="117"/>
      <c r="F23" s="119"/>
      <c r="G23" s="120"/>
      <c r="H23" s="119"/>
      <c r="I23" s="119"/>
      <c r="J23" s="119"/>
      <c r="K23" s="119"/>
      <c r="L23" s="119"/>
      <c r="M23" s="137"/>
      <c r="N23" s="57"/>
    </row>
    <row r="24" spans="1:14" ht="30" customHeight="1">
      <c r="A24" s="98" t="s">
        <v>82</v>
      </c>
      <c r="B24" s="131"/>
      <c r="C24" s="96"/>
      <c r="D24" s="168" t="s">
        <v>76</v>
      </c>
      <c r="E24" s="117"/>
      <c r="F24" s="119"/>
      <c r="G24" s="120"/>
      <c r="H24" s="119"/>
      <c r="I24" s="119"/>
      <c r="J24" s="119"/>
      <c r="K24" s="119"/>
      <c r="L24" s="119"/>
      <c r="M24" s="137"/>
      <c r="N24" s="56"/>
    </row>
    <row r="25" spans="1:14" ht="30" customHeight="1" thickBot="1">
      <c r="A25" s="132" t="s">
        <v>83</v>
      </c>
      <c r="B25" s="133"/>
      <c r="C25" s="134"/>
      <c r="D25" s="170" t="s">
        <v>80</v>
      </c>
      <c r="E25" s="161"/>
      <c r="F25" s="162"/>
      <c r="G25" s="163"/>
      <c r="H25" s="162"/>
      <c r="I25" s="162">
        <v>1276</v>
      </c>
      <c r="J25" s="162"/>
      <c r="K25" s="162"/>
      <c r="L25" s="162"/>
      <c r="M25" s="164"/>
      <c r="N25" s="139">
        <f>SUM(I25:M25)</f>
        <v>1276</v>
      </c>
    </row>
    <row r="26" spans="1:15" ht="27" customHeight="1" thickBot="1">
      <c r="A26" s="156" t="s">
        <v>84</v>
      </c>
      <c r="B26" s="154"/>
      <c r="C26" s="135" t="s">
        <v>23</v>
      </c>
      <c r="D26" s="100" t="s">
        <v>75</v>
      </c>
      <c r="E26" s="121">
        <f>SUM(E14:E20)</f>
        <v>0</v>
      </c>
      <c r="F26" s="122">
        <f>SUM(F11+F14+F17+F20+F23)</f>
        <v>46209000</v>
      </c>
      <c r="G26" s="122">
        <f aca="true" t="shared" si="0" ref="G26:M26">SUM(G11+G14+G17+G20+G23)</f>
        <v>0</v>
      </c>
      <c r="H26" s="122">
        <f t="shared" si="0"/>
        <v>0</v>
      </c>
      <c r="I26" s="122">
        <f t="shared" si="0"/>
        <v>2586000</v>
      </c>
      <c r="J26" s="122">
        <f t="shared" si="0"/>
        <v>0</v>
      </c>
      <c r="K26" s="122">
        <f t="shared" si="0"/>
        <v>0</v>
      </c>
      <c r="L26" s="122">
        <f t="shared" si="0"/>
        <v>0</v>
      </c>
      <c r="M26" s="123">
        <f t="shared" si="0"/>
        <v>0</v>
      </c>
      <c r="N26" s="104">
        <f>SUM(E26:L26)</f>
        <v>48795000</v>
      </c>
      <c r="O26" s="54"/>
    </row>
    <row r="27" spans="1:14" ht="23.25" customHeight="1" thickBot="1">
      <c r="A27" s="157" t="s">
        <v>85</v>
      </c>
      <c r="B27" s="25"/>
      <c r="C27" s="155"/>
      <c r="D27" s="100" t="s">
        <v>76</v>
      </c>
      <c r="E27" s="173"/>
      <c r="F27" s="174">
        <f>SUM(F12+F15+F18+F21+F24)</f>
        <v>48451700</v>
      </c>
      <c r="G27" s="174">
        <f aca="true" t="shared" si="1" ref="G27:N27">SUM(G12+G15+G18+G21+G24)</f>
        <v>0</v>
      </c>
      <c r="H27" s="174">
        <f t="shared" si="1"/>
        <v>0</v>
      </c>
      <c r="I27" s="174">
        <f t="shared" si="1"/>
        <v>3196000</v>
      </c>
      <c r="J27" s="174">
        <f t="shared" si="1"/>
        <v>0</v>
      </c>
      <c r="K27" s="174">
        <f t="shared" si="1"/>
        <v>0</v>
      </c>
      <c r="L27" s="174">
        <f t="shared" si="1"/>
        <v>0</v>
      </c>
      <c r="M27" s="175">
        <f t="shared" si="1"/>
        <v>115769</v>
      </c>
      <c r="N27" s="127">
        <f t="shared" si="1"/>
        <v>51763469</v>
      </c>
    </row>
    <row r="28" spans="1:15" ht="23.25" customHeight="1" thickBot="1">
      <c r="A28" s="158" t="s">
        <v>86</v>
      </c>
      <c r="B28" s="152"/>
      <c r="C28" s="153"/>
      <c r="D28" s="176" t="s">
        <v>80</v>
      </c>
      <c r="E28" s="177"/>
      <c r="F28" s="122">
        <f>SUM(F13+F16+F19+F22+F25)</f>
        <v>48003969</v>
      </c>
      <c r="G28" s="122">
        <f aca="true" t="shared" si="2" ref="G28:M28">SUM(G13+G16+G19+G22+G25)</f>
        <v>0</v>
      </c>
      <c r="H28" s="122">
        <f t="shared" si="2"/>
        <v>0</v>
      </c>
      <c r="I28" s="122">
        <f t="shared" si="2"/>
        <v>3807695</v>
      </c>
      <c r="J28" s="122">
        <f t="shared" si="2"/>
        <v>0</v>
      </c>
      <c r="K28" s="122">
        <f t="shared" si="2"/>
        <v>0</v>
      </c>
      <c r="L28" s="122">
        <f t="shared" si="2"/>
        <v>0</v>
      </c>
      <c r="M28" s="123">
        <f t="shared" si="2"/>
        <v>115769</v>
      </c>
      <c r="N28" s="172">
        <f>SUM(F28:M28)</f>
        <v>51927433</v>
      </c>
      <c r="O28" s="54"/>
    </row>
    <row r="29" spans="1:14" ht="12.75" customHeight="1">
      <c r="A29" s="25"/>
      <c r="B29" s="25"/>
      <c r="C29" s="26"/>
      <c r="D29" s="2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 customHeight="1">
      <c r="A30" s="25"/>
      <c r="B30" s="25"/>
      <c r="C30" s="26"/>
      <c r="D30" s="26"/>
      <c r="E30" s="14"/>
      <c r="F30" s="14"/>
      <c r="G30" s="58" t="s">
        <v>2</v>
      </c>
      <c r="H30" s="58"/>
      <c r="I30" s="58"/>
      <c r="J30" s="58" t="s">
        <v>3</v>
      </c>
      <c r="K30" s="58"/>
      <c r="L30" s="58"/>
      <c r="M30" s="14"/>
      <c r="N30" s="14"/>
    </row>
    <row r="31" spans="1:14" ht="12.75" customHeight="1">
      <c r="A31" s="25"/>
      <c r="B31" s="25"/>
      <c r="C31" s="26"/>
      <c r="D31" s="26"/>
      <c r="E31" s="14"/>
      <c r="F31" s="14"/>
      <c r="G31" s="14" t="s">
        <v>0</v>
      </c>
      <c r="H31" s="14"/>
      <c r="I31" s="14"/>
      <c r="J31" s="14" t="s">
        <v>1</v>
      </c>
      <c r="K31" s="14"/>
      <c r="L31" s="14"/>
      <c r="M31" s="14"/>
      <c r="N31" s="14"/>
    </row>
    <row r="32" spans="1:14" ht="12.75" customHeight="1">
      <c r="A32" s="25"/>
      <c r="B32" s="25"/>
      <c r="C32" s="26"/>
      <c r="D32" s="26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2.75" customHeight="1">
      <c r="A33" s="25"/>
      <c r="B33" s="25"/>
      <c r="C33" s="26"/>
      <c r="D33" s="2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3.5" customHeight="1">
      <c r="A34" s="13"/>
      <c r="B34" s="13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3.5" customHeight="1">
      <c r="A35" s="27"/>
      <c r="B35" s="27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" customFormat="1" ht="90" customHeight="1">
      <c r="A36" s="28"/>
      <c r="B36" s="28"/>
      <c r="C36" s="29"/>
      <c r="D36" s="29"/>
      <c r="E36" s="30"/>
      <c r="F36" s="30"/>
      <c r="G36" s="30"/>
      <c r="H36" s="30"/>
      <c r="I36" s="30"/>
      <c r="J36" s="30"/>
      <c r="K36" s="31"/>
      <c r="L36" s="30"/>
      <c r="M36" s="30"/>
      <c r="N36" s="30"/>
    </row>
    <row r="37" spans="1:14" s="6" customFormat="1" ht="12.75" customHeight="1">
      <c r="A37" s="32"/>
      <c r="B37" s="32"/>
      <c r="C37" s="33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2.75" customHeight="1">
      <c r="A38" s="36"/>
      <c r="B38" s="36"/>
      <c r="C38" s="16"/>
      <c r="D38" s="16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2.75" customHeight="1">
      <c r="A39" s="36"/>
      <c r="B39" s="36"/>
      <c r="C39" s="16"/>
      <c r="D39" s="16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2.75" customHeight="1">
      <c r="A40" s="36"/>
      <c r="B40" s="36"/>
      <c r="C40" s="16"/>
      <c r="D40" s="16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12" customFormat="1" ht="12.75" customHeight="1">
      <c r="A41" s="36"/>
      <c r="B41" s="36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37"/>
      <c r="B42" s="37"/>
      <c r="C42" s="38"/>
      <c r="D42" s="38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2.75" customHeight="1">
      <c r="A43" s="37"/>
      <c r="B43" s="37"/>
      <c r="C43" s="38"/>
      <c r="D43" s="38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2.75" customHeight="1">
      <c r="A44" s="39"/>
      <c r="B44" s="39"/>
      <c r="C44" s="40"/>
      <c r="D44" s="40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2.75" customHeight="1">
      <c r="A45" s="41"/>
      <c r="B45" s="41"/>
      <c r="C45" s="33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2.75" customHeight="1">
      <c r="A46" s="42"/>
      <c r="B46" s="42"/>
      <c r="C46" s="16"/>
      <c r="D46" s="16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 customHeight="1">
      <c r="A47" s="42"/>
      <c r="B47" s="42"/>
      <c r="C47" s="16"/>
      <c r="D47" s="16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 customHeight="1">
      <c r="A48" s="42"/>
      <c r="B48" s="42"/>
      <c r="C48" s="16"/>
      <c r="D48" s="16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s="5" customFormat="1" ht="19.5" customHeight="1">
      <c r="A49" s="43"/>
      <c r="B49" s="43"/>
      <c r="C49" s="44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5" s="8" customFormat="1" ht="12.75">
      <c r="A50" s="46"/>
      <c r="B50" s="4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7"/>
    </row>
    <row r="51" spans="1:15" s="8" customFormat="1" ht="12.75">
      <c r="A51" s="188"/>
      <c r="B51" s="188"/>
      <c r="C51" s="188"/>
      <c r="D51" s="4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7"/>
    </row>
    <row r="52" spans="1:15" s="8" customFormat="1" ht="12.75">
      <c r="A52" s="3"/>
      <c r="B52" s="3"/>
      <c r="C52"/>
      <c r="D52"/>
      <c r="E52"/>
      <c r="F52"/>
      <c r="G52"/>
      <c r="H52"/>
      <c r="I52"/>
      <c r="J52"/>
      <c r="K52"/>
      <c r="L52"/>
      <c r="M52"/>
      <c r="N52"/>
      <c r="O52" s="9"/>
    </row>
    <row r="53" spans="1:15" s="8" customFormat="1" ht="12.75">
      <c r="A53" s="3"/>
      <c r="B53" s="3"/>
      <c r="C53"/>
      <c r="D53"/>
      <c r="E53" s="187"/>
      <c r="F53" s="187"/>
      <c r="G53" s="15"/>
      <c r="H53"/>
      <c r="I53" s="187"/>
      <c r="J53" s="187"/>
      <c r="K53" s="15"/>
      <c r="L53"/>
      <c r="M53"/>
      <c r="N53"/>
      <c r="O53" s="7"/>
    </row>
    <row r="54" spans="1:15" s="8" customFormat="1" ht="12.75">
      <c r="A54" s="3"/>
      <c r="B54" s="3"/>
      <c r="C54"/>
      <c r="D54"/>
      <c r="E54" s="185"/>
      <c r="F54" s="185"/>
      <c r="G54" s="15"/>
      <c r="H54"/>
      <c r="I54" s="185"/>
      <c r="J54" s="185"/>
      <c r="K54" s="15"/>
      <c r="L54"/>
      <c r="M54"/>
      <c r="N54"/>
      <c r="O54" s="10"/>
    </row>
    <row r="55" spans="1:15" s="8" customFormat="1" ht="12.75">
      <c r="A55" s="3"/>
      <c r="B55" s="3"/>
      <c r="C55"/>
      <c r="D55"/>
      <c r="E55"/>
      <c r="F55"/>
      <c r="G55"/>
      <c r="H55"/>
      <c r="I55"/>
      <c r="J55"/>
      <c r="K55"/>
      <c r="L55"/>
      <c r="M55"/>
      <c r="N55"/>
      <c r="O55" s="10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</sheetData>
  <sheetProtection/>
  <mergeCells count="8">
    <mergeCell ref="A3:L3"/>
    <mergeCell ref="E54:F54"/>
    <mergeCell ref="I54:J54"/>
    <mergeCell ref="A5:N5"/>
    <mergeCell ref="A6:N6"/>
    <mergeCell ref="E53:F53"/>
    <mergeCell ref="I53:J53"/>
    <mergeCell ref="A51:C51"/>
  </mergeCells>
  <printOptions horizontalCentered="1"/>
  <pageMargins left="0.1968503937007874" right="0.1968503937007874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3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2.625" style="0" customWidth="1"/>
    <col min="5" max="5" width="13.00390625" style="0" customWidth="1"/>
    <col min="6" max="7" width="13.25390625" style="0" customWidth="1"/>
    <col min="8" max="8" width="10.25390625" style="0" customWidth="1"/>
    <col min="9" max="9" width="12.625" style="0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89" t="s">
        <v>89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6" ht="15">
      <c r="A3" s="192"/>
      <c r="B3" s="192"/>
      <c r="C3" s="192"/>
      <c r="D3" s="78"/>
      <c r="E3" s="78"/>
      <c r="F3" s="78"/>
      <c r="G3" s="78"/>
      <c r="H3" s="78"/>
      <c r="I3" s="78"/>
      <c r="J3" s="78"/>
      <c r="K3" s="61"/>
      <c r="L3" s="61"/>
      <c r="M3" s="61"/>
      <c r="N3" s="61"/>
      <c r="O3" s="61"/>
      <c r="P3" s="61"/>
    </row>
    <row r="4" spans="1:16" ht="20.25">
      <c r="A4" s="93" t="s">
        <v>88</v>
      </c>
      <c r="B4" s="89"/>
      <c r="C4" s="89"/>
      <c r="D4" s="89"/>
      <c r="E4" s="92"/>
      <c r="F4" s="92"/>
      <c r="G4" s="92"/>
      <c r="H4" s="92"/>
      <c r="I4" s="92"/>
      <c r="J4" s="92"/>
      <c r="K4" s="62"/>
      <c r="L4" s="62"/>
      <c r="M4" s="62"/>
      <c r="N4" s="62"/>
      <c r="O4" s="62"/>
      <c r="P4" s="62"/>
    </row>
    <row r="5" spans="1:16" ht="15">
      <c r="A5" s="90" t="s">
        <v>44</v>
      </c>
      <c r="B5" s="90"/>
      <c r="C5" s="90"/>
      <c r="D5" s="90"/>
      <c r="E5" s="91"/>
      <c r="F5" s="190" t="s">
        <v>45</v>
      </c>
      <c r="G5" s="190"/>
      <c r="H5" s="190"/>
      <c r="I5" s="190"/>
      <c r="J5" s="91"/>
      <c r="K5" s="63"/>
      <c r="L5" s="63"/>
      <c r="M5" s="63"/>
      <c r="N5" s="63"/>
      <c r="O5" s="63"/>
      <c r="P5" s="63" t="s">
        <v>43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79</v>
      </c>
      <c r="P6" s="64"/>
    </row>
    <row r="7" spans="1:17" s="1" customFormat="1" ht="103.5" customHeight="1">
      <c r="A7" s="65"/>
      <c r="B7" s="66" t="s">
        <v>47</v>
      </c>
      <c r="C7" s="67" t="s">
        <v>48</v>
      </c>
      <c r="D7" s="67" t="s">
        <v>74</v>
      </c>
      <c r="E7" s="17" t="s">
        <v>24</v>
      </c>
      <c r="F7" s="17" t="s">
        <v>25</v>
      </c>
      <c r="G7" s="50" t="s">
        <v>26</v>
      </c>
      <c r="H7" s="50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51" t="s">
        <v>35</v>
      </c>
      <c r="Q7" s="29"/>
    </row>
    <row r="8" spans="1:17" s="70" customFormat="1" ht="13.5" thickBot="1">
      <c r="A8" s="18"/>
      <c r="B8" s="52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20</v>
      </c>
      <c r="L8" s="19" t="s">
        <v>21</v>
      </c>
      <c r="M8" s="19" t="s">
        <v>22</v>
      </c>
      <c r="N8" s="19" t="s">
        <v>36</v>
      </c>
      <c r="O8" s="19" t="s">
        <v>37</v>
      </c>
      <c r="P8" s="68" t="s">
        <v>77</v>
      </c>
      <c r="Q8" s="69"/>
    </row>
    <row r="9" spans="1:17" s="75" customFormat="1" ht="36" customHeight="1">
      <c r="A9" s="71" t="s">
        <v>9</v>
      </c>
      <c r="B9" s="94" t="s">
        <v>65</v>
      </c>
      <c r="C9" s="99" t="s">
        <v>66</v>
      </c>
      <c r="D9" s="118" t="s">
        <v>75</v>
      </c>
      <c r="E9" s="72">
        <v>3658000</v>
      </c>
      <c r="F9" s="72">
        <v>851000</v>
      </c>
      <c r="G9" s="72">
        <v>13530000</v>
      </c>
      <c r="H9" s="72"/>
      <c r="I9" s="72"/>
      <c r="J9" s="72"/>
      <c r="K9" s="72"/>
      <c r="L9" s="72"/>
      <c r="M9" s="72"/>
      <c r="N9" s="72"/>
      <c r="O9" s="72"/>
      <c r="P9" s="73">
        <f aca="true" t="shared" si="0" ref="P9:P20">SUM(E9:O9)</f>
        <v>18039000</v>
      </c>
      <c r="Q9" s="74"/>
    </row>
    <row r="10" spans="1:17" s="75" customFormat="1" ht="36" customHeight="1">
      <c r="A10" s="71" t="s">
        <v>10</v>
      </c>
      <c r="B10" s="94"/>
      <c r="C10" s="99"/>
      <c r="D10" s="99" t="s">
        <v>76</v>
      </c>
      <c r="E10" s="72">
        <v>3566800</v>
      </c>
      <c r="F10" s="72">
        <v>809200</v>
      </c>
      <c r="G10" s="72">
        <v>14821000</v>
      </c>
      <c r="H10" s="72"/>
      <c r="I10" s="72">
        <v>696000</v>
      </c>
      <c r="J10" s="72"/>
      <c r="K10" s="72"/>
      <c r="L10" s="72"/>
      <c r="M10" s="72"/>
      <c r="N10" s="72"/>
      <c r="O10" s="72"/>
      <c r="P10" s="73">
        <f t="shared" si="0"/>
        <v>19893000</v>
      </c>
      <c r="Q10" s="74"/>
    </row>
    <row r="11" spans="1:17" s="75" customFormat="1" ht="36" customHeight="1">
      <c r="A11" s="71" t="s">
        <v>5</v>
      </c>
      <c r="B11" s="94"/>
      <c r="C11" s="99"/>
      <c r="D11" s="99" t="s">
        <v>80</v>
      </c>
      <c r="E11" s="72">
        <v>3436232</v>
      </c>
      <c r="F11" s="72">
        <v>779592</v>
      </c>
      <c r="G11" s="72">
        <v>14704624</v>
      </c>
      <c r="H11" s="72"/>
      <c r="I11" s="72">
        <v>695575</v>
      </c>
      <c r="J11" s="72"/>
      <c r="K11" s="72"/>
      <c r="L11" s="72"/>
      <c r="M11" s="72"/>
      <c r="N11" s="72"/>
      <c r="O11" s="72"/>
      <c r="P11" s="73">
        <f t="shared" si="0"/>
        <v>19616023</v>
      </c>
      <c r="Q11" s="74"/>
    </row>
    <row r="12" spans="1:17" s="75" customFormat="1" ht="36.75" customHeight="1">
      <c r="A12" s="76" t="s">
        <v>6</v>
      </c>
      <c r="B12" s="94" t="s">
        <v>56</v>
      </c>
      <c r="C12" s="77" t="s">
        <v>57</v>
      </c>
      <c r="D12" s="77" t="s">
        <v>75</v>
      </c>
      <c r="E12" s="72">
        <v>16734000</v>
      </c>
      <c r="F12" s="79">
        <v>3853000</v>
      </c>
      <c r="G12" s="79">
        <v>1068000</v>
      </c>
      <c r="H12" s="79"/>
      <c r="I12" s="79">
        <v>1000000</v>
      </c>
      <c r="J12" s="79"/>
      <c r="K12" s="79"/>
      <c r="L12" s="79"/>
      <c r="M12" s="79"/>
      <c r="N12" s="79"/>
      <c r="O12" s="79"/>
      <c r="P12" s="73">
        <f t="shared" si="0"/>
        <v>22655000</v>
      </c>
      <c r="Q12" s="74"/>
    </row>
    <row r="13" spans="1:17" s="75" customFormat="1" ht="36.75" customHeight="1">
      <c r="A13" s="76" t="s">
        <v>38</v>
      </c>
      <c r="B13" s="94"/>
      <c r="C13" s="77"/>
      <c r="D13" s="77" t="s">
        <v>76</v>
      </c>
      <c r="E13" s="72">
        <v>16661622</v>
      </c>
      <c r="F13" s="79">
        <v>3955897</v>
      </c>
      <c r="G13" s="79">
        <v>1716950</v>
      </c>
      <c r="H13" s="79"/>
      <c r="I13" s="79">
        <v>468000</v>
      </c>
      <c r="J13" s="79"/>
      <c r="K13" s="79"/>
      <c r="L13" s="79"/>
      <c r="M13" s="79"/>
      <c r="N13" s="79"/>
      <c r="O13" s="79"/>
      <c r="P13" s="73">
        <f t="shared" si="0"/>
        <v>22802469</v>
      </c>
      <c r="Q13" s="74"/>
    </row>
    <row r="14" spans="1:17" s="75" customFormat="1" ht="36.75" customHeight="1">
      <c r="A14" s="76" t="s">
        <v>67</v>
      </c>
      <c r="B14" s="94"/>
      <c r="C14" s="77"/>
      <c r="D14" s="77" t="s">
        <v>80</v>
      </c>
      <c r="E14" s="72">
        <v>17635227</v>
      </c>
      <c r="F14" s="79">
        <v>4192140</v>
      </c>
      <c r="G14" s="79">
        <v>1240460</v>
      </c>
      <c r="H14" s="79"/>
      <c r="I14" s="79">
        <v>369880</v>
      </c>
      <c r="J14" s="79"/>
      <c r="K14" s="79"/>
      <c r="L14" s="79"/>
      <c r="M14" s="79"/>
      <c r="N14" s="79"/>
      <c r="O14" s="79"/>
      <c r="P14" s="73">
        <f t="shared" si="0"/>
        <v>23437707</v>
      </c>
      <c r="Q14" s="74"/>
    </row>
    <row r="15" spans="1:17" s="75" customFormat="1" ht="36" customHeight="1">
      <c r="A15" s="71" t="s">
        <v>68</v>
      </c>
      <c r="B15" s="94" t="s">
        <v>58</v>
      </c>
      <c r="C15" s="77" t="s">
        <v>62</v>
      </c>
      <c r="D15" s="77" t="s">
        <v>75</v>
      </c>
      <c r="E15" s="72">
        <v>4287000</v>
      </c>
      <c r="F15" s="79">
        <v>961000</v>
      </c>
      <c r="G15" s="79">
        <v>30000</v>
      </c>
      <c r="H15" s="79"/>
      <c r="I15" s="79"/>
      <c r="J15" s="79"/>
      <c r="K15" s="79"/>
      <c r="L15" s="79"/>
      <c r="M15" s="79"/>
      <c r="N15" s="79"/>
      <c r="O15" s="79"/>
      <c r="P15" s="73">
        <f t="shared" si="0"/>
        <v>5278000</v>
      </c>
      <c r="Q15" s="74"/>
    </row>
    <row r="16" spans="1:17" s="75" customFormat="1" ht="36" customHeight="1">
      <c r="A16" s="71" t="s">
        <v>69</v>
      </c>
      <c r="B16" s="94"/>
      <c r="C16" s="77"/>
      <c r="D16" s="77" t="s">
        <v>76</v>
      </c>
      <c r="E16" s="72">
        <v>4287000</v>
      </c>
      <c r="F16" s="79">
        <v>961000</v>
      </c>
      <c r="G16" s="79">
        <v>30000</v>
      </c>
      <c r="H16" s="79"/>
      <c r="I16" s="79"/>
      <c r="J16" s="79"/>
      <c r="K16" s="79"/>
      <c r="L16" s="79"/>
      <c r="M16" s="79"/>
      <c r="N16" s="79"/>
      <c r="O16" s="79"/>
      <c r="P16" s="73">
        <f t="shared" si="0"/>
        <v>5278000</v>
      </c>
      <c r="Q16" s="74"/>
    </row>
    <row r="17" spans="1:17" s="75" customFormat="1" ht="36" customHeight="1">
      <c r="A17" s="71"/>
      <c r="B17" s="94"/>
      <c r="C17" s="77"/>
      <c r="D17" s="77" t="s">
        <v>80</v>
      </c>
      <c r="E17" s="72">
        <v>2690510</v>
      </c>
      <c r="F17" s="79">
        <v>604305</v>
      </c>
      <c r="G17" s="79">
        <v>15330</v>
      </c>
      <c r="H17" s="79"/>
      <c r="I17" s="79"/>
      <c r="J17" s="79"/>
      <c r="K17" s="79"/>
      <c r="L17" s="79"/>
      <c r="M17" s="79"/>
      <c r="N17" s="79"/>
      <c r="O17" s="79"/>
      <c r="P17" s="73">
        <f t="shared" si="0"/>
        <v>3310145</v>
      </c>
      <c r="Q17" s="74"/>
    </row>
    <row r="18" spans="1:17" s="75" customFormat="1" ht="25.5" customHeight="1">
      <c r="A18" s="71" t="s">
        <v>70</v>
      </c>
      <c r="B18" s="95" t="s">
        <v>60</v>
      </c>
      <c r="C18" s="77" t="s">
        <v>61</v>
      </c>
      <c r="D18" s="77" t="s">
        <v>75</v>
      </c>
      <c r="E18" s="72"/>
      <c r="F18" s="79"/>
      <c r="G18" s="79">
        <v>2823000</v>
      </c>
      <c r="H18" s="79"/>
      <c r="I18" s="79"/>
      <c r="J18" s="79"/>
      <c r="K18" s="79"/>
      <c r="L18" s="79"/>
      <c r="M18" s="79"/>
      <c r="N18" s="79"/>
      <c r="O18" s="79"/>
      <c r="P18" s="73">
        <f t="shared" si="0"/>
        <v>2823000</v>
      </c>
      <c r="Q18" s="74"/>
    </row>
    <row r="19" spans="1:17" s="75" customFormat="1" ht="25.5" customHeight="1">
      <c r="A19" s="107" t="s">
        <v>71</v>
      </c>
      <c r="B19" s="80"/>
      <c r="C19" s="105"/>
      <c r="D19" s="77" t="s">
        <v>76</v>
      </c>
      <c r="E19" s="72"/>
      <c r="F19" s="72"/>
      <c r="G19" s="72">
        <v>2823000</v>
      </c>
      <c r="H19" s="72"/>
      <c r="I19" s="72">
        <v>967000</v>
      </c>
      <c r="J19" s="72"/>
      <c r="K19" s="72"/>
      <c r="L19" s="72"/>
      <c r="M19" s="72"/>
      <c r="N19" s="72"/>
      <c r="O19" s="160"/>
      <c r="P19" s="159">
        <f t="shared" si="0"/>
        <v>3790000</v>
      </c>
      <c r="Q19" s="74"/>
    </row>
    <row r="20" spans="1:17" s="75" customFormat="1" ht="25.5" customHeight="1" thickBot="1">
      <c r="A20" s="107" t="s">
        <v>72</v>
      </c>
      <c r="B20" s="80"/>
      <c r="C20" s="124"/>
      <c r="D20" s="125" t="s">
        <v>80</v>
      </c>
      <c r="E20" s="106"/>
      <c r="F20" s="106"/>
      <c r="G20" s="106">
        <v>3382937</v>
      </c>
      <c r="H20" s="106"/>
      <c r="I20" s="106">
        <v>966031</v>
      </c>
      <c r="J20" s="106"/>
      <c r="K20" s="106"/>
      <c r="L20" s="106"/>
      <c r="M20" s="106"/>
      <c r="N20" s="106"/>
      <c r="O20" s="178"/>
      <c r="P20" s="180">
        <f t="shared" si="0"/>
        <v>4348968</v>
      </c>
      <c r="Q20" s="74"/>
    </row>
    <row r="21" spans="1:17" s="75" customFormat="1" ht="37.5" customHeight="1" thickBot="1" thickTop="1">
      <c r="A21" s="113" t="s">
        <v>73</v>
      </c>
      <c r="B21" s="110"/>
      <c r="C21" s="112" t="s">
        <v>39</v>
      </c>
      <c r="D21" s="179" t="s">
        <v>75</v>
      </c>
      <c r="E21" s="181">
        <f>SUM(E9+E12+E15+E18)</f>
        <v>24679000</v>
      </c>
      <c r="F21" s="182">
        <f aca="true" t="shared" si="1" ref="F21:O21">SUM(F9+F12+F15+F18)</f>
        <v>5665000</v>
      </c>
      <c r="G21" s="182">
        <f t="shared" si="1"/>
        <v>17451000</v>
      </c>
      <c r="H21" s="182">
        <f t="shared" si="1"/>
        <v>0</v>
      </c>
      <c r="I21" s="182">
        <f t="shared" si="1"/>
        <v>1000000</v>
      </c>
      <c r="J21" s="182">
        <f t="shared" si="1"/>
        <v>0</v>
      </c>
      <c r="K21" s="182">
        <f t="shared" si="1"/>
        <v>0</v>
      </c>
      <c r="L21" s="182">
        <f t="shared" si="1"/>
        <v>0</v>
      </c>
      <c r="M21" s="182">
        <f t="shared" si="1"/>
        <v>0</v>
      </c>
      <c r="N21" s="182">
        <f t="shared" si="1"/>
        <v>0</v>
      </c>
      <c r="O21" s="182">
        <f t="shared" si="1"/>
        <v>0</v>
      </c>
      <c r="P21" s="126">
        <f>SUM(P9+P12+P15+P18)</f>
        <v>48795000</v>
      </c>
      <c r="Q21" s="74"/>
    </row>
    <row r="22" spans="1:17" s="75" customFormat="1" ht="33" customHeight="1" thickBot="1">
      <c r="A22" s="107" t="s">
        <v>81</v>
      </c>
      <c r="B22" s="81"/>
      <c r="C22" s="82"/>
      <c r="D22" s="183" t="s">
        <v>76</v>
      </c>
      <c r="E22" s="181">
        <f>SUM(E10+E13+E16+E19)</f>
        <v>24515422</v>
      </c>
      <c r="F22" s="182">
        <f aca="true" t="shared" si="2" ref="F22:P22">SUM(F10+F13+F16+F19)</f>
        <v>5726097</v>
      </c>
      <c r="G22" s="182">
        <f t="shared" si="2"/>
        <v>19390950</v>
      </c>
      <c r="H22" s="182">
        <f t="shared" si="2"/>
        <v>0</v>
      </c>
      <c r="I22" s="182">
        <f t="shared" si="2"/>
        <v>2131000</v>
      </c>
      <c r="J22" s="182">
        <f t="shared" si="2"/>
        <v>0</v>
      </c>
      <c r="K22" s="182">
        <f t="shared" si="2"/>
        <v>0</v>
      </c>
      <c r="L22" s="182">
        <f t="shared" si="2"/>
        <v>0</v>
      </c>
      <c r="M22" s="182">
        <f t="shared" si="2"/>
        <v>0</v>
      </c>
      <c r="N22" s="182">
        <f t="shared" si="2"/>
        <v>0</v>
      </c>
      <c r="O22" s="182">
        <f t="shared" si="2"/>
        <v>0</v>
      </c>
      <c r="P22" s="126">
        <f t="shared" si="2"/>
        <v>51763469</v>
      </c>
      <c r="Q22" s="74"/>
    </row>
    <row r="23" spans="1:17" s="75" customFormat="1" ht="30.75" customHeight="1" thickBot="1">
      <c r="A23" s="111" t="s">
        <v>82</v>
      </c>
      <c r="B23" s="108"/>
      <c r="C23" s="109"/>
      <c r="D23" s="183" t="s">
        <v>80</v>
      </c>
      <c r="E23" s="181">
        <f>SUM(E11+E14+E17+E20)</f>
        <v>23761969</v>
      </c>
      <c r="F23" s="182">
        <f aca="true" t="shared" si="3" ref="F23:O23">SUM(F11+F14+F17+F20)</f>
        <v>5576037</v>
      </c>
      <c r="G23" s="182">
        <f t="shared" si="3"/>
        <v>19343351</v>
      </c>
      <c r="H23" s="182">
        <f t="shared" si="3"/>
        <v>0</v>
      </c>
      <c r="I23" s="182">
        <f t="shared" si="3"/>
        <v>2031486</v>
      </c>
      <c r="J23" s="182">
        <f t="shared" si="3"/>
        <v>0</v>
      </c>
      <c r="K23" s="182">
        <f t="shared" si="3"/>
        <v>0</v>
      </c>
      <c r="L23" s="182">
        <f t="shared" si="3"/>
        <v>0</v>
      </c>
      <c r="M23" s="182">
        <f t="shared" si="3"/>
        <v>0</v>
      </c>
      <c r="N23" s="182">
        <f>SUM(N11+N14+N17+N20)</f>
        <v>0</v>
      </c>
      <c r="O23" s="182">
        <f t="shared" si="3"/>
        <v>0</v>
      </c>
      <c r="P23" s="126">
        <f>SUM(E23:O23)</f>
        <v>50712843</v>
      </c>
      <c r="Q23" s="74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83"/>
    </row>
    <row r="25" spans="1:16" ht="12.75" customHeight="1">
      <c r="A25" s="193"/>
      <c r="B25" s="193"/>
      <c r="C25" s="193"/>
      <c r="D25" s="59"/>
      <c r="E25" s="59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3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84"/>
      <c r="J26" s="14"/>
      <c r="K26" s="14"/>
      <c r="L26" s="14"/>
      <c r="M26" s="14"/>
      <c r="N26" s="14"/>
      <c r="O26" s="14"/>
      <c r="P26" s="83"/>
    </row>
    <row r="27" spans="1:16" ht="12.75" customHeight="1">
      <c r="A27" s="25"/>
      <c r="B27" s="25"/>
      <c r="C27" s="26"/>
      <c r="D27" s="26"/>
      <c r="E27" s="26"/>
      <c r="F27" s="14"/>
      <c r="G27" s="14"/>
      <c r="H27" s="14"/>
      <c r="I27" s="85" t="s">
        <v>2</v>
      </c>
      <c r="J27" s="85"/>
      <c r="K27" s="85"/>
      <c r="L27" s="85"/>
      <c r="M27" s="85"/>
      <c r="N27" s="85" t="s">
        <v>3</v>
      </c>
      <c r="O27" s="85"/>
      <c r="P27" s="83"/>
    </row>
    <row r="28" spans="1:16" ht="12.75" customHeight="1">
      <c r="A28" s="25"/>
      <c r="B28" s="25"/>
      <c r="C28" s="26"/>
      <c r="D28" s="26"/>
      <c r="E28" s="26"/>
      <c r="F28" s="14"/>
      <c r="G28" s="14"/>
      <c r="H28" s="14"/>
      <c r="I28" s="14" t="s">
        <v>40</v>
      </c>
      <c r="J28" s="14"/>
      <c r="K28" s="14"/>
      <c r="L28" s="14"/>
      <c r="M28" s="14"/>
      <c r="N28" s="14" t="s">
        <v>41</v>
      </c>
      <c r="O28" s="14"/>
      <c r="P28" s="83"/>
    </row>
    <row r="29" spans="1:16" ht="12.75" customHeight="1">
      <c r="A29" s="25"/>
      <c r="B29" s="25"/>
      <c r="C29" s="26"/>
      <c r="D29" s="26"/>
      <c r="E29" s="2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3"/>
    </row>
    <row r="30" spans="1:16" ht="12.75" customHeight="1">
      <c r="A30" s="25"/>
      <c r="B30" s="25"/>
      <c r="C30" s="26"/>
      <c r="D30" s="26"/>
      <c r="E30" s="2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83"/>
    </row>
    <row r="31" spans="1:16" ht="13.5" customHeight="1">
      <c r="A31" s="13"/>
      <c r="B31" s="13"/>
      <c r="C31" s="16"/>
      <c r="D31" s="16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83"/>
    </row>
    <row r="32" spans="1:16" ht="13.5" customHeight="1">
      <c r="A32" s="13"/>
      <c r="B32" s="13"/>
      <c r="C32" s="16"/>
      <c r="D32" s="16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83"/>
    </row>
    <row r="33" spans="1:16" ht="13.5" customHeight="1">
      <c r="A33" s="194"/>
      <c r="B33" s="194"/>
      <c r="C33" s="194"/>
      <c r="D33" s="27"/>
      <c r="E33" s="2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3"/>
    </row>
    <row r="34" spans="1:16" s="1" customFormat="1" ht="90" customHeight="1">
      <c r="A34" s="86"/>
      <c r="B34" s="86"/>
      <c r="C34" s="86"/>
      <c r="D34" s="86"/>
      <c r="E34" s="86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31"/>
    </row>
    <row r="35" spans="1:16" s="2" customFormat="1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69"/>
    </row>
    <row r="36" spans="1:16" s="2" customFormat="1" ht="12.75">
      <c r="A36" s="32"/>
      <c r="B36" s="32"/>
      <c r="C36" s="33"/>
      <c r="D36" s="33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s="2" customFormat="1" ht="12.75">
      <c r="A37" s="25"/>
      <c r="B37" s="25"/>
      <c r="C37" s="26"/>
      <c r="D37" s="26"/>
      <c r="E37" s="26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83"/>
    </row>
    <row r="38" spans="1:16" s="2" customFormat="1" ht="12.75">
      <c r="A38" s="25"/>
      <c r="B38" s="25"/>
      <c r="C38" s="26"/>
      <c r="D38" s="26"/>
      <c r="E38" s="26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83"/>
    </row>
    <row r="39" spans="1:16" s="2" customFormat="1" ht="12.75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3"/>
    </row>
    <row r="40" spans="1:16" s="2" customFormat="1" ht="12.75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3"/>
    </row>
    <row r="41" spans="1:16" s="2" customFormat="1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7"/>
    </row>
    <row r="42" spans="1:16" s="6" customFormat="1" ht="12.75" customHeight="1">
      <c r="A42" s="32"/>
      <c r="B42" s="32"/>
      <c r="C42" s="33"/>
      <c r="D42" s="33"/>
      <c r="E42" s="33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3"/>
    </row>
    <row r="44" spans="1:16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3"/>
    </row>
    <row r="45" spans="1:16" ht="12.75" customHeight="1">
      <c r="A45" s="25"/>
      <c r="B45" s="25"/>
      <c r="C45" s="35"/>
      <c r="D45" s="35"/>
      <c r="E45" s="3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3"/>
    </row>
    <row r="46" spans="1:16" ht="12.75" customHeight="1">
      <c r="A46" s="25"/>
      <c r="B46" s="25"/>
      <c r="C46" s="26"/>
      <c r="D46" s="26"/>
      <c r="E46" s="2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83"/>
    </row>
    <row r="47" spans="1:16" ht="12.75" customHeight="1">
      <c r="A47" s="25"/>
      <c r="B47" s="25"/>
      <c r="C47" s="26"/>
      <c r="D47" s="26"/>
      <c r="E47" s="2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83"/>
    </row>
    <row r="48" spans="1:16" s="12" customFormat="1" ht="12.75" customHeight="1">
      <c r="A48" s="25"/>
      <c r="B48" s="25"/>
      <c r="C48" s="26"/>
      <c r="D48" s="26"/>
      <c r="E48" s="2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83"/>
    </row>
    <row r="49" spans="1:16" s="12" customFormat="1" ht="12.75" customHeight="1">
      <c r="A49" s="25"/>
      <c r="B49" s="25"/>
      <c r="C49" s="26"/>
      <c r="D49" s="26"/>
      <c r="E49" s="2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83"/>
    </row>
    <row r="50" spans="1:16" s="6" customFormat="1" ht="12.75" customHeight="1">
      <c r="A50" s="32"/>
      <c r="B50" s="32"/>
      <c r="C50" s="33"/>
      <c r="D50" s="33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12.75" customHeight="1">
      <c r="A51" s="36"/>
      <c r="B51" s="36"/>
      <c r="C51" s="16"/>
      <c r="D51" s="16"/>
      <c r="E51" s="1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34"/>
    </row>
    <row r="52" spans="1:16" ht="12.75" customHeight="1">
      <c r="A52" s="36"/>
      <c r="B52" s="36"/>
      <c r="C52" s="16"/>
      <c r="D52" s="16"/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34"/>
    </row>
    <row r="53" spans="1:16" ht="12.75" customHeight="1">
      <c r="A53" s="36"/>
      <c r="B53" s="36"/>
      <c r="C53" s="16"/>
      <c r="D53" s="16"/>
      <c r="E53" s="1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34"/>
    </row>
    <row r="54" spans="1:16" s="12" customFormat="1" ht="12.75" customHeight="1">
      <c r="A54" s="36"/>
      <c r="B54" s="36"/>
      <c r="C54" s="16"/>
      <c r="D54" s="16"/>
      <c r="E54" s="16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34"/>
    </row>
    <row r="55" spans="1:16" ht="12.75" customHeight="1">
      <c r="A55" s="37"/>
      <c r="B55" s="37"/>
      <c r="C55" s="38"/>
      <c r="D55" s="38"/>
      <c r="E55" s="38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2.75" customHeight="1">
      <c r="A56" s="37"/>
      <c r="B56" s="37"/>
      <c r="C56" s="38"/>
      <c r="D56" s="38"/>
      <c r="E56" s="38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2.75" customHeight="1">
      <c r="A57" s="39"/>
      <c r="B57" s="39"/>
      <c r="C57" s="40"/>
      <c r="D57" s="40"/>
      <c r="E57" s="4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2.75" customHeight="1">
      <c r="A58" s="41"/>
      <c r="B58" s="41"/>
      <c r="C58" s="33"/>
      <c r="D58" s="33"/>
      <c r="E58" s="33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2.75" customHeight="1">
      <c r="A59" s="42"/>
      <c r="B59" s="42"/>
      <c r="C59" s="16"/>
      <c r="D59" s="16"/>
      <c r="E59" s="1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83"/>
    </row>
    <row r="60" spans="1:16" ht="12.75" customHeight="1">
      <c r="A60" s="42"/>
      <c r="B60" s="42"/>
      <c r="C60" s="16"/>
      <c r="D60" s="16"/>
      <c r="E60" s="16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83"/>
    </row>
    <row r="61" spans="1:16" ht="12.75" customHeight="1">
      <c r="A61" s="42"/>
      <c r="B61" s="42"/>
      <c r="C61" s="16"/>
      <c r="D61" s="16"/>
      <c r="E61" s="1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83"/>
    </row>
    <row r="62" spans="1:16" s="5" customFormat="1" ht="19.5" customHeight="1">
      <c r="A62" s="43"/>
      <c r="B62" s="43"/>
      <c r="C62" s="44"/>
      <c r="D62" s="44"/>
      <c r="E62" s="44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1:16" s="8" customFormat="1" ht="12.75">
      <c r="A63" s="3"/>
      <c r="B63" s="3"/>
      <c r="C63"/>
      <c r="D63"/>
      <c r="E63"/>
      <c r="F63"/>
      <c r="G63"/>
      <c r="H63"/>
      <c r="I63"/>
      <c r="J63"/>
      <c r="K63"/>
      <c r="L63"/>
      <c r="M63"/>
      <c r="N63"/>
      <c r="O63"/>
      <c r="P63" s="9"/>
    </row>
    <row r="64" spans="1:16" s="8" customFormat="1" ht="12.75">
      <c r="A64" s="191"/>
      <c r="B64" s="191"/>
      <c r="C64" s="191"/>
      <c r="D64" s="3"/>
      <c r="E64" s="3"/>
      <c r="F64"/>
      <c r="G64"/>
      <c r="H64"/>
      <c r="I64"/>
      <c r="J64"/>
      <c r="K64"/>
      <c r="L64"/>
      <c r="M64"/>
      <c r="N64"/>
      <c r="O64"/>
      <c r="P64" s="9"/>
    </row>
    <row r="65" spans="1:16" s="8" customFormat="1" ht="12.75">
      <c r="A65" s="3"/>
      <c r="B65" s="3"/>
      <c r="C65"/>
      <c r="D65"/>
      <c r="E65"/>
      <c r="F65"/>
      <c r="G65"/>
      <c r="H65"/>
      <c r="I65"/>
      <c r="J65"/>
      <c r="K65"/>
      <c r="L65"/>
      <c r="M65"/>
      <c r="N65"/>
      <c r="O65"/>
      <c r="P65" s="9"/>
    </row>
    <row r="66" spans="1:16" s="8" customFormat="1" ht="12.75">
      <c r="A66" s="3"/>
      <c r="B66" s="3"/>
      <c r="C66"/>
      <c r="D66"/>
      <c r="E66"/>
      <c r="F66" s="187"/>
      <c r="G66" s="187"/>
      <c r="H66" s="15"/>
      <c r="I66"/>
      <c r="J66" s="187"/>
      <c r="K66" s="187"/>
      <c r="L66" s="15"/>
      <c r="M66" s="15"/>
      <c r="N66"/>
      <c r="O66"/>
      <c r="P66" s="88"/>
    </row>
    <row r="67" spans="1:16" s="8" customFormat="1" ht="12.75">
      <c r="A67" s="3"/>
      <c r="B67" s="3"/>
      <c r="C67"/>
      <c r="D67"/>
      <c r="E67"/>
      <c r="F67" s="185"/>
      <c r="G67" s="185"/>
      <c r="H67" s="15"/>
      <c r="I67"/>
      <c r="J67" s="185"/>
      <c r="K67" s="185"/>
      <c r="L67" s="15"/>
      <c r="M67" s="15"/>
      <c r="N67"/>
      <c r="O67"/>
      <c r="P67" s="88"/>
    </row>
    <row r="68" spans="1:16" s="8" customFormat="1" ht="12.75">
      <c r="A68" s="3"/>
      <c r="B68" s="3"/>
      <c r="C68"/>
      <c r="D68"/>
      <c r="E68"/>
      <c r="F68"/>
      <c r="G68"/>
      <c r="H68"/>
      <c r="I68"/>
      <c r="J68"/>
      <c r="K68"/>
      <c r="L68"/>
      <c r="M68"/>
      <c r="N68"/>
      <c r="O68"/>
      <c r="P68" s="88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</sheetData>
  <sheetProtection/>
  <mergeCells count="10">
    <mergeCell ref="F67:G67"/>
    <mergeCell ref="J67:K67"/>
    <mergeCell ref="A2:J2"/>
    <mergeCell ref="F5:I5"/>
    <mergeCell ref="F66:G66"/>
    <mergeCell ref="J66:K66"/>
    <mergeCell ref="A64:C64"/>
    <mergeCell ref="A3:C3"/>
    <mergeCell ref="A25:C25"/>
    <mergeCell ref="A33:C33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2018-05-25T10:50:53Z</cp:lastPrinted>
  <dcterms:created xsi:type="dcterms:W3CDTF">2002-03-10T14:02:10Z</dcterms:created>
  <dcterms:modified xsi:type="dcterms:W3CDTF">2018-05-30T14:52:48Z</dcterms:modified>
  <cp:category/>
  <cp:version/>
  <cp:contentType/>
  <cp:contentStatus/>
</cp:coreProperties>
</file>