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24" activeTab="30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7. PH. műk. bev." sheetId="12" r:id="rId12"/>
    <sheet name="8. PH. felhalm. bev." sheetId="13" r:id="rId13"/>
    <sheet name="9. Kv.-i szerv műk. bev. " sheetId="14" r:id="rId14"/>
    <sheet name="10. Kiad. mindössz." sheetId="15" r:id="rId15"/>
    <sheet name="11. Kiad. mindössz. köt.-önként" sheetId="16" r:id="rId16"/>
    <sheet name="12. PH. kiad. össz. " sheetId="17" r:id="rId17"/>
    <sheet name="12.1-12.3 PH.kiad. Köt-önk-áll." sheetId="18" r:id="rId18"/>
    <sheet name="13. Kv.-i szerv kiad. összes." sheetId="19" r:id="rId19"/>
    <sheet name="14.-16. mell." sheetId="20" r:id="rId20"/>
    <sheet name="17. melléklet" sheetId="21" r:id="rId21"/>
    <sheet name="18. mell." sheetId="22" r:id="rId22"/>
    <sheet name="19.mell" sheetId="23" r:id="rId23"/>
    <sheet name="20.mell" sheetId="24" r:id="rId24"/>
    <sheet name="21-23. mell." sheetId="25" r:id="rId25"/>
    <sheet name="24. mell" sheetId="26" r:id="rId26"/>
    <sheet name="25. mell" sheetId="27" r:id="rId27"/>
    <sheet name="26. mell" sheetId="28" r:id="rId28"/>
    <sheet name="27. mell" sheetId="29" r:id="rId29"/>
    <sheet name="28-29. melléklet" sheetId="30" r:id="rId30"/>
    <sheet name="30. melléklet" sheetId="31" r:id="rId31"/>
    <sheet name="Munka1" sheetId="32" r:id="rId32"/>
  </sheets>
  <definedNames/>
  <calcPr fullCalcOnLoad="1"/>
</workbook>
</file>

<file path=xl/sharedStrings.xml><?xml version="1.0" encoding="utf-8"?>
<sst xmlns="http://schemas.openxmlformats.org/spreadsheetml/2006/main" count="1068" uniqueCount="536">
  <si>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</si>
  <si>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</si>
  <si>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</si>
  <si>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</si>
  <si>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</si>
  <si>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</si>
  <si>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</si>
  <si>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</si>
  <si>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</si>
  <si>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</si>
  <si>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</si>
  <si>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</si>
  <si>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</si>
  <si>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</si>
  <si>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</si>
  <si>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</si>
  <si>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</si>
  <si>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</si>
  <si>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</si>
  <si>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</si>
  <si>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</si>
  <si>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</si>
  <si>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</si>
  <si>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 xml:space="preserve">Önként vállalt feladatok </t>
  </si>
  <si>
    <t xml:space="preserve">MINDÖSSZESEN </t>
  </si>
  <si>
    <t xml:space="preserve">ÖNKORMÁNYZAT </t>
  </si>
  <si>
    <t xml:space="preserve">Önkormányz. Hivatal </t>
  </si>
  <si>
    <t>Önk.-i Hivatal</t>
  </si>
  <si>
    <t xml:space="preserve">Költségvetési szervek </t>
  </si>
  <si>
    <t>Kötelező feladatok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</si>
  <si>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</si>
  <si>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</si>
  <si>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</si>
  <si>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</si>
  <si>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</si>
  <si>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</si>
  <si>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</si>
  <si>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</si>
  <si>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</si>
  <si>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</si>
  <si>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</si>
  <si>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</si>
  <si>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</si>
  <si>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</si>
  <si>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</si>
  <si>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</si>
  <si>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</si>
  <si>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</si>
  <si>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</si>
  <si>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</si>
  <si>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</si>
  <si>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</si>
  <si>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</si>
  <si>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</si>
  <si>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</si>
  <si>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</si>
  <si>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</si>
  <si>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</si>
  <si>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</si>
  <si>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</si>
  <si>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</si>
  <si>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</si>
  <si>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</si>
  <si>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</si>
  <si>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</si>
  <si>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</si>
  <si>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</si>
  <si>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</si>
  <si>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</si>
  <si>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</si>
  <si>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</si>
  <si>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</si>
  <si>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</si>
  <si>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</si>
  <si>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</si>
  <si>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</si>
  <si>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</si>
  <si>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</si>
  <si>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</si>
  <si>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</si>
  <si>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</si>
  <si>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</si>
  <si>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</si>
  <si>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</si>
  <si>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</si>
  <si>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</si>
  <si>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</si>
  <si>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</si>
  <si>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</si>
  <si>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</si>
  <si>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</si>
  <si>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</si>
  <si>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</si>
  <si>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</si>
  <si>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</si>
  <si>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</si>
  <si>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</si>
  <si>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</si>
  <si>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</si>
  <si>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</si>
  <si>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</si>
  <si>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</si>
  <si>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</si>
  <si>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</si>
  <si>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</si>
  <si>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</si>
  <si>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</si>
  <si>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</si>
  <si>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</si>
  <si>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</si>
  <si>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</si>
  <si>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</si>
  <si>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</si>
  <si>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</si>
  <si>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</si>
  <si>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</si>
  <si>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</si>
  <si>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</si>
  <si>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</si>
  <si>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</si>
  <si>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</si>
  <si>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</si>
  <si>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</si>
  <si>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</si>
  <si>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</si>
  <si>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</si>
  <si>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</si>
  <si>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</si>
  <si>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</si>
  <si>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</si>
  <si>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</si>
  <si>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</si>
  <si>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</si>
  <si>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</si>
  <si>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</si>
  <si>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</si>
  <si>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</si>
  <si>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</si>
  <si>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</si>
  <si>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</si>
  <si>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</si>
  <si>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</si>
  <si>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</si>
  <si>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</si>
  <si>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</si>
  <si>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</si>
  <si>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12.2. melléklet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</si>
  <si>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</si>
  <si>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</si>
  <si>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</si>
  <si>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</si>
  <si>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</si>
  <si>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</si>
  <si>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</si>
  <si>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</si>
  <si>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</si>
  <si>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</si>
  <si>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</si>
  <si>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</si>
  <si>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</si>
  <si>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</si>
  <si>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</si>
  <si>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</si>
  <si>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</si>
  <si>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</si>
  <si>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</si>
  <si>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</si>
  <si>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</si>
  <si>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</si>
  <si>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</si>
  <si>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</si>
  <si>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</si>
  <si>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</si>
  <si>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</si>
  <si>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</si>
  <si>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</si>
  <si>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</si>
  <si>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</si>
  <si>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</si>
  <si>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</si>
  <si>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</si>
  <si>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</si>
  <si>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</si>
  <si>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</si>
  <si>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</si>
  <si>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</si>
  <si>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</si>
  <si>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</si>
  <si>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</si>
  <si>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</si>
  <si>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</si>
  <si>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</si>
  <si>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</si>
  <si>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</si>
  <si>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</si>
  <si>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</si>
  <si>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</si>
  <si>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</si>
  <si>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</si>
  <si>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</si>
  <si>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</si>
  <si>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</si>
  <si>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</si>
  <si>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</si>
  <si>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</si>
  <si>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</si>
  <si>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</si>
  <si>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</si>
  <si>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</si>
  <si>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</si>
  <si>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</si>
  <si>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</si>
  <si>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</si>
  <si>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</si>
  <si>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</si>
  <si>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</si>
  <si>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</si>
  <si>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</si>
  <si>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</si>
  <si>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</si>
  <si>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</si>
  <si>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</si>
  <si>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</si>
  <si>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</si>
  <si>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</si>
  <si>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</si>
  <si>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</si>
  <si>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</si>
  <si>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</si>
  <si>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</si>
  <si>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</si>
  <si>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>7. melléklet</t>
  </si>
  <si>
    <t xml:space="preserve">                  8. melléklet</t>
  </si>
  <si>
    <t>9.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</si>
  <si>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</si>
  <si>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</si>
  <si>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</si>
  <si>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</si>
  <si>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</si>
  <si>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</si>
  <si>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</si>
  <si>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</si>
  <si>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</si>
  <si>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</si>
  <si>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</si>
  <si>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A. Működési költségvetési kiadás 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</si>
  <si>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</si>
  <si>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</si>
  <si>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</si>
  <si>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</si>
  <si>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</si>
  <si>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</si>
  <si>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</si>
  <si>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</si>
  <si>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</si>
  <si>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</si>
  <si>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</si>
  <si>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</si>
  <si>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</si>
  <si>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</si>
  <si>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</si>
  <si>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</si>
  <si>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>2019. év</t>
  </si>
  <si>
    <t>2020. év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</si>
  <si>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</si>
  <si>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</si>
  <si>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</si>
  <si>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</si>
  <si>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</si>
  <si>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</si>
  <si>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</si>
  <si>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</si>
  <si>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</si>
  <si>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</si>
  <si>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</si>
  <si>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</si>
  <si>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</si>
  <si>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</si>
  <si>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</si>
  <si>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</si>
  <si>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</si>
  <si>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</si>
  <si>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</si>
  <si>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</si>
  <si>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</si>
  <si>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</si>
  <si>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</si>
  <si>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</si>
  <si>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</si>
  <si>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</si>
  <si>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</si>
  <si>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</si>
  <si>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</si>
  <si>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</si>
  <si>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</si>
  <si>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</si>
  <si>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</si>
  <si>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</si>
  <si>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</si>
  <si>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</si>
  <si>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</si>
  <si>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</si>
  <si>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</si>
  <si>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</si>
  <si>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</si>
  <si>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</si>
  <si>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</si>
  <si>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</si>
  <si>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</si>
  <si>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</si>
  <si>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</si>
  <si>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</si>
  <si>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</si>
  <si>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</si>
  <si>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</si>
  <si>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</si>
  <si>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</si>
  <si>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</si>
  <si>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</si>
  <si>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</si>
  <si>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</si>
  <si>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</si>
  <si>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</si>
  <si>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</si>
  <si>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</si>
  <si>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</si>
  <si>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</si>
  <si>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</si>
  <si>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</si>
  <si>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</si>
  <si>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</si>
  <si>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</si>
  <si>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</si>
  <si>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</si>
  <si>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</si>
  <si>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</si>
  <si>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</si>
  <si>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</si>
  <si>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</si>
  <si>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</si>
  <si>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</si>
  <si>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</si>
  <si>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</si>
  <si>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</si>
  <si>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</si>
  <si>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</si>
  <si>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</si>
  <si>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</si>
  <si>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</si>
  <si>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</si>
  <si>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</si>
  <si>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</si>
  <si>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</si>
  <si>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</si>
  <si>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</si>
  <si>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</si>
  <si>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</si>
  <si>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</si>
  <si>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</si>
  <si>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</si>
  <si>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</si>
  <si>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</si>
  <si>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</si>
  <si>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</si>
  <si>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</si>
  <si>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</si>
  <si>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</si>
  <si>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</si>
  <si>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</si>
  <si>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</si>
  <si>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</si>
  <si>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</si>
  <si>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</si>
  <si>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</si>
  <si>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</si>
  <si>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</si>
  <si>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</si>
  <si>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</si>
  <si>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</si>
  <si>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</si>
  <si>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</si>
  <si>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</si>
  <si>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</si>
  <si>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</si>
  <si>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</si>
  <si>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</si>
  <si>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</si>
  <si>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</si>
  <si>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</si>
  <si>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</si>
  <si>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</si>
  <si>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</si>
  <si>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</si>
  <si>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</si>
  <si>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</si>
  <si>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</si>
  <si>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</si>
  <si>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</si>
  <si>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</si>
  <si>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</si>
  <si>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</si>
  <si>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</si>
  <si>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</si>
  <si>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</si>
  <si>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</si>
  <si>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</si>
  <si>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</si>
  <si>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</si>
  <si>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</si>
  <si>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</si>
  <si>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Gyermekvédelmi pénzbeli ellátások</t>
  </si>
  <si>
    <t>START programok támogatása</t>
  </si>
  <si>
    <t>Hosszabb időtartamú programok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</si>
  <si>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</si>
  <si>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</si>
  <si>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</si>
  <si>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</si>
  <si>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</si>
  <si>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</si>
  <si>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</si>
  <si>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</si>
  <si>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Közös Önkormányzati Hivatal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</si>
  <si>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</si>
  <si>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 xml:space="preserve"> Ft-ban</t>
  </si>
  <si>
    <t>011130     Önkormányzatok és önkormányzati hivatalok jogalkotó és általános igazgatási tevékenysége</t>
  </si>
  <si>
    <t xml:space="preserve">       Ft-ban</t>
  </si>
  <si>
    <t xml:space="preserve">            Ft-ban</t>
  </si>
  <si>
    <t xml:space="preserve">        Ft-ban</t>
  </si>
  <si>
    <t xml:space="preserve">     Ft-ban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</si>
  <si>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</si>
  <si>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</si>
  <si>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</si>
  <si>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</si>
  <si>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</si>
  <si>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</si>
  <si>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</si>
  <si>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</si>
  <si>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</si>
  <si>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</si>
  <si>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</si>
  <si>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</si>
  <si>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</si>
  <si>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</si>
  <si>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091110 Óvodai nevelés, ellátás szakmai feladatai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</si>
  <si>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</si>
  <si>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</si>
  <si>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</si>
  <si>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</si>
  <si>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</si>
  <si>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</si>
  <si>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</si>
  <si>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</si>
  <si>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</si>
  <si>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</si>
  <si>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</si>
  <si>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</si>
  <si>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</si>
  <si>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</si>
  <si>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</si>
  <si>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</si>
  <si>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</si>
  <si>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</si>
  <si>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</si>
  <si>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</si>
  <si>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</si>
  <si>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</si>
  <si>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</si>
  <si>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</si>
  <si>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</si>
  <si>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</si>
  <si>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</si>
  <si>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</si>
  <si>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</si>
  <si>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</si>
  <si>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</si>
  <si>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</si>
  <si>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30. melléklet</t>
  </si>
  <si>
    <t>Start programok</t>
  </si>
  <si>
    <t xml:space="preserve">2019. év </t>
  </si>
  <si>
    <t>2031. év</t>
  </si>
  <si>
    <t>041140  Területfejlesztés igazgatésa</t>
  </si>
  <si>
    <t>900020 Önkormányzatok funkcióra nem sorolható bevételei államháztartáson kívülről</t>
  </si>
  <si>
    <t xml:space="preserve">2023. év után </t>
  </si>
  <si>
    <t>2032. év</t>
  </si>
  <si>
    <t xml:space="preserve">     A 2019. évi MŰKÖDÉSI KÖLTSÉGVETÉSI BEVÉTELEK  ELŐIRÁNYZATAI</t>
  </si>
  <si>
    <t>Területfejlesztés VP Régi hivatal és piac</t>
  </si>
  <si>
    <t>OEP támogatás</t>
  </si>
  <si>
    <t xml:space="preserve">     A 2019. évi FELHALMOZÁSI KÖLTSÉGVETÉSI BEVÉTELEK ELŐIRÁNYZATAI</t>
  </si>
  <si>
    <t xml:space="preserve">     2019. évi FINANSZÍROZÁSI BEVÉTELI ELŐIRÁNYZATOK</t>
  </si>
  <si>
    <t xml:space="preserve">     A 2019. évi MŰKÖDÉSI KÖLTSÉGVETÉSI BEVÉTELI ELŐIRÁNYZAT FELADATONKÉNT</t>
  </si>
  <si>
    <t xml:space="preserve">     Az ÖNKORMÁNYZAT 2019. évi MŰKÖDÉSI KÖLTSÉGVETÉSI BEVÉTELI ELŐIRÁNYZATAI </t>
  </si>
  <si>
    <t>072111 Háziorvosi szolgálta</t>
  </si>
  <si>
    <t xml:space="preserve">     Az ÖNKORMÁNYZAT 2019. évi MŰKÖDÉSI KÖLTSÉGVETÉSI BEVÉELI ELŐIRÁNYZATAI </t>
  </si>
  <si>
    <t>A 2019. évi FELHALMOZÁSI KÖLTSÉGVETÉS BEVÉTELI ELŐIRÁNYZATA FELADATONKÉNT</t>
  </si>
  <si>
    <t>A 2019. évi MŰKÖDÉSI KÖLTSÉGVETÉS BEVÉTELI ELŐIRÁNYZATAI FELADATONKÉNT</t>
  </si>
  <si>
    <t>A 2019. évi FELHALMOZÁSI KÖLTSÉGVETÉS BEVÉTELI ELŐIRÁNYZATAI FELADATONKÉNT</t>
  </si>
  <si>
    <t>Naprfény Ricsei Idősek Otthona</t>
  </si>
  <si>
    <t>A 2019. évi MŰKÖDÉSI KÖLTSÉGVETÉS BEVÉTELI ELŐIRÁNYZATAI FELADATONKÉNT (kötelező feladat)</t>
  </si>
  <si>
    <t xml:space="preserve">A 2019. évi MŰKÖDÉSI ÉS FELHALMOZÁSI KÖLTSÉGVETÉSI, valamint FINANSZÍROZÁSI KIADÁS ELŐIRÁNYZATAI MINDÖSSZESEN </t>
  </si>
  <si>
    <t>2019.</t>
  </si>
  <si>
    <t xml:space="preserve">Hitelfelvétel </t>
  </si>
  <si>
    <t>ebből: hiteltörlesztés</t>
  </si>
  <si>
    <t>megelőlegezés visszafizetése</t>
  </si>
  <si>
    <t xml:space="preserve">A 2019. évi MŰKÖDÉSI ÉS FELHALMOZÁSI KÖLTSÉGVETÉS KIADÁSI előirányzatai  </t>
  </si>
  <si>
    <t xml:space="preserve">A 2019. évi MŰKÖDÉSI ÉS FELHALMOZÁSI KÖLTSÉGVETÉS KIADÁSI ELŐIRÁNYZATAI </t>
  </si>
  <si>
    <t>(kötelező feladat)</t>
  </si>
  <si>
    <t>Napfény Ricsei Idősek Otthona</t>
  </si>
  <si>
    <t>Területfejlesztés VP</t>
  </si>
  <si>
    <t xml:space="preserve">   2019. évi  ELŐIRÁNYZAT-FELHASZNÁLÁSI TERV</t>
  </si>
  <si>
    <t xml:space="preserve">a közvetett támogatások 2019. évi tervezett összegéről </t>
  </si>
  <si>
    <t>Költségvetési szervek engedélyezett létszáma 2019. év</t>
  </si>
  <si>
    <t>041140 Területfejlesztés igazgatása</t>
  </si>
  <si>
    <t>Közfoglalkoztatottak engedelyezett létszáma 2019. év</t>
  </si>
  <si>
    <t>2019. ......................... hó</t>
  </si>
  <si>
    <t xml:space="preserve">........................ 2019. ............ hó .... nap </t>
  </si>
  <si>
    <t>ebből: kiegészítő bérrendezés</t>
  </si>
  <si>
    <t xml:space="preserve">            szociális célú tűzifa támogatás</t>
  </si>
  <si>
    <t xml:space="preserve">            Reki</t>
  </si>
  <si>
    <t>Választás</t>
  </si>
  <si>
    <t>Rekortán pálya</t>
  </si>
  <si>
    <t>Bursa</t>
  </si>
  <si>
    <t>Nyári diákmunka</t>
  </si>
  <si>
    <t>BTKT-tól Reki</t>
  </si>
  <si>
    <t xml:space="preserve">Egyéb </t>
  </si>
  <si>
    <t>Kamerarendszer kiépítése</t>
  </si>
  <si>
    <t>Közművelődési érdekeltségnövelő</t>
  </si>
  <si>
    <t>Ricse, Kossuth Lajos utca 7-9. értékesítése</t>
  </si>
  <si>
    <t>Föld értékesítése</t>
  </si>
  <si>
    <t>Ricsei II. Rákóczi Ferenc Óvoda, Mini Bölcsőde és Konyha</t>
  </si>
  <si>
    <t>Ricsei II. Rákóczi Ferenc Óvoda, Mini Bölcsőde és Konyha, Napfény Ricsei Idősek Otthona</t>
  </si>
  <si>
    <t>Ingatlan vásárlás START</t>
  </si>
  <si>
    <t>Festmények vásárlása</t>
  </si>
  <si>
    <t>Bölcsődei eszközök beszerzése</t>
  </si>
  <si>
    <t>Napfény Ricsei Idősek Otthona eszközbeszerés</t>
  </si>
  <si>
    <t>Régi hivatal felújítás</t>
  </si>
  <si>
    <t>Bölcsőde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</si>
</sst>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19" fillId="0" borderId="10" xfId="54" applyFont="1" applyBorder="1">
      <alignment/>
      <protection/>
    </xf>
    <xf numFmtId="3" fontId="19" fillId="0" borderId="10" xfId="54" applyNumberFormat="1" applyFont="1" applyBorder="1">
      <alignment/>
      <protection/>
    </xf>
    <xf numFmtId="0" fontId="20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0" fillId="0" borderId="10" xfId="54" applyNumberFormat="1" applyFont="1" applyBorder="1" applyAlignment="1">
      <alignment horizontal="right"/>
      <protection/>
    </xf>
    <xf numFmtId="0" fontId="19" fillId="0" borderId="10" xfId="54" applyFont="1" applyBorder="1" applyAlignment="1">
      <alignment vertical="center" wrapText="1"/>
      <protection/>
    </xf>
    <xf numFmtId="3" fontId="19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1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6" fillId="0" borderId="14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8" fillId="0" borderId="10" xfId="0" applyFont="1" applyBorder="1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8.00390625" style="16" customWidth="1"/>
    <col min="2" max="2" width="12.875" style="16" customWidth="1"/>
    <col min="3" max="3" width="56.375" style="16" customWidth="1"/>
    <col min="4" max="4" width="13.00390625" style="16" customWidth="1"/>
    <col min="5" max="16384" width="9.125" style="16" customWidth="1"/>
  </cols>
  <sheetData>
    <row r="3" ht="12" customHeight="1">
      <c r="D3" s="17" t="s">
        <v>111</v>
      </c>
    </row>
    <row r="4" spans="1:4" ht="15.75">
      <c r="A4" s="234" t="s">
        <v>11</v>
      </c>
      <c r="B4" s="234"/>
      <c r="C4" s="234"/>
      <c r="D4" s="234"/>
    </row>
    <row r="5" spans="1:4" ht="15.75">
      <c r="A5" s="234" t="s">
        <v>499</v>
      </c>
      <c r="B5" s="234"/>
      <c r="C5" s="234"/>
      <c r="D5" s="234"/>
    </row>
    <row r="6" spans="1:4" ht="12.75">
      <c r="A6" s="18"/>
      <c r="B6" s="18"/>
      <c r="C6" s="18"/>
      <c r="D6" s="18"/>
    </row>
    <row r="7" spans="1:4" ht="12" customHeight="1">
      <c r="A7" s="19"/>
      <c r="B7" s="20"/>
      <c r="C7" s="19"/>
      <c r="D7" s="17" t="s">
        <v>403</v>
      </c>
    </row>
    <row r="8" spans="1:4" ht="14.25" customHeight="1">
      <c r="A8" s="235" t="s">
        <v>17</v>
      </c>
      <c r="B8" s="235"/>
      <c r="C8" s="235" t="s">
        <v>18</v>
      </c>
      <c r="D8" s="235"/>
    </row>
    <row r="9" spans="1:4" ht="12.75">
      <c r="A9" s="21" t="s">
        <v>12</v>
      </c>
      <c r="B9" s="21" t="s">
        <v>16</v>
      </c>
      <c r="C9" s="21" t="s">
        <v>12</v>
      </c>
      <c r="D9" s="21" t="s">
        <v>16</v>
      </c>
    </row>
    <row r="10" spans="1:4" ht="12" customHeight="1">
      <c r="A10" s="22" t="s">
        <v>36</v>
      </c>
      <c r="B10" s="23">
        <v>749850209</v>
      </c>
      <c r="C10" s="22" t="s">
        <v>45</v>
      </c>
      <c r="D10" s="23">
        <v>444473926</v>
      </c>
    </row>
    <row r="11" spans="1:4" ht="12" customHeight="1">
      <c r="A11" s="24" t="s">
        <v>37</v>
      </c>
      <c r="B11" s="23">
        <v>10750000</v>
      </c>
      <c r="C11" s="25" t="s">
        <v>63</v>
      </c>
      <c r="D11" s="23">
        <v>72415476</v>
      </c>
    </row>
    <row r="12" spans="1:4" ht="12" customHeight="1">
      <c r="A12" s="26" t="s">
        <v>38</v>
      </c>
      <c r="B12" s="23">
        <v>72535440</v>
      </c>
      <c r="C12" s="22" t="s">
        <v>47</v>
      </c>
      <c r="D12" s="23">
        <v>304427511</v>
      </c>
    </row>
    <row r="13" spans="1:4" ht="12" customHeight="1">
      <c r="A13" s="26" t="s">
        <v>39</v>
      </c>
      <c r="B13" s="23">
        <v>300000</v>
      </c>
      <c r="C13" s="22" t="s">
        <v>48</v>
      </c>
      <c r="D13" s="23">
        <v>24384000</v>
      </c>
    </row>
    <row r="14" spans="1:4" ht="12" customHeight="1">
      <c r="A14" s="27"/>
      <c r="B14" s="23"/>
      <c r="C14" s="22" t="s">
        <v>49</v>
      </c>
      <c r="D14" s="23">
        <v>10211960</v>
      </c>
    </row>
    <row r="15" spans="1:4" ht="12" customHeight="1">
      <c r="A15" s="27"/>
      <c r="B15" s="23"/>
      <c r="C15" s="28" t="s">
        <v>199</v>
      </c>
      <c r="D15" s="23"/>
    </row>
    <row r="16" spans="1:4" ht="12" customHeight="1">
      <c r="A16" s="29"/>
      <c r="B16" s="23"/>
      <c r="C16" s="30"/>
      <c r="D16" s="31"/>
    </row>
    <row r="17" spans="1:4" ht="12" customHeight="1">
      <c r="A17" s="26"/>
      <c r="B17" s="23"/>
      <c r="C17" s="28" t="s">
        <v>200</v>
      </c>
      <c r="D17" s="31"/>
    </row>
    <row r="18" spans="1:4" ht="12" customHeight="1">
      <c r="A18" s="32" t="s">
        <v>44</v>
      </c>
      <c r="B18" s="39">
        <f>SUM(B10:B13)</f>
        <v>833435649</v>
      </c>
      <c r="C18" s="33" t="s">
        <v>52</v>
      </c>
      <c r="D18" s="39">
        <f>SUM(D10:D14)</f>
        <v>855912873</v>
      </c>
    </row>
    <row r="19" spans="1:4" ht="12" customHeight="1">
      <c r="A19" s="26"/>
      <c r="B19" s="23"/>
      <c r="C19" s="26"/>
      <c r="D19" s="23"/>
    </row>
    <row r="20" spans="1:4" ht="12" customHeight="1">
      <c r="A20" s="24" t="s">
        <v>96</v>
      </c>
      <c r="B20" s="23">
        <v>40167000</v>
      </c>
      <c r="C20" s="26" t="s">
        <v>60</v>
      </c>
      <c r="D20" s="23">
        <v>23126359</v>
      </c>
    </row>
    <row r="21" spans="1:4" ht="12" customHeight="1">
      <c r="A21" s="24" t="s">
        <v>97</v>
      </c>
      <c r="B21" s="23">
        <v>7646000</v>
      </c>
      <c r="C21" s="26" t="s">
        <v>61</v>
      </c>
      <c r="D21" s="23">
        <v>46261890</v>
      </c>
    </row>
    <row r="22" spans="1:4" ht="12" customHeight="1">
      <c r="A22" s="22" t="s">
        <v>98</v>
      </c>
      <c r="B22" s="23"/>
      <c r="C22" s="26" t="s">
        <v>62</v>
      </c>
      <c r="D22" s="23"/>
    </row>
    <row r="23" spans="1:4" ht="12" customHeight="1">
      <c r="A23" s="32" t="s">
        <v>220</v>
      </c>
      <c r="B23" s="39">
        <f>SUM(B20:B22)</f>
        <v>47813000</v>
      </c>
      <c r="C23" s="33" t="s">
        <v>221</v>
      </c>
      <c r="D23" s="39">
        <f>SUM(D20:D22)</f>
        <v>69388249</v>
      </c>
    </row>
    <row r="24" spans="1:4" ht="12" customHeight="1">
      <c r="A24" s="34"/>
      <c r="B24" s="23"/>
      <c r="C24" s="33"/>
      <c r="D24" s="23"/>
    </row>
    <row r="25" spans="1:4" ht="12" customHeight="1">
      <c r="A25" s="35" t="s">
        <v>222</v>
      </c>
      <c r="B25" s="39">
        <f>SUM(B18+B23)</f>
        <v>881248649</v>
      </c>
      <c r="C25" s="33" t="s">
        <v>247</v>
      </c>
      <c r="D25" s="39">
        <f>SUM(D18+D23)</f>
        <v>925301122</v>
      </c>
    </row>
    <row r="26" spans="1:4" ht="12" customHeight="1">
      <c r="A26" s="35"/>
      <c r="B26" s="23"/>
      <c r="C26" s="33"/>
      <c r="D26" s="23"/>
    </row>
    <row r="27" spans="1:4" ht="12" customHeight="1">
      <c r="A27" s="33" t="s">
        <v>223</v>
      </c>
      <c r="B27" s="40">
        <f>SUM(B28+B30)+B29</f>
        <v>366176633</v>
      </c>
      <c r="C27" s="33" t="s">
        <v>224</v>
      </c>
      <c r="D27" s="39">
        <f>SUM(D28:D30)</f>
        <v>322124160</v>
      </c>
    </row>
    <row r="28" spans="1:4" ht="12" customHeight="1">
      <c r="A28" s="36" t="s">
        <v>182</v>
      </c>
      <c r="B28" s="38">
        <v>53727728</v>
      </c>
      <c r="C28" s="41" t="s">
        <v>501</v>
      </c>
      <c r="D28" s="23">
        <v>100000000</v>
      </c>
    </row>
    <row r="29" spans="1:4" ht="12" customHeight="1">
      <c r="A29" s="36" t="s">
        <v>500</v>
      </c>
      <c r="B29" s="38">
        <v>100000000</v>
      </c>
      <c r="C29" s="41" t="s">
        <v>502</v>
      </c>
      <c r="D29" s="23">
        <v>9675255</v>
      </c>
    </row>
    <row r="30" spans="1:4" ht="12" customHeight="1">
      <c r="A30" s="22" t="s">
        <v>404</v>
      </c>
      <c r="B30" s="23">
        <v>212448905</v>
      </c>
      <c r="C30" s="26" t="s">
        <v>405</v>
      </c>
      <c r="D30" s="23">
        <v>212448905</v>
      </c>
    </row>
    <row r="31" spans="1:4" ht="12.75" customHeight="1">
      <c r="A31" s="37" t="s">
        <v>225</v>
      </c>
      <c r="B31" s="39">
        <f>SUM(B18+B23+B27)</f>
        <v>1247425282</v>
      </c>
      <c r="C31" s="37" t="s">
        <v>226</v>
      </c>
      <c r="D31" s="39">
        <f>SUM(D18+D23+D27)</f>
        <v>1247425282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54.00390625" style="16" customWidth="1"/>
    <col min="2" max="2" width="12.75390625" style="16" customWidth="1"/>
    <col min="3" max="3" width="11.875" style="16" customWidth="1"/>
    <col min="4" max="4" width="12.00390625" style="16" customWidth="1"/>
    <col min="5" max="5" width="10.625" style="16" customWidth="1"/>
    <col min="6" max="16384" width="9.125" style="16" customWidth="1"/>
  </cols>
  <sheetData>
    <row r="1" spans="1:5" ht="12.75">
      <c r="A1" s="239" t="s">
        <v>229</v>
      </c>
      <c r="B1" s="239"/>
      <c r="C1" s="239"/>
      <c r="D1" s="239"/>
      <c r="E1" s="239"/>
    </row>
    <row r="2" spans="1:5" ht="12.75">
      <c r="A2" s="240" t="s">
        <v>492</v>
      </c>
      <c r="B2" s="240"/>
      <c r="C2" s="240"/>
      <c r="D2" s="240"/>
      <c r="E2" s="240"/>
    </row>
    <row r="3" spans="1:5" ht="12.75">
      <c r="A3" s="240" t="s">
        <v>22</v>
      </c>
      <c r="B3" s="240"/>
      <c r="C3" s="240"/>
      <c r="D3" s="240"/>
      <c r="E3" s="240"/>
    </row>
    <row r="4" spans="1:5" ht="12.75">
      <c r="A4" s="241" t="s">
        <v>406</v>
      </c>
      <c r="B4" s="241"/>
      <c r="C4" s="241"/>
      <c r="D4" s="241"/>
      <c r="E4" s="241"/>
    </row>
    <row r="5" spans="1:5" ht="12.75" customHeight="1">
      <c r="A5" s="242" t="s">
        <v>0</v>
      </c>
      <c r="B5" s="266" t="s">
        <v>22</v>
      </c>
      <c r="C5" s="267"/>
      <c r="D5" s="267"/>
      <c r="E5" s="268"/>
    </row>
    <row r="6" spans="1:5" ht="12.75">
      <c r="A6" s="243"/>
      <c r="B6" s="102"/>
      <c r="C6" s="102"/>
      <c r="D6" s="102"/>
      <c r="E6" s="21" t="s">
        <v>7</v>
      </c>
    </row>
    <row r="7" spans="1:5" ht="12.75" customHeight="1">
      <c r="A7" s="46" t="s">
        <v>64</v>
      </c>
      <c r="B7" s="23"/>
      <c r="C7" s="23"/>
      <c r="D7" s="23"/>
      <c r="E7" s="50"/>
    </row>
    <row r="8" spans="1:5" ht="12.75">
      <c r="A8" s="22" t="s">
        <v>204</v>
      </c>
      <c r="B8" s="23"/>
      <c r="C8" s="23"/>
      <c r="D8" s="23"/>
      <c r="E8" s="50"/>
    </row>
    <row r="9" spans="1:5" ht="21.75" customHeight="1">
      <c r="A9" s="24" t="s">
        <v>205</v>
      </c>
      <c r="B9" s="23"/>
      <c r="C9" s="23"/>
      <c r="D9" s="23"/>
      <c r="E9" s="50"/>
    </row>
    <row r="10" spans="1:5" ht="12.75">
      <c r="A10" s="26" t="s">
        <v>206</v>
      </c>
      <c r="B10" s="23"/>
      <c r="C10" s="23"/>
      <c r="D10" s="23"/>
      <c r="E10" s="50"/>
    </row>
    <row r="11" spans="1:5" ht="16.5" customHeight="1">
      <c r="A11" s="26" t="s">
        <v>207</v>
      </c>
      <c r="B11" s="23"/>
      <c r="C11" s="23"/>
      <c r="D11" s="23"/>
      <c r="E11" s="50"/>
    </row>
    <row r="12" spans="1:5" ht="12.75" customHeight="1">
      <c r="A12" s="26" t="s">
        <v>192</v>
      </c>
      <c r="B12" s="23"/>
      <c r="C12" s="23"/>
      <c r="D12" s="23"/>
      <c r="E12" s="50"/>
    </row>
    <row r="13" spans="1:5" ht="23.25" customHeight="1">
      <c r="A13" s="24" t="s">
        <v>67</v>
      </c>
      <c r="B13" s="23"/>
      <c r="C13" s="23"/>
      <c r="D13" s="23"/>
      <c r="E13" s="50"/>
    </row>
    <row r="14" spans="1:5" ht="21.75" customHeight="1">
      <c r="A14" s="24" t="s">
        <v>68</v>
      </c>
      <c r="B14" s="23"/>
      <c r="C14" s="23"/>
      <c r="D14" s="23"/>
      <c r="E14" s="50"/>
    </row>
    <row r="15" spans="1:5" ht="22.5" customHeight="1">
      <c r="A15" s="24" t="s">
        <v>69</v>
      </c>
      <c r="B15" s="23"/>
      <c r="C15" s="23"/>
      <c r="D15" s="23"/>
      <c r="E15" s="50"/>
    </row>
    <row r="16" spans="1:5" ht="12.75" customHeight="1">
      <c r="A16" s="24" t="s">
        <v>70</v>
      </c>
      <c r="B16" s="23"/>
      <c r="C16" s="23"/>
      <c r="D16" s="23"/>
      <c r="E16" s="50"/>
    </row>
    <row r="17" spans="1:5" ht="12.75" customHeight="1">
      <c r="A17" s="35" t="s">
        <v>109</v>
      </c>
      <c r="B17" s="23"/>
      <c r="C17" s="23"/>
      <c r="D17" s="23"/>
      <c r="E17" s="50"/>
    </row>
    <row r="18" spans="1:5" ht="12.75">
      <c r="A18" s="26"/>
      <c r="B18" s="39"/>
      <c r="C18" s="23"/>
      <c r="D18" s="23"/>
      <c r="E18" s="50"/>
    </row>
    <row r="19" spans="1:5" ht="12.75" customHeight="1">
      <c r="A19" s="48" t="s">
        <v>80</v>
      </c>
      <c r="B19" s="23"/>
      <c r="C19" s="23"/>
      <c r="D19" s="23"/>
      <c r="E19" s="50"/>
    </row>
    <row r="20" spans="1:5" ht="12.75" customHeight="1">
      <c r="A20" s="32"/>
      <c r="B20" s="23"/>
      <c r="C20" s="23"/>
      <c r="D20" s="23"/>
      <c r="E20" s="50"/>
    </row>
    <row r="21" spans="1:5" ht="12.75">
      <c r="A21" s="49" t="s">
        <v>81</v>
      </c>
      <c r="B21" s="39"/>
      <c r="C21" s="23"/>
      <c r="D21" s="23"/>
      <c r="E21" s="50"/>
    </row>
    <row r="22" spans="1:5" ht="12.75" customHeight="1">
      <c r="A22" s="25" t="s">
        <v>82</v>
      </c>
      <c r="B22" s="23"/>
      <c r="C22" s="23"/>
      <c r="D22" s="23"/>
      <c r="E22" s="50"/>
    </row>
    <row r="23" spans="1:5" ht="12.75">
      <c r="A23" s="22" t="s">
        <v>83</v>
      </c>
      <c r="B23" s="23"/>
      <c r="C23" s="23"/>
      <c r="D23" s="23"/>
      <c r="E23" s="50"/>
    </row>
    <row r="24" spans="1:5" ht="12.75">
      <c r="A24" s="49" t="s">
        <v>194</v>
      </c>
      <c r="B24" s="23"/>
      <c r="C24" s="23"/>
      <c r="D24" s="23"/>
      <c r="E24" s="50"/>
    </row>
    <row r="25" spans="1:5" ht="12.75">
      <c r="A25" s="82" t="s">
        <v>208</v>
      </c>
      <c r="B25" s="23"/>
      <c r="C25" s="23"/>
      <c r="D25" s="23"/>
      <c r="E25" s="50"/>
    </row>
    <row r="26" spans="1:5" ht="12.75">
      <c r="A26" s="22" t="s">
        <v>84</v>
      </c>
      <c r="B26" s="39"/>
      <c r="C26" s="23"/>
      <c r="D26" s="23"/>
      <c r="E26" s="50"/>
    </row>
    <row r="27" spans="1:5" ht="12.75">
      <c r="A27" s="26" t="s">
        <v>85</v>
      </c>
      <c r="B27" s="39"/>
      <c r="C27" s="23"/>
      <c r="D27" s="23"/>
      <c r="E27" s="50"/>
    </row>
    <row r="28" spans="1:5" ht="12.75">
      <c r="A28" s="22" t="s">
        <v>184</v>
      </c>
      <c r="B28" s="23"/>
      <c r="C28" s="23"/>
      <c r="D28" s="23"/>
      <c r="E28" s="50"/>
    </row>
    <row r="29" spans="1:5" ht="12.75">
      <c r="A29" s="22" t="s">
        <v>86</v>
      </c>
      <c r="B29" s="50"/>
      <c r="C29" s="50"/>
      <c r="D29" s="50"/>
      <c r="E29" s="50"/>
    </row>
    <row r="30" spans="1:5" ht="12.75" customHeight="1">
      <c r="A30" s="26" t="s">
        <v>186</v>
      </c>
      <c r="B30" s="50"/>
      <c r="C30" s="50"/>
      <c r="D30" s="50"/>
      <c r="E30" s="50"/>
    </row>
    <row r="31" spans="1:5" ht="12.75" customHeight="1">
      <c r="A31" s="26" t="s">
        <v>185</v>
      </c>
      <c r="B31" s="50"/>
      <c r="C31" s="50"/>
      <c r="D31" s="50"/>
      <c r="E31" s="50"/>
    </row>
    <row r="32" spans="1:5" ht="11.25" customHeight="1">
      <c r="A32" s="32" t="s">
        <v>87</v>
      </c>
      <c r="B32" s="50"/>
      <c r="C32" s="50"/>
      <c r="D32" s="50"/>
      <c r="E32" s="50"/>
    </row>
    <row r="33" spans="1:5" ht="12.75" customHeight="1">
      <c r="A33" s="27"/>
      <c r="B33" s="50"/>
      <c r="C33" s="50"/>
      <c r="D33" s="50"/>
      <c r="E33" s="50"/>
    </row>
    <row r="34" spans="1:5" ht="23.25" customHeight="1">
      <c r="A34" s="24" t="s">
        <v>88</v>
      </c>
      <c r="B34" s="50"/>
      <c r="C34" s="50"/>
      <c r="D34" s="50"/>
      <c r="E34" s="50"/>
    </row>
    <row r="35" spans="1:5" ht="24" customHeight="1">
      <c r="A35" s="24" t="s">
        <v>197</v>
      </c>
      <c r="B35" s="51"/>
      <c r="C35" s="51"/>
      <c r="D35" s="51"/>
      <c r="E35" s="50"/>
    </row>
    <row r="36" spans="1:5" ht="12.75">
      <c r="A36" s="26" t="s">
        <v>198</v>
      </c>
      <c r="B36" s="50"/>
      <c r="C36" s="50"/>
      <c r="D36" s="50"/>
      <c r="E36" s="50"/>
    </row>
    <row r="37" spans="1:5" ht="12.75">
      <c r="A37" s="32" t="s">
        <v>89</v>
      </c>
      <c r="B37" s="50"/>
      <c r="C37" s="50"/>
      <c r="D37" s="50"/>
      <c r="E37" s="50"/>
    </row>
    <row r="38" spans="1:5" ht="12.75">
      <c r="A38" s="22"/>
      <c r="B38" s="50"/>
      <c r="C38" s="50"/>
      <c r="D38" s="50"/>
      <c r="E38" s="50"/>
    </row>
    <row r="39" spans="1:5" ht="21.75">
      <c r="A39" s="104" t="s">
        <v>165</v>
      </c>
      <c r="B39" s="50">
        <v>0</v>
      </c>
      <c r="C39" s="50">
        <v>0</v>
      </c>
      <c r="D39" s="50">
        <v>0</v>
      </c>
      <c r="E39" s="50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B23" sqref="B23:D23"/>
    </sheetView>
  </sheetViews>
  <sheetFormatPr defaultColWidth="9.00390625" defaultRowHeight="12.75"/>
  <cols>
    <col min="1" max="1" width="42.125" style="16" customWidth="1"/>
    <col min="2" max="2" width="14.125" style="16" customWidth="1"/>
    <col min="3" max="3" width="13.25390625" style="16" customWidth="1"/>
    <col min="4" max="4" width="13.625" style="16" customWidth="1"/>
    <col min="5" max="16384" width="9.125" style="16" customWidth="1"/>
  </cols>
  <sheetData>
    <row r="1" spans="1:4" ht="12.75">
      <c r="A1" s="239" t="s">
        <v>230</v>
      </c>
      <c r="B1" s="239"/>
      <c r="C1" s="239"/>
      <c r="D1" s="239"/>
    </row>
    <row r="2" spans="1:4" ht="12.75">
      <c r="A2" s="254"/>
      <c r="B2" s="254"/>
      <c r="C2" s="254"/>
      <c r="D2" s="254"/>
    </row>
    <row r="3" spans="1:4" ht="12.75">
      <c r="A3" s="59"/>
      <c r="B3" s="59"/>
      <c r="C3" s="59"/>
      <c r="D3" s="59"/>
    </row>
    <row r="4" spans="1:4" ht="12.75">
      <c r="A4" s="240" t="s">
        <v>493</v>
      </c>
      <c r="B4" s="240"/>
      <c r="C4" s="240"/>
      <c r="D4" s="240"/>
    </row>
    <row r="5" spans="1:4" ht="12.75">
      <c r="A5" s="240" t="s">
        <v>25</v>
      </c>
      <c r="B5" s="240"/>
      <c r="C5" s="240"/>
      <c r="D5" s="240"/>
    </row>
    <row r="6" spans="1:4" ht="12.75">
      <c r="A6" s="43"/>
      <c r="B6" s="43"/>
      <c r="C6" s="43"/>
      <c r="D6" s="43"/>
    </row>
    <row r="7" spans="1:4" ht="12.75">
      <c r="A7" s="43"/>
      <c r="B7" s="43"/>
      <c r="C7" s="43"/>
      <c r="D7" s="43"/>
    </row>
    <row r="8" spans="1:4" ht="12.75">
      <c r="A8" s="241" t="s">
        <v>406</v>
      </c>
      <c r="B8" s="241"/>
      <c r="C8" s="241"/>
      <c r="D8" s="241"/>
    </row>
    <row r="9" spans="1:4" ht="12.75" customHeight="1">
      <c r="A9" s="244" t="s">
        <v>0</v>
      </c>
      <c r="B9" s="236" t="s">
        <v>19</v>
      </c>
      <c r="C9" s="236" t="s">
        <v>23</v>
      </c>
      <c r="D9" s="248" t="s">
        <v>4</v>
      </c>
    </row>
    <row r="10" spans="1:4" ht="21" customHeight="1">
      <c r="A10" s="244"/>
      <c r="B10" s="237"/>
      <c r="C10" s="237"/>
      <c r="D10" s="249"/>
    </row>
    <row r="11" spans="1:4" ht="12.75">
      <c r="A11" s="49" t="s">
        <v>90</v>
      </c>
      <c r="B11" s="84">
        <v>40167000</v>
      </c>
      <c r="C11" s="23"/>
      <c r="D11" s="23">
        <f>SUM(B11:C11)</f>
        <v>40167000</v>
      </c>
    </row>
    <row r="12" spans="1:4" ht="23.25" customHeight="1">
      <c r="A12" s="85" t="s">
        <v>91</v>
      </c>
      <c r="B12" s="84"/>
      <c r="C12" s="23"/>
      <c r="D12" s="23"/>
    </row>
    <row r="13" spans="1:4" ht="23.25" customHeight="1">
      <c r="A13" s="86" t="s">
        <v>92</v>
      </c>
      <c r="B13" s="84"/>
      <c r="C13" s="23"/>
      <c r="D13" s="23"/>
    </row>
    <row r="14" spans="1:4" ht="23.25" customHeight="1">
      <c r="A14" s="86" t="s">
        <v>93</v>
      </c>
      <c r="B14" s="84"/>
      <c r="C14" s="23"/>
      <c r="D14" s="23"/>
    </row>
    <row r="15" spans="1:4" ht="23.25" customHeight="1">
      <c r="A15" s="87" t="s">
        <v>94</v>
      </c>
      <c r="B15" s="84"/>
      <c r="C15" s="23"/>
      <c r="D15" s="23"/>
    </row>
    <row r="16" spans="1:4" ht="23.25" customHeight="1">
      <c r="A16" s="88" t="s">
        <v>95</v>
      </c>
      <c r="B16" s="94">
        <f>SUM(B11:B15)</f>
        <v>40167000</v>
      </c>
      <c r="C16" s="84"/>
      <c r="D16" s="94">
        <f>SUM(D11:D15)</f>
        <v>40167000</v>
      </c>
    </row>
    <row r="17" spans="1:4" ht="12.75" customHeight="1">
      <c r="A17" s="89"/>
      <c r="B17" s="84"/>
      <c r="C17" s="23"/>
      <c r="D17" s="23"/>
    </row>
    <row r="18" spans="1:4" ht="12.75" customHeight="1">
      <c r="A18" s="86" t="s">
        <v>99</v>
      </c>
      <c r="B18" s="84"/>
      <c r="C18" s="23"/>
      <c r="D18" s="23"/>
    </row>
    <row r="19" spans="1:4" ht="12.75" customHeight="1">
      <c r="A19" s="86" t="s">
        <v>100</v>
      </c>
      <c r="B19" s="84">
        <v>7646000</v>
      </c>
      <c r="C19" s="23"/>
      <c r="D19" s="23">
        <f>SUM(B19:C19)</f>
        <v>7646000</v>
      </c>
    </row>
    <row r="20" spans="1:4" ht="12.75">
      <c r="A20" s="22" t="s">
        <v>101</v>
      </c>
      <c r="B20" s="23"/>
      <c r="C20" s="23"/>
      <c r="D20" s="23"/>
    </row>
    <row r="21" spans="1:4" ht="12.75">
      <c r="A21" s="26" t="s">
        <v>102</v>
      </c>
      <c r="B21" s="70"/>
      <c r="C21" s="23"/>
      <c r="D21" s="23"/>
    </row>
    <row r="22" spans="1:4" ht="12.75">
      <c r="A22" s="26" t="s">
        <v>103</v>
      </c>
      <c r="B22" s="70"/>
      <c r="C22" s="23"/>
      <c r="D22" s="23"/>
    </row>
    <row r="23" spans="1:4" ht="12.75">
      <c r="A23" s="91" t="s">
        <v>104</v>
      </c>
      <c r="B23" s="127">
        <f>SUM(B19:B22)</f>
        <v>7646000</v>
      </c>
      <c r="C23" s="39"/>
      <c r="D23" s="39">
        <f>SUM(D19:D22)</f>
        <v>7646000</v>
      </c>
    </row>
    <row r="24" spans="1:4" ht="12.75">
      <c r="A24" s="90"/>
      <c r="B24" s="70"/>
      <c r="C24" s="23"/>
      <c r="D24" s="23"/>
    </row>
    <row r="25" spans="1:4" ht="23.25" customHeight="1">
      <c r="A25" s="85" t="s">
        <v>105</v>
      </c>
      <c r="B25" s="32"/>
      <c r="C25" s="39"/>
      <c r="D25" s="39"/>
    </row>
    <row r="26" spans="1:4" ht="23.25" customHeight="1">
      <c r="A26" s="86" t="s">
        <v>191</v>
      </c>
      <c r="B26" s="50"/>
      <c r="C26" s="50"/>
      <c r="D26" s="50"/>
    </row>
    <row r="27" spans="1:4" ht="12.75">
      <c r="A27" s="49" t="s">
        <v>190</v>
      </c>
      <c r="B27" s="50"/>
      <c r="C27" s="50"/>
      <c r="D27" s="50"/>
    </row>
    <row r="28" spans="1:4" ht="12.75">
      <c r="A28" s="92" t="s">
        <v>98</v>
      </c>
      <c r="B28" s="50"/>
      <c r="C28" s="50"/>
      <c r="D28" s="50"/>
    </row>
    <row r="29" spans="1:4" ht="12.75">
      <c r="A29" s="22"/>
      <c r="B29" s="50"/>
      <c r="C29" s="50"/>
      <c r="D29" s="50"/>
    </row>
    <row r="30" spans="1:4" ht="23.25" customHeight="1">
      <c r="A30" s="35" t="s">
        <v>110</v>
      </c>
      <c r="B30" s="51">
        <f>SUM(B16+B23+B28)</f>
        <v>47813000</v>
      </c>
      <c r="C30" s="51"/>
      <c r="D30" s="51">
        <f>SUM(D16+D23+D28)</f>
        <v>47813000</v>
      </c>
    </row>
    <row r="31" ht="12.75">
      <c r="A31" s="93"/>
    </row>
    <row r="32" ht="12.75">
      <c r="A32" s="93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1">
      <selection activeCell="I32" sqref="I32"/>
    </sheetView>
  </sheetViews>
  <sheetFormatPr defaultColWidth="9.00390625" defaultRowHeight="12.75"/>
  <cols>
    <col min="1" max="1" width="52.25390625" style="16" customWidth="1"/>
    <col min="2" max="2" width="12.75390625" style="16" customWidth="1"/>
    <col min="3" max="3" width="11.875" style="16" customWidth="1"/>
    <col min="4" max="4" width="12.00390625" style="16" customWidth="1"/>
    <col min="5" max="5" width="11.625" style="16" customWidth="1"/>
    <col min="6" max="16384" width="9.125" style="16" customWidth="1"/>
  </cols>
  <sheetData>
    <row r="2" ht="12.75">
      <c r="E2" s="17" t="s">
        <v>231</v>
      </c>
    </row>
    <row r="3" ht="12.75">
      <c r="E3" s="17"/>
    </row>
    <row r="4" spans="1:5" ht="12.75">
      <c r="A4" s="240" t="s">
        <v>494</v>
      </c>
      <c r="B4" s="240"/>
      <c r="C4" s="240"/>
      <c r="D4" s="240"/>
      <c r="E4" s="240"/>
    </row>
    <row r="6" spans="1:5" ht="12.75">
      <c r="A6" s="105"/>
      <c r="B6" s="59"/>
      <c r="C6" s="59"/>
      <c r="D6" s="59"/>
      <c r="E6" s="59"/>
    </row>
    <row r="7" spans="1:5" ht="12.75">
      <c r="A7" s="17"/>
      <c r="B7" s="17"/>
      <c r="C7" s="17"/>
      <c r="D7" s="17"/>
      <c r="E7" s="17"/>
    </row>
    <row r="8" spans="1:5" ht="12.75">
      <c r="A8" s="106" t="s">
        <v>115</v>
      </c>
      <c r="B8" s="286" t="s">
        <v>421</v>
      </c>
      <c r="C8" s="286"/>
      <c r="D8" s="286"/>
      <c r="E8" s="286"/>
    </row>
    <row r="9" spans="1:5" ht="12.75">
      <c r="A9" s="240"/>
      <c r="B9" s="240"/>
      <c r="C9" s="240"/>
      <c r="D9" s="240"/>
      <c r="E9" s="240"/>
    </row>
    <row r="10" spans="1:5" ht="12.75">
      <c r="A10" s="241" t="s">
        <v>406</v>
      </c>
      <c r="B10" s="241"/>
      <c r="C10" s="241"/>
      <c r="D10" s="241"/>
      <c r="E10" s="241"/>
    </row>
    <row r="11" spans="1:5" ht="12.75">
      <c r="A11" s="242" t="s">
        <v>0</v>
      </c>
      <c r="B11" s="236" t="s">
        <v>19</v>
      </c>
      <c r="C11" s="238" t="s">
        <v>23</v>
      </c>
      <c r="D11" s="238" t="s">
        <v>219</v>
      </c>
      <c r="E11" s="244" t="s">
        <v>7</v>
      </c>
    </row>
    <row r="12" spans="1:5" ht="24.75" customHeight="1">
      <c r="A12" s="243"/>
      <c r="B12" s="237"/>
      <c r="C12" s="238"/>
      <c r="D12" s="238"/>
      <c r="E12" s="244"/>
    </row>
    <row r="13" spans="1:5" ht="23.25" customHeight="1">
      <c r="A13" s="24" t="s">
        <v>67</v>
      </c>
      <c r="B13" s="23"/>
      <c r="C13" s="23"/>
      <c r="D13" s="23"/>
      <c r="E13" s="23"/>
    </row>
    <row r="14" spans="1:5" ht="23.25" customHeight="1">
      <c r="A14" s="24" t="s">
        <v>68</v>
      </c>
      <c r="B14" s="23"/>
      <c r="C14" s="23"/>
      <c r="D14" s="23"/>
      <c r="E14" s="23"/>
    </row>
    <row r="15" spans="1:5" ht="23.25" customHeight="1">
      <c r="A15" s="24" t="s">
        <v>69</v>
      </c>
      <c r="B15" s="23"/>
      <c r="C15" s="23"/>
      <c r="D15" s="23"/>
      <c r="E15" s="23"/>
    </row>
    <row r="16" spans="1:5" ht="12.75" customHeight="1">
      <c r="A16" s="24" t="s">
        <v>70</v>
      </c>
      <c r="B16" s="23"/>
      <c r="C16" s="23"/>
      <c r="D16" s="23">
        <v>4281888</v>
      </c>
      <c r="E16" s="23">
        <f>SUM(D16)</f>
        <v>4281888</v>
      </c>
    </row>
    <row r="17" spans="1:5" ht="12.75" customHeight="1">
      <c r="A17" s="35" t="s">
        <v>109</v>
      </c>
      <c r="B17" s="23"/>
      <c r="C17" s="23"/>
      <c r="D17" s="39">
        <f>SUM(D16)</f>
        <v>4281888</v>
      </c>
      <c r="E17" s="39">
        <f>SUM(E16)</f>
        <v>4281888</v>
      </c>
    </row>
    <row r="18" spans="1:5" ht="12.75">
      <c r="A18" s="22"/>
      <c r="B18" s="23"/>
      <c r="C18" s="23"/>
      <c r="D18" s="23"/>
      <c r="E18" s="23"/>
    </row>
    <row r="19" spans="1:5" ht="12.75">
      <c r="A19" s="49" t="s">
        <v>81</v>
      </c>
      <c r="B19" s="23"/>
      <c r="C19" s="23"/>
      <c r="D19" s="23"/>
      <c r="E19" s="23"/>
    </row>
    <row r="20" spans="1:5" ht="12.75" customHeight="1">
      <c r="A20" s="25" t="s">
        <v>82</v>
      </c>
      <c r="B20" s="23"/>
      <c r="C20" s="23"/>
      <c r="D20" s="23"/>
      <c r="E20" s="23"/>
    </row>
    <row r="21" spans="1:5" ht="12.75">
      <c r="A21" s="22" t="s">
        <v>83</v>
      </c>
      <c r="B21" s="39"/>
      <c r="C21" s="23"/>
      <c r="D21" s="23">
        <v>1833664</v>
      </c>
      <c r="E21" s="23">
        <f>SUM(D21)</f>
        <v>1833664</v>
      </c>
    </row>
    <row r="22" spans="1:5" ht="12.75">
      <c r="A22" s="82" t="s">
        <v>208</v>
      </c>
      <c r="B22" s="23"/>
      <c r="C22" s="23"/>
      <c r="D22" s="23"/>
      <c r="E22" s="23"/>
    </row>
    <row r="23" spans="1:5" ht="12.75">
      <c r="A23" s="22" t="s">
        <v>84</v>
      </c>
      <c r="B23" s="23"/>
      <c r="C23" s="23"/>
      <c r="D23" s="23"/>
      <c r="E23" s="23"/>
    </row>
    <row r="24" spans="1:5" ht="12.75">
      <c r="A24" s="26" t="s">
        <v>85</v>
      </c>
      <c r="B24" s="23"/>
      <c r="C24" s="23"/>
      <c r="D24" s="23"/>
      <c r="E24" s="23"/>
    </row>
    <row r="25" spans="1:5" ht="12.75">
      <c r="A25" s="22" t="s">
        <v>212</v>
      </c>
      <c r="B25" s="23"/>
      <c r="C25" s="23"/>
      <c r="D25" s="23"/>
      <c r="E25" s="23"/>
    </row>
    <row r="26" spans="1:5" ht="12.75">
      <c r="A26" s="22" t="s">
        <v>86</v>
      </c>
      <c r="B26" s="39"/>
      <c r="C26" s="23"/>
      <c r="D26" s="23"/>
      <c r="E26" s="23"/>
    </row>
    <row r="27" spans="1:5" ht="12.75">
      <c r="A27" s="26" t="s">
        <v>186</v>
      </c>
      <c r="B27" s="39"/>
      <c r="C27" s="23"/>
      <c r="D27" s="23"/>
      <c r="E27" s="23"/>
    </row>
    <row r="28" spans="1:5" ht="12.75">
      <c r="A28" s="26" t="s">
        <v>185</v>
      </c>
      <c r="B28" s="39"/>
      <c r="C28" s="23"/>
      <c r="D28" s="23"/>
      <c r="E28" s="23"/>
    </row>
    <row r="29" spans="1:5" ht="12.75">
      <c r="A29" s="32" t="s">
        <v>87</v>
      </c>
      <c r="B29" s="23"/>
      <c r="C29" s="23"/>
      <c r="D29" s="39">
        <f>SUM(D21:D28)</f>
        <v>1833664</v>
      </c>
      <c r="E29" s="39">
        <f>SUM(E21:E28)</f>
        <v>1833664</v>
      </c>
    </row>
    <row r="30" spans="1:5" ht="12.75">
      <c r="A30" s="27"/>
      <c r="B30" s="50"/>
      <c r="C30" s="50"/>
      <c r="D30" s="50"/>
      <c r="E30" s="50"/>
    </row>
    <row r="31" spans="1:5" ht="23.25" customHeight="1">
      <c r="A31" s="25" t="s">
        <v>88</v>
      </c>
      <c r="B31" s="50"/>
      <c r="C31" s="50"/>
      <c r="D31" s="50"/>
      <c r="E31" s="50"/>
    </row>
    <row r="32" spans="1:5" ht="23.25" customHeight="1">
      <c r="A32" s="25" t="s">
        <v>197</v>
      </c>
      <c r="B32" s="50"/>
      <c r="C32" s="50"/>
      <c r="D32" s="50"/>
      <c r="E32" s="50"/>
    </row>
    <row r="33" spans="1:5" ht="12.75">
      <c r="A33" s="22" t="s">
        <v>198</v>
      </c>
      <c r="B33" s="50"/>
      <c r="C33" s="50"/>
      <c r="D33" s="50"/>
      <c r="E33" s="50"/>
    </row>
    <row r="34" spans="1:5" ht="12.75">
      <c r="A34" s="32" t="s">
        <v>89</v>
      </c>
      <c r="B34" s="50"/>
      <c r="C34" s="50"/>
      <c r="D34" s="50"/>
      <c r="E34" s="50"/>
    </row>
    <row r="35" spans="1:5" ht="12.75">
      <c r="A35" s="22"/>
      <c r="B35" s="50"/>
      <c r="C35" s="50"/>
      <c r="D35" s="50"/>
      <c r="E35" s="50"/>
    </row>
    <row r="36" spans="1:5" ht="21.75">
      <c r="A36" s="104" t="s">
        <v>211</v>
      </c>
      <c r="B36" s="51">
        <v>0</v>
      </c>
      <c r="C36" s="51">
        <v>0</v>
      </c>
      <c r="D36" s="51">
        <f>SUM(D29+D17)</f>
        <v>6115552</v>
      </c>
      <c r="E36" s="51">
        <f>SUM(E29+E17)</f>
        <v>6115552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5.25390625" style="16" customWidth="1"/>
    <col min="2" max="2" width="13.125" style="16" customWidth="1"/>
    <col min="3" max="3" width="12.25390625" style="16" customWidth="1"/>
    <col min="4" max="4" width="11.875" style="16" customWidth="1"/>
    <col min="5" max="5" width="13.75390625" style="16" customWidth="1"/>
    <col min="6" max="16384" width="9.125" style="16" customWidth="1"/>
  </cols>
  <sheetData>
    <row r="1" spans="1:5" ht="12.75">
      <c r="A1" s="239" t="s">
        <v>232</v>
      </c>
      <c r="B1" s="239"/>
      <c r="C1" s="239"/>
      <c r="D1" s="239"/>
      <c r="E1" s="239"/>
    </row>
    <row r="4" spans="1:5" ht="12.75">
      <c r="A4" s="287" t="s">
        <v>495</v>
      </c>
      <c r="B4" s="287"/>
      <c r="C4" s="287"/>
      <c r="D4" s="287"/>
      <c r="E4" s="287"/>
    </row>
    <row r="5" spans="1:5" ht="12.75">
      <c r="A5" s="17"/>
      <c r="B5" s="17"/>
      <c r="C5" s="17"/>
      <c r="D5" s="17"/>
      <c r="E5" s="17"/>
    </row>
    <row r="7" spans="1:5" ht="12.75">
      <c r="A7" s="106" t="s">
        <v>115</v>
      </c>
      <c r="B7" s="286" t="s">
        <v>421</v>
      </c>
      <c r="C7" s="286"/>
      <c r="D7" s="286"/>
      <c r="E7" s="286"/>
    </row>
    <row r="8" spans="1:5" ht="12.75">
      <c r="A8" s="107"/>
      <c r="B8" s="108"/>
      <c r="C8" s="108"/>
      <c r="D8" s="108"/>
      <c r="E8" s="108"/>
    </row>
    <row r="9" spans="1:5" ht="12.75">
      <c r="A9" s="107"/>
      <c r="B9" s="108"/>
      <c r="C9" s="108"/>
      <c r="D9" s="108"/>
      <c r="E9" s="108"/>
    </row>
    <row r="10" spans="1:12" ht="12.75">
      <c r="A10" s="43"/>
      <c r="B10" s="43"/>
      <c r="C10" s="43"/>
      <c r="D10" s="43"/>
      <c r="E10" s="59" t="s">
        <v>406</v>
      </c>
      <c r="F10" s="20"/>
      <c r="G10" s="20"/>
      <c r="H10" s="20"/>
      <c r="I10" s="20"/>
      <c r="J10" s="20"/>
      <c r="K10" s="20"/>
      <c r="L10" s="20"/>
    </row>
    <row r="11" spans="1:5" ht="12.75" customHeight="1">
      <c r="A11" s="244" t="s">
        <v>0</v>
      </c>
      <c r="B11" s="236" t="s">
        <v>19</v>
      </c>
      <c r="C11" s="238" t="s">
        <v>23</v>
      </c>
      <c r="D11" s="238" t="s">
        <v>116</v>
      </c>
      <c r="E11" s="244" t="s">
        <v>7</v>
      </c>
    </row>
    <row r="12" spans="1:5" ht="21" customHeight="1">
      <c r="A12" s="244"/>
      <c r="B12" s="237"/>
      <c r="C12" s="238"/>
      <c r="D12" s="238"/>
      <c r="E12" s="244"/>
    </row>
    <row r="13" spans="1:5" ht="12.75" customHeight="1">
      <c r="A13" s="109" t="s">
        <v>213</v>
      </c>
      <c r="B13" s="45"/>
      <c r="C13" s="44"/>
      <c r="D13" s="44"/>
      <c r="E13" s="21"/>
    </row>
    <row r="14" spans="1:5" ht="23.25" customHeight="1">
      <c r="A14" s="85" t="s">
        <v>91</v>
      </c>
      <c r="B14" s="84"/>
      <c r="C14" s="23"/>
      <c r="D14" s="23"/>
      <c r="E14" s="23"/>
    </row>
    <row r="15" spans="1:5" ht="23.25" customHeight="1">
      <c r="A15" s="86" t="s">
        <v>92</v>
      </c>
      <c r="B15" s="84"/>
      <c r="C15" s="23"/>
      <c r="D15" s="23"/>
      <c r="E15" s="23"/>
    </row>
    <row r="16" spans="1:5" ht="23.25" customHeight="1">
      <c r="A16" s="86" t="s">
        <v>93</v>
      </c>
      <c r="B16" s="84"/>
      <c r="C16" s="23"/>
      <c r="D16" s="23"/>
      <c r="E16" s="23"/>
    </row>
    <row r="17" spans="1:5" ht="23.25" customHeight="1">
      <c r="A17" s="87" t="s">
        <v>94</v>
      </c>
      <c r="B17" s="84"/>
      <c r="C17" s="23"/>
      <c r="D17" s="23"/>
      <c r="E17" s="23"/>
    </row>
    <row r="18" spans="1:5" ht="23.25" customHeight="1">
      <c r="A18" s="88" t="s">
        <v>95</v>
      </c>
      <c r="B18" s="84"/>
      <c r="C18" s="23"/>
      <c r="D18" s="23"/>
      <c r="E18" s="23"/>
    </row>
    <row r="19" spans="1:5" ht="12.75" customHeight="1">
      <c r="A19" s="89"/>
      <c r="B19" s="84"/>
      <c r="C19" s="23"/>
      <c r="D19" s="23"/>
      <c r="E19" s="23"/>
    </row>
    <row r="20" spans="1:5" ht="12.75" customHeight="1">
      <c r="A20" s="86" t="s">
        <v>99</v>
      </c>
      <c r="B20" s="84"/>
      <c r="C20" s="23"/>
      <c r="D20" s="23"/>
      <c r="E20" s="23"/>
    </row>
    <row r="21" spans="1:5" ht="12.75" customHeight="1">
      <c r="A21" s="86" t="s">
        <v>100</v>
      </c>
      <c r="B21" s="84"/>
      <c r="C21" s="23"/>
      <c r="D21" s="23"/>
      <c r="E21" s="23"/>
    </row>
    <row r="22" spans="1:5" ht="12.75">
      <c r="A22" s="22" t="s">
        <v>101</v>
      </c>
      <c r="B22" s="23"/>
      <c r="C22" s="23"/>
      <c r="D22" s="23"/>
      <c r="E22" s="23"/>
    </row>
    <row r="23" spans="1:5" ht="12.75">
      <c r="A23" s="26" t="s">
        <v>102</v>
      </c>
      <c r="B23" s="23"/>
      <c r="C23" s="23"/>
      <c r="D23" s="23"/>
      <c r="E23" s="23"/>
    </row>
    <row r="24" spans="1:5" ht="12.75">
      <c r="A24" s="110" t="s">
        <v>103</v>
      </c>
      <c r="B24" s="70"/>
      <c r="C24" s="23"/>
      <c r="D24" s="23"/>
      <c r="E24" s="23"/>
    </row>
    <row r="25" spans="1:5" ht="12.75">
      <c r="A25" s="91" t="s">
        <v>104</v>
      </c>
      <c r="B25" s="70"/>
      <c r="C25" s="23"/>
      <c r="D25" s="23"/>
      <c r="E25" s="23"/>
    </row>
    <row r="26" spans="1:5" ht="12.75">
      <c r="A26" s="90"/>
      <c r="B26" s="70"/>
      <c r="C26" s="23"/>
      <c r="D26" s="23"/>
      <c r="E26" s="23"/>
    </row>
    <row r="27" spans="1:5" ht="23.25" customHeight="1">
      <c r="A27" s="85" t="s">
        <v>105</v>
      </c>
      <c r="B27" s="32"/>
      <c r="C27" s="39"/>
      <c r="D27" s="39"/>
      <c r="E27" s="39"/>
    </row>
    <row r="28" spans="1:5" ht="23.25" customHeight="1">
      <c r="A28" s="86" t="s">
        <v>191</v>
      </c>
      <c r="B28" s="50"/>
      <c r="C28" s="50"/>
      <c r="D28" s="50"/>
      <c r="E28" s="50"/>
    </row>
    <row r="29" spans="1:5" ht="12.75">
      <c r="A29" s="49" t="s">
        <v>190</v>
      </c>
      <c r="B29" s="50"/>
      <c r="C29" s="50"/>
      <c r="D29" s="50"/>
      <c r="E29" s="50"/>
    </row>
    <row r="30" spans="1:5" ht="12.75">
      <c r="A30" s="92" t="s">
        <v>98</v>
      </c>
      <c r="B30" s="50"/>
      <c r="C30" s="50"/>
      <c r="D30" s="50"/>
      <c r="E30" s="50"/>
    </row>
    <row r="31" spans="1:5" ht="12.75">
      <c r="A31" s="22"/>
      <c r="B31" s="50"/>
      <c r="C31" s="50"/>
      <c r="D31" s="50"/>
      <c r="E31" s="50"/>
    </row>
    <row r="32" spans="1:5" ht="23.25" customHeight="1">
      <c r="A32" s="35" t="s">
        <v>110</v>
      </c>
      <c r="B32" s="50">
        <v>0</v>
      </c>
      <c r="C32" s="50">
        <v>0</v>
      </c>
      <c r="D32" s="50">
        <v>0</v>
      </c>
      <c r="E32" s="50">
        <v>0</v>
      </c>
    </row>
    <row r="33" ht="12.75">
      <c r="A33" s="93"/>
    </row>
    <row r="34" ht="12.75">
      <c r="A34" s="93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5" sqref="B35:C35"/>
    </sheetView>
  </sheetViews>
  <sheetFormatPr defaultColWidth="9.00390625" defaultRowHeight="12.75"/>
  <cols>
    <col min="1" max="1" width="52.25390625" style="16" customWidth="1"/>
    <col min="2" max="2" width="14.375" style="16" customWidth="1"/>
    <col min="3" max="3" width="13.25390625" style="16" customWidth="1"/>
    <col min="4" max="4" width="14.25390625" style="16" customWidth="1"/>
    <col min="5" max="16384" width="9.125" style="16" customWidth="1"/>
  </cols>
  <sheetData>
    <row r="1" ht="12.75">
      <c r="D1" s="17" t="s">
        <v>233</v>
      </c>
    </row>
    <row r="4" spans="1:4" ht="12.75">
      <c r="A4" s="240" t="s">
        <v>497</v>
      </c>
      <c r="B4" s="240"/>
      <c r="C4" s="240"/>
      <c r="D4" s="240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39" customHeight="1">
      <c r="A7" s="111" t="s">
        <v>115</v>
      </c>
      <c r="B7" s="288" t="s">
        <v>529</v>
      </c>
      <c r="C7" s="289"/>
      <c r="D7" s="290"/>
    </row>
    <row r="8" spans="1:4" ht="12.75">
      <c r="A8" s="107"/>
      <c r="B8" s="107"/>
      <c r="C8" s="107"/>
      <c r="D8" s="107"/>
    </row>
    <row r="9" spans="1:4" ht="12.75">
      <c r="A9" s="241" t="s">
        <v>406</v>
      </c>
      <c r="B9" s="241"/>
      <c r="C9" s="241"/>
      <c r="D9" s="241"/>
    </row>
    <row r="10" spans="1:4" ht="12.75" customHeight="1">
      <c r="A10" s="242" t="s">
        <v>0</v>
      </c>
      <c r="B10" s="236" t="s">
        <v>528</v>
      </c>
      <c r="C10" s="238" t="s">
        <v>496</v>
      </c>
      <c r="D10" s="244" t="s">
        <v>7</v>
      </c>
    </row>
    <row r="11" spans="1:4" ht="30.75" customHeight="1">
      <c r="A11" s="243"/>
      <c r="B11" s="237"/>
      <c r="C11" s="238"/>
      <c r="D11" s="244"/>
    </row>
    <row r="12" spans="1:4" ht="23.25" customHeight="1">
      <c r="A12" s="24" t="s">
        <v>67</v>
      </c>
      <c r="B12" s="23"/>
      <c r="C12" s="23"/>
      <c r="D12" s="23"/>
    </row>
    <row r="13" spans="1:4" ht="23.25" customHeight="1">
      <c r="A13" s="24" t="s">
        <v>68</v>
      </c>
      <c r="B13" s="23"/>
      <c r="C13" s="23"/>
      <c r="D13" s="23"/>
    </row>
    <row r="14" spans="1:4" ht="23.25" customHeight="1">
      <c r="A14" s="24" t="s">
        <v>69</v>
      </c>
      <c r="B14" s="23"/>
      <c r="C14" s="23"/>
      <c r="D14" s="23"/>
    </row>
    <row r="15" spans="1:4" ht="12.75" customHeight="1">
      <c r="A15" s="24" t="s">
        <v>70</v>
      </c>
      <c r="B15" s="23"/>
      <c r="C15" s="23"/>
      <c r="D15" s="23"/>
    </row>
    <row r="16" spans="1:4" ht="12.75" customHeight="1">
      <c r="A16" s="35" t="s">
        <v>109</v>
      </c>
      <c r="B16" s="23"/>
      <c r="C16" s="23"/>
      <c r="D16" s="23"/>
    </row>
    <row r="17" spans="1:4" ht="12.75">
      <c r="A17" s="22"/>
      <c r="B17" s="23"/>
      <c r="C17" s="23"/>
      <c r="D17" s="23"/>
    </row>
    <row r="18" spans="1:4" ht="12.75">
      <c r="A18" s="49" t="s">
        <v>81</v>
      </c>
      <c r="B18" s="39"/>
      <c r="C18" s="23"/>
      <c r="D18" s="23"/>
    </row>
    <row r="19" spans="1:4" ht="12.75" customHeight="1">
      <c r="A19" s="25" t="s">
        <v>82</v>
      </c>
      <c r="B19" s="23">
        <v>35305532</v>
      </c>
      <c r="C19" s="23"/>
      <c r="D19" s="23">
        <f>SUM(B19:C19)</f>
        <v>35305532</v>
      </c>
    </row>
    <row r="20" spans="1:4" ht="12.75">
      <c r="A20" s="22" t="s">
        <v>83</v>
      </c>
      <c r="B20" s="23"/>
      <c r="C20" s="23"/>
      <c r="D20" s="23"/>
    </row>
    <row r="21" spans="1:4" ht="12.75">
      <c r="A21" s="82" t="s">
        <v>208</v>
      </c>
      <c r="B21" s="23">
        <v>3800000</v>
      </c>
      <c r="C21" s="23">
        <v>13646539</v>
      </c>
      <c r="D21" s="23">
        <f>SUM(B21:C21)</f>
        <v>17446539</v>
      </c>
    </row>
    <row r="22" spans="1:4" ht="12.75">
      <c r="A22" s="22" t="s">
        <v>84</v>
      </c>
      <c r="B22" s="23">
        <v>2699705</v>
      </c>
      <c r="C22" s="23"/>
      <c r="D22" s="23">
        <f>SUM(B22:C22)</f>
        <v>2699705</v>
      </c>
    </row>
    <row r="23" spans="1:4" ht="12.75">
      <c r="A23" s="26" t="s">
        <v>85</v>
      </c>
      <c r="B23" s="23"/>
      <c r="C23" s="23"/>
      <c r="D23" s="23"/>
    </row>
    <row r="24" spans="1:4" ht="12.75">
      <c r="A24" s="22" t="s">
        <v>212</v>
      </c>
      <c r="B24" s="23"/>
      <c r="C24" s="23"/>
      <c r="D24" s="23"/>
    </row>
    <row r="25" spans="1:4" ht="12.75">
      <c r="A25" s="22" t="s">
        <v>86</v>
      </c>
      <c r="B25" s="39"/>
      <c r="C25" s="23"/>
      <c r="D25" s="23"/>
    </row>
    <row r="26" spans="1:4" ht="12.75">
      <c r="A26" s="26" t="s">
        <v>186</v>
      </c>
      <c r="B26" s="39"/>
      <c r="C26" s="23"/>
      <c r="D26" s="23"/>
    </row>
    <row r="27" spans="1:4" ht="12.75">
      <c r="A27" s="26" t="s">
        <v>185</v>
      </c>
      <c r="B27" s="23"/>
      <c r="C27" s="23"/>
      <c r="D27" s="23">
        <f>SUM(B27:C27)</f>
        <v>0</v>
      </c>
    </row>
    <row r="28" spans="1:4" ht="12.75">
      <c r="A28" s="32" t="s">
        <v>87</v>
      </c>
      <c r="B28" s="51">
        <f>SUM(B18:B27)</f>
        <v>41805237</v>
      </c>
      <c r="C28" s="51">
        <f>SUM(C18:C27)</f>
        <v>13646539</v>
      </c>
      <c r="D28" s="39">
        <f>SUM(B28:C28)</f>
        <v>55451776</v>
      </c>
    </row>
    <row r="29" spans="1:4" ht="13.5" customHeight="1">
      <c r="A29" s="27"/>
      <c r="B29" s="50"/>
      <c r="C29" s="50"/>
      <c r="D29" s="50"/>
    </row>
    <row r="30" spans="1:4" ht="23.25" customHeight="1">
      <c r="A30" s="25" t="s">
        <v>88</v>
      </c>
      <c r="B30" s="50"/>
      <c r="C30" s="50"/>
      <c r="D30" s="50"/>
    </row>
    <row r="31" spans="1:4" ht="21" customHeight="1">
      <c r="A31" s="25" t="s">
        <v>197</v>
      </c>
      <c r="B31" s="50"/>
      <c r="C31" s="50"/>
      <c r="D31" s="50"/>
    </row>
    <row r="32" spans="1:4" ht="12.75">
      <c r="A32" s="22" t="s">
        <v>198</v>
      </c>
      <c r="B32" s="50">
        <v>300000</v>
      </c>
      <c r="C32" s="50"/>
      <c r="D32" s="50">
        <f>SUM(B32:C32)</f>
        <v>300000</v>
      </c>
    </row>
    <row r="33" spans="1:4" ht="12.75">
      <c r="A33" s="32" t="s">
        <v>89</v>
      </c>
      <c r="B33" s="51">
        <f>SUM(B32)</f>
        <v>300000</v>
      </c>
      <c r="C33" s="50"/>
      <c r="D33" s="51">
        <f>SUM(B33:C33)</f>
        <v>300000</v>
      </c>
    </row>
    <row r="34" spans="1:4" ht="12.75">
      <c r="A34" s="22"/>
      <c r="B34" s="51"/>
      <c r="C34" s="51"/>
      <c r="D34" s="51"/>
    </row>
    <row r="35" spans="1:4" ht="21.75">
      <c r="A35" s="104" t="s">
        <v>211</v>
      </c>
      <c r="B35" s="51">
        <f>SUM(B28+B33)</f>
        <v>42105237</v>
      </c>
      <c r="C35" s="51">
        <f>SUM(C28+C33)</f>
        <v>13646539</v>
      </c>
      <c r="D35" s="51">
        <f>SUM(+D28+D34)</f>
        <v>55451776</v>
      </c>
    </row>
  </sheetData>
  <sheetProtection/>
  <mergeCells count="7">
    <mergeCell ref="D10:D11"/>
    <mergeCell ref="A4:D4"/>
    <mergeCell ref="A9:D9"/>
    <mergeCell ref="A10:A11"/>
    <mergeCell ref="B10:B11"/>
    <mergeCell ref="C10:C11"/>
    <mergeCell ref="B7:D7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H46" sqref="H46"/>
    </sheetView>
  </sheetViews>
  <sheetFormatPr defaultColWidth="9.00390625" defaultRowHeight="12.75"/>
  <cols>
    <col min="1" max="1" width="45.75390625" style="16" customWidth="1"/>
    <col min="2" max="3" width="12.75390625" style="16" customWidth="1"/>
    <col min="4" max="4" width="12.125" style="16" customWidth="1"/>
    <col min="5" max="5" width="13.625" style="16" customWidth="1"/>
    <col min="6" max="6" width="10.125" style="16" customWidth="1"/>
    <col min="7" max="7" width="9.875" style="16" customWidth="1"/>
    <col min="8" max="8" width="11.375" style="16" customWidth="1"/>
    <col min="9" max="9" width="10.125" style="16" customWidth="1"/>
    <col min="10" max="11" width="10.00390625" style="16" customWidth="1"/>
    <col min="12" max="12" width="9.375" style="16" customWidth="1"/>
    <col min="13" max="13" width="10.125" style="16" customWidth="1"/>
    <col min="14" max="14" width="11.375" style="16" customWidth="1"/>
    <col min="15" max="15" width="12.75390625" style="16" customWidth="1"/>
    <col min="16" max="16384" width="9.125" style="16" customWidth="1"/>
  </cols>
  <sheetData>
    <row r="1" spans="1:5" ht="12.75" customHeight="1">
      <c r="A1" s="239" t="s">
        <v>143</v>
      </c>
      <c r="B1" s="239"/>
      <c r="C1" s="239"/>
      <c r="D1" s="239"/>
      <c r="E1" s="239"/>
    </row>
    <row r="2" spans="1:5" ht="12.75" customHeight="1">
      <c r="A2" s="112"/>
      <c r="B2" s="112"/>
      <c r="C2" s="112"/>
      <c r="D2" s="112"/>
      <c r="E2" s="112"/>
    </row>
    <row r="3" spans="1:7" ht="28.5" customHeight="1">
      <c r="A3" s="287" t="s">
        <v>498</v>
      </c>
      <c r="B3" s="287"/>
      <c r="C3" s="287"/>
      <c r="D3" s="287"/>
      <c r="E3" s="287"/>
      <c r="F3" s="113"/>
      <c r="G3" s="114"/>
    </row>
    <row r="4" spans="1:7" ht="15" customHeight="1">
      <c r="A4" s="241" t="s">
        <v>406</v>
      </c>
      <c r="B4" s="241"/>
      <c r="C4" s="241"/>
      <c r="D4" s="241"/>
      <c r="E4" s="241"/>
      <c r="F4" s="113"/>
      <c r="G4" s="115"/>
    </row>
    <row r="5" spans="1:5" ht="15" customHeight="1">
      <c r="A5" s="244" t="s">
        <v>6</v>
      </c>
      <c r="B5" s="244" t="s">
        <v>3</v>
      </c>
      <c r="C5" s="238" t="s">
        <v>27</v>
      </c>
      <c r="D5" s="238" t="s">
        <v>14</v>
      </c>
      <c r="E5" s="244" t="s">
        <v>10</v>
      </c>
    </row>
    <row r="6" spans="1:5" ht="10.5" customHeight="1">
      <c r="A6" s="244"/>
      <c r="B6" s="249"/>
      <c r="C6" s="238"/>
      <c r="D6" s="238"/>
      <c r="E6" s="244"/>
    </row>
    <row r="7" spans="1:15" ht="13.5" customHeight="1">
      <c r="A7" s="26" t="s">
        <v>45</v>
      </c>
      <c r="B7" s="60">
        <v>312401357</v>
      </c>
      <c r="C7" s="60">
        <v>43251939</v>
      </c>
      <c r="D7" s="60">
        <v>88820630</v>
      </c>
      <c r="E7" s="60">
        <f>SUM(B7:D7)</f>
        <v>444473926</v>
      </c>
      <c r="F7" s="97"/>
      <c r="G7" s="97"/>
      <c r="I7" s="97"/>
      <c r="J7" s="97"/>
      <c r="K7" s="97"/>
      <c r="L7" s="97"/>
      <c r="M7" s="97"/>
      <c r="O7" s="97"/>
    </row>
    <row r="8" spans="1:15" ht="13.5" customHeight="1">
      <c r="A8" s="24" t="s">
        <v>46</v>
      </c>
      <c r="B8" s="60">
        <v>42269434</v>
      </c>
      <c r="C8" s="60">
        <v>8630235</v>
      </c>
      <c r="D8" s="60">
        <v>21515807</v>
      </c>
      <c r="E8" s="60">
        <f aca="true" t="shared" si="0" ref="E8:E34">SUM(B8:D8)</f>
        <v>72415476</v>
      </c>
      <c r="F8" s="97"/>
      <c r="G8" s="97"/>
      <c r="I8" s="97"/>
      <c r="J8" s="97"/>
      <c r="K8" s="97"/>
      <c r="L8" s="97"/>
      <c r="M8" s="97"/>
      <c r="O8" s="97"/>
    </row>
    <row r="9" spans="1:15" ht="13.5" customHeight="1">
      <c r="A9" s="26" t="s">
        <v>137</v>
      </c>
      <c r="B9" s="60">
        <v>192880180</v>
      </c>
      <c r="C9" s="60">
        <v>11025593</v>
      </c>
      <c r="D9" s="60">
        <v>100521738</v>
      </c>
      <c r="E9" s="60">
        <f t="shared" si="0"/>
        <v>304427511</v>
      </c>
      <c r="F9" s="97"/>
      <c r="G9" s="97"/>
      <c r="I9" s="97"/>
      <c r="J9" s="97"/>
      <c r="K9" s="97"/>
      <c r="L9" s="97"/>
      <c r="M9" s="97"/>
      <c r="O9" s="97"/>
    </row>
    <row r="10" spans="1:15" ht="13.5" customHeight="1">
      <c r="A10" s="116" t="s">
        <v>139</v>
      </c>
      <c r="B10" s="60">
        <v>24384000</v>
      </c>
      <c r="C10" s="60"/>
      <c r="D10" s="60"/>
      <c r="E10" s="60">
        <f t="shared" si="0"/>
        <v>24384000</v>
      </c>
      <c r="F10" s="97"/>
      <c r="G10" s="97"/>
      <c r="I10" s="97"/>
      <c r="J10" s="97"/>
      <c r="K10" s="97"/>
      <c r="L10" s="97"/>
      <c r="M10" s="97"/>
      <c r="O10" s="97"/>
    </row>
    <row r="11" spans="1:15" ht="13.5" customHeight="1">
      <c r="A11" s="26" t="s">
        <v>138</v>
      </c>
      <c r="B11" s="60">
        <v>10211960</v>
      </c>
      <c r="C11" s="60"/>
      <c r="D11" s="60"/>
      <c r="E11" s="60">
        <f t="shared" si="0"/>
        <v>10211960</v>
      </c>
      <c r="F11" s="97"/>
      <c r="G11" s="97"/>
      <c r="I11" s="97"/>
      <c r="J11" s="97"/>
      <c r="K11" s="97"/>
      <c r="L11" s="97"/>
      <c r="M11" s="97"/>
      <c r="O11" s="97"/>
    </row>
    <row r="12" spans="1:15" ht="13.5" customHeight="1">
      <c r="A12" s="28" t="s">
        <v>140</v>
      </c>
      <c r="B12" s="60"/>
      <c r="C12" s="60"/>
      <c r="D12" s="60"/>
      <c r="E12" s="60"/>
      <c r="F12" s="97"/>
      <c r="G12" s="97"/>
      <c r="I12" s="97"/>
      <c r="J12" s="97"/>
      <c r="K12" s="97"/>
      <c r="L12" s="97"/>
      <c r="M12" s="97"/>
      <c r="O12" s="97"/>
    </row>
    <row r="13" spans="1:15" ht="13.5" customHeight="1">
      <c r="A13" s="117" t="s">
        <v>422</v>
      </c>
      <c r="B13" s="131"/>
      <c r="C13" s="131"/>
      <c r="D13" s="60"/>
      <c r="E13" s="60"/>
      <c r="F13" s="97"/>
      <c r="G13" s="97"/>
      <c r="I13" s="97"/>
      <c r="J13" s="97"/>
      <c r="K13" s="97"/>
      <c r="L13" s="97"/>
      <c r="M13" s="97"/>
      <c r="O13" s="97"/>
    </row>
    <row r="14" spans="1:15" ht="13.5" customHeight="1">
      <c r="A14" s="119"/>
      <c r="B14" s="128"/>
      <c r="C14" s="128"/>
      <c r="D14" s="60"/>
      <c r="E14" s="60"/>
      <c r="F14" s="97"/>
      <c r="G14" s="97"/>
      <c r="I14" s="97"/>
      <c r="J14" s="97"/>
      <c r="K14" s="97"/>
      <c r="L14" s="97"/>
      <c r="M14" s="97"/>
      <c r="O14" s="97"/>
    </row>
    <row r="15" spans="1:15" ht="13.5" customHeight="1">
      <c r="A15" s="121" t="s">
        <v>216</v>
      </c>
      <c r="B15" s="135">
        <f>SUM(B7:B11)</f>
        <v>582146931</v>
      </c>
      <c r="C15" s="135">
        <f>SUM(C7:C11)</f>
        <v>62907767</v>
      </c>
      <c r="D15" s="135">
        <f>SUM(D7:D11)</f>
        <v>210858175</v>
      </c>
      <c r="E15" s="65">
        <f t="shared" si="0"/>
        <v>855912873</v>
      </c>
      <c r="F15" s="97"/>
      <c r="G15" s="97"/>
      <c r="I15" s="97"/>
      <c r="J15" s="97"/>
      <c r="K15" s="97"/>
      <c r="L15" s="97"/>
      <c r="M15" s="97"/>
      <c r="O15" s="97"/>
    </row>
    <row r="16" spans="1:15" ht="13.5" customHeight="1">
      <c r="A16" s="121"/>
      <c r="B16" s="128"/>
      <c r="C16" s="128"/>
      <c r="D16" s="60"/>
      <c r="E16" s="60">
        <f t="shared" si="0"/>
        <v>0</v>
      </c>
      <c r="F16" s="97"/>
      <c r="G16" s="97"/>
      <c r="I16" s="97"/>
      <c r="J16" s="97"/>
      <c r="K16" s="97"/>
      <c r="L16" s="97"/>
      <c r="M16" s="97"/>
      <c r="O16" s="97"/>
    </row>
    <row r="17" spans="1:15" ht="13.5" customHeight="1">
      <c r="A17" s="123" t="s">
        <v>60</v>
      </c>
      <c r="B17" s="60">
        <v>22576068</v>
      </c>
      <c r="C17" s="128"/>
      <c r="D17" s="60">
        <v>550291</v>
      </c>
      <c r="E17" s="60">
        <f t="shared" si="0"/>
        <v>23126359</v>
      </c>
      <c r="F17" s="97"/>
      <c r="G17" s="97"/>
      <c r="I17" s="97"/>
      <c r="J17" s="97"/>
      <c r="K17" s="97"/>
      <c r="L17" s="97"/>
      <c r="M17" s="97"/>
      <c r="O17" s="97"/>
    </row>
    <row r="18" spans="1:15" ht="13.5" customHeight="1">
      <c r="A18" s="123" t="s">
        <v>61</v>
      </c>
      <c r="B18" s="60">
        <v>46261890</v>
      </c>
      <c r="C18" s="128"/>
      <c r="D18" s="60"/>
      <c r="E18" s="60">
        <f t="shared" si="0"/>
        <v>46261890</v>
      </c>
      <c r="F18" s="97"/>
      <c r="G18" s="97"/>
      <c r="I18" s="97"/>
      <c r="J18" s="97"/>
      <c r="K18" s="97"/>
      <c r="L18" s="97"/>
      <c r="M18" s="97"/>
      <c r="O18" s="97"/>
    </row>
    <row r="19" spans="1:15" ht="13.5" customHeight="1">
      <c r="A19" s="125" t="s">
        <v>141</v>
      </c>
      <c r="B19" s="133"/>
      <c r="C19" s="128"/>
      <c r="D19" s="60"/>
      <c r="E19" s="60"/>
      <c r="F19" s="97"/>
      <c r="G19" s="97"/>
      <c r="I19" s="97"/>
      <c r="J19" s="97"/>
      <c r="K19" s="97"/>
      <c r="L19" s="97"/>
      <c r="M19" s="97"/>
      <c r="O19" s="97"/>
    </row>
    <row r="20" spans="1:15" ht="13.5" customHeight="1">
      <c r="A20" s="121" t="s">
        <v>215</v>
      </c>
      <c r="B20" s="65">
        <f>SUM(B17:B19)</f>
        <v>68837958</v>
      </c>
      <c r="C20" s="65">
        <f>SUM(C17:C19)</f>
        <v>0</v>
      </c>
      <c r="D20" s="65">
        <f>SUM(D17:D19)</f>
        <v>550291</v>
      </c>
      <c r="E20" s="65">
        <f t="shared" si="0"/>
        <v>69388249</v>
      </c>
      <c r="F20" s="97"/>
      <c r="G20" s="97"/>
      <c r="I20" s="97"/>
      <c r="J20" s="97"/>
      <c r="K20" s="97"/>
      <c r="L20" s="97"/>
      <c r="M20" s="97"/>
      <c r="O20" s="97"/>
    </row>
    <row r="21" spans="1:15" ht="13.5" customHeight="1">
      <c r="A21" s="121"/>
      <c r="B21" s="65"/>
      <c r="C21" s="65"/>
      <c r="D21" s="60"/>
      <c r="E21" s="60"/>
      <c r="F21" s="97"/>
      <c r="G21" s="97"/>
      <c r="I21" s="97"/>
      <c r="J21" s="97"/>
      <c r="K21" s="97"/>
      <c r="L21" s="97"/>
      <c r="M21" s="97"/>
      <c r="O21" s="97"/>
    </row>
    <row r="22" spans="1:15" ht="13.5" customHeight="1">
      <c r="A22" s="121" t="s">
        <v>243</v>
      </c>
      <c r="B22" s="136">
        <f>SUM(B15+B20)</f>
        <v>650984889</v>
      </c>
      <c r="C22" s="136">
        <f>SUM(C15+C20)</f>
        <v>62907767</v>
      </c>
      <c r="D22" s="136">
        <f>SUM(D15+D20)</f>
        <v>211408466</v>
      </c>
      <c r="E22" s="65">
        <f t="shared" si="0"/>
        <v>925301122</v>
      </c>
      <c r="F22" s="97"/>
      <c r="G22" s="97"/>
      <c r="I22" s="97"/>
      <c r="J22" s="97"/>
      <c r="K22" s="97"/>
      <c r="L22" s="97"/>
      <c r="M22" s="97"/>
      <c r="O22" s="97"/>
    </row>
    <row r="23" spans="1:15" ht="13.5" customHeight="1">
      <c r="A23" s="121"/>
      <c r="B23" s="65"/>
      <c r="C23" s="65"/>
      <c r="D23" s="60"/>
      <c r="E23" s="60"/>
      <c r="F23" s="97"/>
      <c r="G23" s="97"/>
      <c r="I23" s="97"/>
      <c r="J23" s="97"/>
      <c r="K23" s="97"/>
      <c r="L23" s="97"/>
      <c r="M23" s="97"/>
      <c r="O23" s="97"/>
    </row>
    <row r="24" spans="1:15" ht="13.5" customHeight="1">
      <c r="A24" s="123" t="s">
        <v>53</v>
      </c>
      <c r="B24" s="60">
        <v>100000000</v>
      </c>
      <c r="C24" s="65"/>
      <c r="D24" s="60"/>
      <c r="E24" s="60">
        <f>SUM(B24:D24)</f>
        <v>100000000</v>
      </c>
      <c r="F24" s="97"/>
      <c r="G24" s="97"/>
      <c r="I24" s="97"/>
      <c r="J24" s="97"/>
      <c r="K24" s="97"/>
      <c r="L24" s="97"/>
      <c r="M24" s="97"/>
      <c r="O24" s="97"/>
    </row>
    <row r="25" spans="1:15" ht="13.5" customHeight="1">
      <c r="A25" s="123" t="s">
        <v>54</v>
      </c>
      <c r="B25" s="65"/>
      <c r="C25" s="65"/>
      <c r="D25" s="60"/>
      <c r="E25" s="60"/>
      <c r="F25" s="97"/>
      <c r="G25" s="97"/>
      <c r="I25" s="97"/>
      <c r="J25" s="97"/>
      <c r="K25" s="97"/>
      <c r="L25" s="97"/>
      <c r="M25" s="97"/>
      <c r="O25" s="97"/>
    </row>
    <row r="26" spans="1:15" ht="13.5" customHeight="1">
      <c r="A26" s="125" t="s">
        <v>55</v>
      </c>
      <c r="B26" s="65"/>
      <c r="C26" s="65"/>
      <c r="D26" s="60"/>
      <c r="E26" s="60"/>
      <c r="F26" s="97"/>
      <c r="G26" s="97"/>
      <c r="I26" s="97"/>
      <c r="J26" s="97"/>
      <c r="K26" s="97"/>
      <c r="L26" s="97"/>
      <c r="M26" s="97"/>
      <c r="O26" s="97"/>
    </row>
    <row r="27" spans="1:15" ht="13.5" customHeight="1">
      <c r="A27" s="123" t="s">
        <v>56</v>
      </c>
      <c r="B27" s="60">
        <v>9675255</v>
      </c>
      <c r="C27" s="65"/>
      <c r="D27" s="60"/>
      <c r="E27" s="60">
        <f>SUM(B27:D27)</f>
        <v>9675255</v>
      </c>
      <c r="F27" s="97"/>
      <c r="G27" s="97"/>
      <c r="I27" s="97"/>
      <c r="J27" s="97"/>
      <c r="K27" s="97"/>
      <c r="L27" s="97"/>
      <c r="M27" s="97"/>
      <c r="O27" s="97"/>
    </row>
    <row r="28" spans="1:15" ht="13.5" customHeight="1">
      <c r="A28" s="123" t="s">
        <v>57</v>
      </c>
      <c r="B28" s="60">
        <v>212448905</v>
      </c>
      <c r="C28" s="128" t="s">
        <v>142</v>
      </c>
      <c r="D28" s="60" t="s">
        <v>142</v>
      </c>
      <c r="E28" s="60">
        <f t="shared" si="0"/>
        <v>212448905</v>
      </c>
      <c r="F28" s="97"/>
      <c r="G28" s="97"/>
      <c r="I28" s="97"/>
      <c r="J28" s="97"/>
      <c r="K28" s="97"/>
      <c r="L28" s="97"/>
      <c r="M28" s="97"/>
      <c r="O28" s="97"/>
    </row>
    <row r="29" spans="1:15" ht="13.5" customHeight="1">
      <c r="A29" s="123" t="s">
        <v>58</v>
      </c>
      <c r="B29" s="65"/>
      <c r="C29" s="65"/>
      <c r="D29" s="60"/>
      <c r="E29" s="60"/>
      <c r="F29" s="97"/>
      <c r="G29" s="97"/>
      <c r="I29" s="97"/>
      <c r="J29" s="97"/>
      <c r="K29" s="97"/>
      <c r="L29" s="97"/>
      <c r="M29" s="97"/>
      <c r="O29" s="97"/>
    </row>
    <row r="30" spans="1:15" ht="13.5" customHeight="1">
      <c r="A30" s="123" t="s">
        <v>59</v>
      </c>
      <c r="B30" s="65"/>
      <c r="C30" s="65"/>
      <c r="D30" s="60"/>
      <c r="E30" s="60"/>
      <c r="F30" s="97"/>
      <c r="G30" s="97"/>
      <c r="I30" s="97"/>
      <c r="J30" s="97"/>
      <c r="K30" s="97"/>
      <c r="L30" s="97"/>
      <c r="M30" s="97"/>
      <c r="O30" s="97"/>
    </row>
    <row r="31" spans="1:15" ht="13.5" customHeight="1">
      <c r="A31" s="26" t="s">
        <v>214</v>
      </c>
      <c r="B31" s="65"/>
      <c r="C31" s="65"/>
      <c r="D31" s="60"/>
      <c r="E31" s="60"/>
      <c r="F31" s="97"/>
      <c r="G31" s="97"/>
      <c r="I31" s="97"/>
      <c r="J31" s="97"/>
      <c r="K31" s="97"/>
      <c r="L31" s="97"/>
      <c r="M31" s="97"/>
      <c r="O31" s="97"/>
    </row>
    <row r="32" spans="1:15" ht="13.5" customHeight="1">
      <c r="A32" s="129" t="s">
        <v>217</v>
      </c>
      <c r="B32" s="65">
        <f>SUM(B24:B31)</f>
        <v>322124160</v>
      </c>
      <c r="C32" s="60"/>
      <c r="D32" s="60"/>
      <c r="E32" s="65">
        <f t="shared" si="0"/>
        <v>322124160</v>
      </c>
      <c r="F32" s="97"/>
      <c r="G32" s="97"/>
      <c r="I32" s="97"/>
      <c r="J32" s="97"/>
      <c r="K32" s="97"/>
      <c r="L32" s="97"/>
      <c r="M32" s="97"/>
      <c r="O32" s="97"/>
    </row>
    <row r="33" spans="1:9" ht="13.5" customHeight="1">
      <c r="A33" s="47"/>
      <c r="B33" s="134"/>
      <c r="C33" s="134"/>
      <c r="D33" s="60"/>
      <c r="E33" s="60"/>
      <c r="F33" s="97"/>
      <c r="G33" s="97"/>
      <c r="I33" s="97"/>
    </row>
    <row r="34" spans="1:5" ht="15" customHeight="1">
      <c r="A34" s="130" t="s">
        <v>218</v>
      </c>
      <c r="B34" s="137">
        <f>SUM(B22+B32)</f>
        <v>973109049</v>
      </c>
      <c r="C34" s="137">
        <f>SUM(C22+C32)</f>
        <v>62907767</v>
      </c>
      <c r="D34" s="137">
        <f>SUM(D22+D32)</f>
        <v>211408466</v>
      </c>
      <c r="E34" s="65">
        <f t="shared" si="0"/>
        <v>1247425282</v>
      </c>
    </row>
    <row r="38" spans="1:5" ht="12.75">
      <c r="A38" s="240" t="s">
        <v>244</v>
      </c>
      <c r="B38" s="240"/>
      <c r="C38" s="240"/>
      <c r="D38" s="240"/>
      <c r="E38" s="240"/>
    </row>
    <row r="40" spans="1:5" ht="12.75">
      <c r="A40" s="239" t="s">
        <v>144</v>
      </c>
      <c r="B40" s="239"/>
      <c r="C40" s="239"/>
      <c r="D40" s="239"/>
      <c r="E40" s="239"/>
    </row>
    <row r="41" spans="1:5" ht="12.75">
      <c r="A41" s="17"/>
      <c r="B41" s="17"/>
      <c r="C41" s="17"/>
      <c r="D41" s="17"/>
      <c r="E41" s="17"/>
    </row>
    <row r="42" spans="1:5" ht="12.75">
      <c r="A42" s="241" t="s">
        <v>406</v>
      </c>
      <c r="B42" s="253"/>
      <c r="C42" s="253"/>
      <c r="D42" s="253"/>
      <c r="E42" s="253"/>
    </row>
    <row r="43" spans="1:5" ht="12.75">
      <c r="A43" s="292" t="s">
        <v>6</v>
      </c>
      <c r="B43" s="244" t="s">
        <v>28</v>
      </c>
      <c r="C43" s="244"/>
      <c r="D43" s="244"/>
      <c r="E43" s="96"/>
    </row>
    <row r="44" spans="1:5" ht="52.5">
      <c r="A44" s="292"/>
      <c r="B44" s="44" t="s">
        <v>528</v>
      </c>
      <c r="C44" s="102" t="s">
        <v>506</v>
      </c>
      <c r="D44" s="102" t="s">
        <v>15</v>
      </c>
      <c r="E44" s="96"/>
    </row>
    <row r="45" spans="1:5" ht="12.75">
      <c r="A45" s="123" t="s">
        <v>53</v>
      </c>
      <c r="B45" s="127"/>
      <c r="C45" s="39"/>
      <c r="D45" s="23"/>
      <c r="E45" s="54"/>
    </row>
    <row r="46" spans="1:5" ht="12.75">
      <c r="A46" s="123" t="s">
        <v>54</v>
      </c>
      <c r="B46" s="127"/>
      <c r="C46" s="39"/>
      <c r="D46" s="23"/>
      <c r="E46" s="54"/>
    </row>
    <row r="47" spans="1:5" ht="12.75">
      <c r="A47" s="125" t="s">
        <v>55</v>
      </c>
      <c r="B47" s="127"/>
      <c r="C47" s="39"/>
      <c r="D47" s="23"/>
      <c r="E47" s="54"/>
    </row>
    <row r="48" spans="1:5" ht="12.75">
      <c r="A48" s="123" t="s">
        <v>56</v>
      </c>
      <c r="B48" s="127"/>
      <c r="C48" s="39"/>
      <c r="D48" s="23"/>
      <c r="E48" s="54"/>
    </row>
    <row r="49" spans="1:5" ht="12.75">
      <c r="A49" s="123" t="s">
        <v>57</v>
      </c>
      <c r="B49" s="124" t="s">
        <v>142</v>
      </c>
      <c r="C49" s="124" t="s">
        <v>142</v>
      </c>
      <c r="D49" s="124"/>
      <c r="E49" s="138"/>
    </row>
    <row r="50" spans="1:5" ht="12.75">
      <c r="A50" s="123" t="s">
        <v>58</v>
      </c>
      <c r="B50" s="127"/>
      <c r="C50" s="39"/>
      <c r="D50" s="23"/>
      <c r="E50" s="54"/>
    </row>
    <row r="51" spans="1:5" ht="12.75">
      <c r="A51" s="123" t="s">
        <v>59</v>
      </c>
      <c r="B51" s="127"/>
      <c r="C51" s="39"/>
      <c r="D51" s="23"/>
      <c r="E51" s="54"/>
    </row>
    <row r="52" spans="1:5" ht="12.75">
      <c r="A52" s="26" t="s">
        <v>214</v>
      </c>
      <c r="B52" s="127"/>
      <c r="C52" s="39"/>
      <c r="D52" s="23"/>
      <c r="E52" s="54"/>
    </row>
    <row r="53" spans="1:5" ht="12.75">
      <c r="A53" s="129" t="s">
        <v>217</v>
      </c>
      <c r="B53" s="127">
        <v>0</v>
      </c>
      <c r="C53" s="39">
        <v>0</v>
      </c>
      <c r="D53" s="23"/>
      <c r="E53" s="54"/>
    </row>
  </sheetData>
  <sheetProtection/>
  <mergeCells count="13">
    <mergeCell ref="A42:E42"/>
    <mergeCell ref="A40:E40"/>
    <mergeCell ref="A38:E38"/>
    <mergeCell ref="B43:D43"/>
    <mergeCell ref="A43:A44"/>
    <mergeCell ref="A1:E1"/>
    <mergeCell ref="A4:E4"/>
    <mergeCell ref="A5:A6"/>
    <mergeCell ref="C5:C6"/>
    <mergeCell ref="E5:E6"/>
    <mergeCell ref="D5:D6"/>
    <mergeCell ref="B5:B6"/>
    <mergeCell ref="A3:E3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5.75390625" style="16" customWidth="1"/>
    <col min="2" max="3" width="12.75390625" style="16" customWidth="1"/>
    <col min="4" max="4" width="12.125" style="16" customWidth="1"/>
    <col min="5" max="5" width="13.625" style="16" customWidth="1"/>
    <col min="6" max="6" width="10.125" style="16" customWidth="1"/>
    <col min="7" max="7" width="9.875" style="16" customWidth="1"/>
    <col min="8" max="8" width="11.375" style="16" customWidth="1"/>
    <col min="9" max="9" width="10.125" style="16" customWidth="1"/>
    <col min="10" max="11" width="10.00390625" style="16" customWidth="1"/>
    <col min="12" max="12" width="9.375" style="16" customWidth="1"/>
    <col min="13" max="13" width="10.125" style="16" customWidth="1"/>
    <col min="14" max="14" width="11.375" style="16" customWidth="1"/>
    <col min="15" max="15" width="12.75390625" style="16" customWidth="1"/>
    <col min="16" max="16384" width="9.125" style="16" customWidth="1"/>
  </cols>
  <sheetData>
    <row r="1" spans="1:5" ht="12.75" customHeight="1">
      <c r="A1" s="239" t="s">
        <v>145</v>
      </c>
      <c r="B1" s="239"/>
      <c r="C1" s="239"/>
      <c r="D1" s="239"/>
      <c r="E1" s="239"/>
    </row>
    <row r="2" spans="1:5" ht="12.75" customHeight="1">
      <c r="A2" s="112"/>
      <c r="B2" s="112"/>
      <c r="C2" s="112"/>
      <c r="D2" s="112"/>
      <c r="E2" s="112"/>
    </row>
    <row r="3" spans="1:7" ht="15.75" customHeight="1">
      <c r="A3" s="240" t="s">
        <v>503</v>
      </c>
      <c r="B3" s="240"/>
      <c r="C3" s="240"/>
      <c r="D3" s="240"/>
      <c r="E3" s="240"/>
      <c r="F3" s="113"/>
      <c r="G3" s="114"/>
    </row>
    <row r="4" spans="1:7" ht="15.75" customHeight="1">
      <c r="A4" s="240" t="s">
        <v>24</v>
      </c>
      <c r="B4" s="240"/>
      <c r="C4" s="240"/>
      <c r="D4" s="240"/>
      <c r="E4" s="240"/>
      <c r="F4" s="113"/>
      <c r="G4" s="114"/>
    </row>
    <row r="5" spans="1:7" ht="15" customHeight="1">
      <c r="A5" s="239" t="s">
        <v>423</v>
      </c>
      <c r="B5" s="239"/>
      <c r="C5" s="239"/>
      <c r="D5" s="239"/>
      <c r="E5" s="239"/>
      <c r="F5" s="113"/>
      <c r="G5" s="115"/>
    </row>
    <row r="6" spans="1:5" ht="15" customHeight="1">
      <c r="A6" s="244" t="s">
        <v>6</v>
      </c>
      <c r="B6" s="236" t="s">
        <v>29</v>
      </c>
      <c r="C6" s="236" t="s">
        <v>23</v>
      </c>
      <c r="D6" s="236" t="s">
        <v>219</v>
      </c>
      <c r="E6" s="236" t="s">
        <v>7</v>
      </c>
    </row>
    <row r="7" spans="1:5" ht="17.25" customHeight="1">
      <c r="A7" s="244"/>
      <c r="B7" s="237"/>
      <c r="C7" s="237"/>
      <c r="D7" s="237"/>
      <c r="E7" s="237"/>
    </row>
    <row r="8" spans="1:15" ht="12.75" customHeight="1">
      <c r="A8" s="26" t="s">
        <v>45</v>
      </c>
      <c r="B8" s="60">
        <v>312401357</v>
      </c>
      <c r="C8" s="60"/>
      <c r="D8" s="60"/>
      <c r="E8" s="60">
        <f>SUM(B8:D8)</f>
        <v>312401357</v>
      </c>
      <c r="F8" s="97"/>
      <c r="G8" s="97"/>
      <c r="I8" s="97"/>
      <c r="J8" s="97"/>
      <c r="K8" s="97"/>
      <c r="L8" s="97"/>
      <c r="M8" s="97"/>
      <c r="O8" s="97"/>
    </row>
    <row r="9" spans="1:15" ht="12.75" customHeight="1">
      <c r="A9" s="24" t="s">
        <v>46</v>
      </c>
      <c r="B9" s="60">
        <v>42269434</v>
      </c>
      <c r="C9" s="60"/>
      <c r="D9" s="60"/>
      <c r="E9" s="60">
        <f aca="true" t="shared" si="0" ref="E9:E20">SUM(B9:D9)</f>
        <v>42269434</v>
      </c>
      <c r="F9" s="97"/>
      <c r="G9" s="97"/>
      <c r="I9" s="97"/>
      <c r="J9" s="97"/>
      <c r="K9" s="97"/>
      <c r="L9" s="97"/>
      <c r="M9" s="97"/>
      <c r="O9" s="97"/>
    </row>
    <row r="10" spans="1:15" ht="12.75" customHeight="1">
      <c r="A10" s="26" t="s">
        <v>137</v>
      </c>
      <c r="B10" s="60">
        <v>192880180</v>
      </c>
      <c r="C10" s="60"/>
      <c r="D10" s="60"/>
      <c r="E10" s="60">
        <f t="shared" si="0"/>
        <v>192880180</v>
      </c>
      <c r="F10" s="97"/>
      <c r="G10" s="97"/>
      <c r="I10" s="97"/>
      <c r="J10" s="97"/>
      <c r="K10" s="97"/>
      <c r="L10" s="97"/>
      <c r="M10" s="97"/>
      <c r="O10" s="97"/>
    </row>
    <row r="11" spans="1:15" ht="12.75" customHeight="1">
      <c r="A11" s="116" t="s">
        <v>139</v>
      </c>
      <c r="B11" s="60">
        <v>24384000</v>
      </c>
      <c r="C11" s="60"/>
      <c r="D11" s="60"/>
      <c r="E11" s="60">
        <f t="shared" si="0"/>
        <v>24384000</v>
      </c>
      <c r="F11" s="97"/>
      <c r="G11" s="97"/>
      <c r="I11" s="97"/>
      <c r="J11" s="97"/>
      <c r="K11" s="97"/>
      <c r="L11" s="97"/>
      <c r="M11" s="97"/>
      <c r="O11" s="97"/>
    </row>
    <row r="12" spans="1:15" ht="12.75" customHeight="1">
      <c r="A12" s="26" t="s">
        <v>138</v>
      </c>
      <c r="B12" s="60">
        <v>10211960</v>
      </c>
      <c r="C12" s="60"/>
      <c r="D12" s="60"/>
      <c r="E12" s="60">
        <f t="shared" si="0"/>
        <v>10211960</v>
      </c>
      <c r="F12" s="97"/>
      <c r="G12" s="97"/>
      <c r="I12" s="97"/>
      <c r="J12" s="97"/>
      <c r="K12" s="97"/>
      <c r="L12" s="97"/>
      <c r="M12" s="97"/>
      <c r="O12" s="97"/>
    </row>
    <row r="13" spans="1:15" ht="12.75" customHeight="1">
      <c r="A13" s="28" t="s">
        <v>140</v>
      </c>
      <c r="B13" s="60"/>
      <c r="C13" s="60"/>
      <c r="D13" s="60"/>
      <c r="E13" s="60">
        <f t="shared" si="0"/>
        <v>0</v>
      </c>
      <c r="F13" s="97"/>
      <c r="G13" s="97"/>
      <c r="I13" s="97"/>
      <c r="J13" s="97"/>
      <c r="K13" s="97"/>
      <c r="L13" s="97"/>
      <c r="M13" s="97"/>
      <c r="O13" s="97"/>
    </row>
    <row r="14" spans="1:15" ht="12.75" customHeight="1">
      <c r="A14" s="117" t="s">
        <v>422</v>
      </c>
      <c r="B14" s="131"/>
      <c r="C14" s="131"/>
      <c r="D14" s="60"/>
      <c r="E14" s="60">
        <f t="shared" si="0"/>
        <v>0</v>
      </c>
      <c r="F14" s="97"/>
      <c r="G14" s="97"/>
      <c r="I14" s="97"/>
      <c r="J14" s="97"/>
      <c r="K14" s="97"/>
      <c r="L14" s="97"/>
      <c r="M14" s="97"/>
      <c r="O14" s="97"/>
    </row>
    <row r="15" spans="1:15" ht="12.75" customHeight="1">
      <c r="A15" s="121" t="s">
        <v>216</v>
      </c>
      <c r="B15" s="143">
        <f>SUM(B8:B14)</f>
        <v>582146931</v>
      </c>
      <c r="C15" s="132"/>
      <c r="D15" s="65"/>
      <c r="E15" s="65">
        <f t="shared" si="0"/>
        <v>582146931</v>
      </c>
      <c r="F15" s="97"/>
      <c r="G15" s="97"/>
      <c r="I15" s="97"/>
      <c r="J15" s="97"/>
      <c r="K15" s="97"/>
      <c r="L15" s="97"/>
      <c r="M15" s="97"/>
      <c r="O15" s="97"/>
    </row>
    <row r="16" spans="1:15" ht="12.75" customHeight="1">
      <c r="A16" s="121"/>
      <c r="B16" s="132"/>
      <c r="C16" s="132"/>
      <c r="D16" s="65"/>
      <c r="E16" s="60">
        <f t="shared" si="0"/>
        <v>0</v>
      </c>
      <c r="F16" s="97"/>
      <c r="G16" s="97"/>
      <c r="I16" s="97"/>
      <c r="J16" s="97"/>
      <c r="K16" s="97"/>
      <c r="L16" s="97"/>
      <c r="M16" s="97"/>
      <c r="O16" s="97"/>
    </row>
    <row r="17" spans="1:15" ht="12.75" customHeight="1">
      <c r="A17" s="123" t="s">
        <v>60</v>
      </c>
      <c r="B17" s="60">
        <v>22576068</v>
      </c>
      <c r="C17" s="132"/>
      <c r="D17" s="65"/>
      <c r="E17" s="60">
        <f t="shared" si="0"/>
        <v>22576068</v>
      </c>
      <c r="F17" s="97"/>
      <c r="G17" s="97"/>
      <c r="I17" s="97"/>
      <c r="J17" s="97"/>
      <c r="K17" s="97"/>
      <c r="L17" s="97"/>
      <c r="M17" s="97"/>
      <c r="O17" s="97"/>
    </row>
    <row r="18" spans="1:15" ht="12.75" customHeight="1">
      <c r="A18" s="123" t="s">
        <v>61</v>
      </c>
      <c r="B18" s="60">
        <v>46261890</v>
      </c>
      <c r="C18" s="132"/>
      <c r="D18" s="65"/>
      <c r="E18" s="60">
        <f t="shared" si="0"/>
        <v>46261890</v>
      </c>
      <c r="F18" s="97"/>
      <c r="G18" s="97"/>
      <c r="I18" s="97"/>
      <c r="J18" s="97"/>
      <c r="K18" s="97"/>
      <c r="L18" s="97"/>
      <c r="M18" s="97"/>
      <c r="O18" s="97"/>
    </row>
    <row r="19" spans="1:15" ht="12.75" customHeight="1">
      <c r="A19" s="125" t="s">
        <v>141</v>
      </c>
      <c r="B19" s="133"/>
      <c r="C19" s="132"/>
      <c r="D19" s="65"/>
      <c r="E19" s="60">
        <f t="shared" si="0"/>
        <v>0</v>
      </c>
      <c r="F19" s="97"/>
      <c r="G19" s="97"/>
      <c r="I19" s="97"/>
      <c r="J19" s="97"/>
      <c r="K19" s="97"/>
      <c r="L19" s="97"/>
      <c r="M19" s="97"/>
      <c r="O19" s="97"/>
    </row>
    <row r="20" spans="1:15" ht="12.75" customHeight="1">
      <c r="A20" s="121" t="s">
        <v>215</v>
      </c>
      <c r="B20" s="65">
        <f>SUM(B17:B19)</f>
        <v>68837958</v>
      </c>
      <c r="C20" s="132"/>
      <c r="D20" s="65"/>
      <c r="E20" s="65">
        <f t="shared" si="0"/>
        <v>68837958</v>
      </c>
      <c r="F20" s="97"/>
      <c r="G20" s="97"/>
      <c r="I20" s="97"/>
      <c r="J20" s="97"/>
      <c r="K20" s="97"/>
      <c r="L20" s="97"/>
      <c r="M20" s="97"/>
      <c r="O20" s="97"/>
    </row>
    <row r="21" spans="1:15" ht="13.5" customHeight="1">
      <c r="A21" s="141"/>
      <c r="B21" s="142"/>
      <c r="C21" s="140"/>
      <c r="D21" s="54"/>
      <c r="E21" s="54"/>
      <c r="F21" s="97"/>
      <c r="G21" s="97"/>
      <c r="I21" s="97"/>
      <c r="J21" s="97"/>
      <c r="K21" s="97"/>
      <c r="L21" s="97"/>
      <c r="M21" s="97"/>
      <c r="O21" s="97"/>
    </row>
    <row r="22" spans="1:15" ht="13.5" customHeight="1">
      <c r="A22" s="253"/>
      <c r="B22" s="253"/>
      <c r="C22" s="253"/>
      <c r="D22" s="253"/>
      <c r="E22" s="253"/>
      <c r="F22" s="97"/>
      <c r="G22" s="97"/>
      <c r="I22" s="97"/>
      <c r="J22" s="97"/>
      <c r="K22" s="97"/>
      <c r="L22" s="97"/>
      <c r="M22" s="97"/>
      <c r="O22" s="97"/>
    </row>
    <row r="23" spans="1:15" ht="13.5" customHeight="1">
      <c r="A23" s="144"/>
      <c r="B23" s="144"/>
      <c r="C23" s="144"/>
      <c r="D23" s="144"/>
      <c r="E23" s="144"/>
      <c r="F23" s="97"/>
      <c r="G23" s="97"/>
      <c r="I23" s="97"/>
      <c r="J23" s="97"/>
      <c r="K23" s="97"/>
      <c r="L23" s="97"/>
      <c r="M23" s="97"/>
      <c r="O23" s="97"/>
    </row>
    <row r="24" spans="1:15" ht="13.5" customHeight="1">
      <c r="A24" s="293"/>
      <c r="B24" s="293"/>
      <c r="C24" s="293"/>
      <c r="D24" s="293"/>
      <c r="E24" s="293"/>
      <c r="F24" s="97"/>
      <c r="G24" s="97"/>
      <c r="I24" s="97"/>
      <c r="J24" s="97"/>
      <c r="K24" s="97"/>
      <c r="L24" s="97"/>
      <c r="M24" s="97"/>
      <c r="O24" s="97"/>
    </row>
    <row r="25" spans="1:15" ht="13.5" customHeight="1">
      <c r="A25" s="293"/>
      <c r="B25" s="293"/>
      <c r="C25" s="293"/>
      <c r="D25" s="293"/>
      <c r="E25" s="293"/>
      <c r="F25" s="97"/>
      <c r="G25" s="97"/>
      <c r="I25" s="97"/>
      <c r="J25" s="97"/>
      <c r="K25" s="97"/>
      <c r="L25" s="97"/>
      <c r="M25" s="97"/>
      <c r="O25" s="97"/>
    </row>
    <row r="26" spans="1:9" ht="13.5" customHeight="1">
      <c r="A26" s="253"/>
      <c r="B26" s="253"/>
      <c r="C26" s="253"/>
      <c r="D26" s="253"/>
      <c r="E26" s="253"/>
      <c r="F26" s="97"/>
      <c r="G26" s="97"/>
      <c r="I26" s="97"/>
    </row>
    <row r="27" spans="1:9" ht="13.5" customHeight="1">
      <c r="A27" s="294"/>
      <c r="B27" s="295"/>
      <c r="C27" s="295"/>
      <c r="D27" s="295"/>
      <c r="E27" s="295"/>
      <c r="F27" s="97"/>
      <c r="G27" s="97"/>
      <c r="I27" s="97"/>
    </row>
    <row r="28" spans="1:5" ht="15" customHeight="1">
      <c r="A28" s="294"/>
      <c r="B28" s="95"/>
      <c r="C28" s="95"/>
      <c r="D28" s="95"/>
      <c r="E28" s="145"/>
    </row>
    <row r="29" spans="1:5" ht="12.75">
      <c r="A29" s="146"/>
      <c r="B29" s="108"/>
      <c r="C29" s="108"/>
      <c r="D29" s="54"/>
      <c r="E29" s="54"/>
    </row>
    <row r="30" spans="1:5" ht="12.75">
      <c r="A30" s="147"/>
      <c r="B30" s="108"/>
      <c r="C30" s="108"/>
      <c r="D30" s="54"/>
      <c r="E30" s="54"/>
    </row>
    <row r="31" spans="1:5" ht="12.75">
      <c r="A31" s="146"/>
      <c r="B31" s="108"/>
      <c r="C31" s="108"/>
      <c r="D31" s="54"/>
      <c r="E31" s="54"/>
    </row>
    <row r="32" spans="1:5" ht="12.75">
      <c r="A32" s="148"/>
      <c r="B32" s="54"/>
      <c r="C32" s="54"/>
      <c r="D32" s="54"/>
      <c r="E32" s="54"/>
    </row>
    <row r="33" spans="1:5" ht="12.75">
      <c r="A33" s="146"/>
      <c r="B33" s="54"/>
      <c r="C33" s="54"/>
      <c r="D33" s="54"/>
      <c r="E33" s="54"/>
    </row>
    <row r="34" spans="1:5" ht="12.75">
      <c r="A34" s="149"/>
      <c r="B34" s="54"/>
      <c r="C34" s="54"/>
      <c r="D34" s="108"/>
      <c r="E34" s="54"/>
    </row>
    <row r="35" spans="1:5" ht="12.75">
      <c r="A35" s="54"/>
      <c r="B35" s="150"/>
      <c r="C35" s="150"/>
      <c r="D35" s="54"/>
      <c r="E35" s="54"/>
    </row>
    <row r="36" spans="1:5" ht="12.75">
      <c r="A36" s="151"/>
      <c r="B36" s="152"/>
      <c r="C36" s="152"/>
      <c r="D36" s="140"/>
      <c r="E36" s="140"/>
    </row>
    <row r="37" spans="1:5" ht="12.75">
      <c r="A37" s="151"/>
      <c r="B37" s="153"/>
      <c r="C37" s="153"/>
      <c r="D37" s="54"/>
      <c r="E37" s="54"/>
    </row>
    <row r="38" spans="1:5" ht="12.75">
      <c r="A38" s="141"/>
      <c r="B38" s="141"/>
      <c r="C38" s="153"/>
      <c r="D38" s="54"/>
      <c r="E38" s="54"/>
    </row>
    <row r="39" spans="1:5" ht="12.75">
      <c r="A39" s="141"/>
      <c r="B39" s="141"/>
      <c r="C39" s="138"/>
      <c r="D39" s="108"/>
      <c r="E39" s="54"/>
    </row>
    <row r="40" spans="1:5" ht="12.75">
      <c r="A40" s="154"/>
      <c r="B40" s="154"/>
      <c r="C40" s="138"/>
      <c r="D40" s="108"/>
      <c r="E40" s="54"/>
    </row>
    <row r="41" spans="1:5" ht="12.75">
      <c r="A41" s="151"/>
      <c r="B41" s="142"/>
      <c r="C41" s="140"/>
      <c r="D41" s="54"/>
      <c r="E41" s="54"/>
    </row>
    <row r="42" spans="1:5" ht="12.75">
      <c r="A42" s="97"/>
      <c r="B42" s="97"/>
      <c r="C42" s="97"/>
      <c r="D42" s="97"/>
      <c r="E42" s="97"/>
    </row>
    <row r="43" spans="1:5" ht="12.75">
      <c r="A43" s="253"/>
      <c r="B43" s="253"/>
      <c r="C43" s="253"/>
      <c r="D43" s="253"/>
      <c r="E43" s="253"/>
    </row>
    <row r="44" spans="1:5" ht="12.75">
      <c r="A44" s="144"/>
      <c r="B44" s="144"/>
      <c r="C44" s="144"/>
      <c r="D44" s="144"/>
      <c r="E44" s="144"/>
    </row>
    <row r="45" spans="1:5" ht="12.75">
      <c r="A45" s="293"/>
      <c r="B45" s="293"/>
      <c r="C45" s="293"/>
      <c r="D45" s="293"/>
      <c r="E45" s="293"/>
    </row>
    <row r="46" spans="1:5" ht="12.75">
      <c r="A46" s="293"/>
      <c r="B46" s="293"/>
      <c r="C46" s="293"/>
      <c r="D46" s="293"/>
      <c r="E46" s="293"/>
    </row>
    <row r="47" spans="1:5" ht="12.75">
      <c r="A47" s="253"/>
      <c r="B47" s="253"/>
      <c r="C47" s="253"/>
      <c r="D47" s="253"/>
      <c r="E47" s="253"/>
    </row>
    <row r="48" spans="1:5" ht="12.75">
      <c r="A48" s="294"/>
      <c r="B48" s="295"/>
      <c r="C48" s="295"/>
      <c r="D48" s="295"/>
      <c r="E48" s="295"/>
    </row>
    <row r="49" spans="1:5" ht="12.75">
      <c r="A49" s="294"/>
      <c r="B49" s="95"/>
      <c r="C49" s="95"/>
      <c r="D49" s="95"/>
      <c r="E49" s="145"/>
    </row>
    <row r="50" spans="1:5" ht="12.75">
      <c r="A50" s="146"/>
      <c r="B50" s="108"/>
      <c r="C50" s="108"/>
      <c r="D50" s="54"/>
      <c r="E50" s="54"/>
    </row>
    <row r="51" spans="1:5" ht="12.75">
      <c r="A51" s="147"/>
      <c r="B51" s="108"/>
      <c r="C51" s="108"/>
      <c r="D51" s="54"/>
      <c r="E51" s="54"/>
    </row>
    <row r="52" spans="1:5" ht="12.75">
      <c r="A52" s="146"/>
      <c r="B52" s="108"/>
      <c r="C52" s="108"/>
      <c r="D52" s="54"/>
      <c r="E52" s="54"/>
    </row>
    <row r="53" spans="1:5" ht="12.75">
      <c r="A53" s="148"/>
      <c r="B53" s="54"/>
      <c r="C53" s="54"/>
      <c r="D53" s="54"/>
      <c r="E53" s="54"/>
    </row>
    <row r="54" spans="1:5" ht="12.75">
      <c r="A54" s="146"/>
      <c r="B54" s="54"/>
      <c r="C54" s="54"/>
      <c r="D54" s="54"/>
      <c r="E54" s="54"/>
    </row>
    <row r="55" spans="1:5" ht="12.75">
      <c r="A55" s="149"/>
      <c r="B55" s="54"/>
      <c r="C55" s="54"/>
      <c r="D55" s="108"/>
      <c r="E55" s="54"/>
    </row>
    <row r="56" spans="1:5" ht="12.75">
      <c r="A56" s="54"/>
      <c r="B56" s="150"/>
      <c r="C56" s="150"/>
      <c r="D56" s="54"/>
      <c r="E56" s="54"/>
    </row>
    <row r="57" spans="1:5" ht="12.75">
      <c r="A57" s="151"/>
      <c r="B57" s="152"/>
      <c r="C57" s="152"/>
      <c r="D57" s="140"/>
      <c r="E57" s="140"/>
    </row>
    <row r="58" spans="1:5" ht="12.75">
      <c r="A58" s="151"/>
      <c r="B58" s="152"/>
      <c r="C58" s="152"/>
      <c r="D58" s="140"/>
      <c r="E58" s="140"/>
    </row>
    <row r="59" spans="1:5" ht="12.75">
      <c r="A59" s="141"/>
      <c r="B59" s="141"/>
      <c r="C59" s="153"/>
      <c r="D59" s="54"/>
      <c r="E59" s="54"/>
    </row>
    <row r="60" spans="1:5" ht="12.75">
      <c r="A60" s="141"/>
      <c r="B60" s="141"/>
      <c r="C60" s="138"/>
      <c r="D60" s="108"/>
      <c r="E60" s="54"/>
    </row>
    <row r="61" spans="1:5" ht="12.75">
      <c r="A61" s="154"/>
      <c r="B61" s="154"/>
      <c r="C61" s="138"/>
      <c r="D61" s="108"/>
      <c r="E61" s="54"/>
    </row>
    <row r="62" spans="1:5" ht="12.75">
      <c r="A62" s="151"/>
      <c r="B62" s="142"/>
      <c r="C62" s="140"/>
      <c r="D62" s="54"/>
      <c r="E62" s="54"/>
    </row>
  </sheetData>
  <sheetProtection/>
  <mergeCells count="21"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  <mergeCell ref="D6:D7"/>
    <mergeCell ref="B6:B7"/>
    <mergeCell ref="A4:E4"/>
    <mergeCell ref="A46:E46"/>
    <mergeCell ref="A47:E47"/>
    <mergeCell ref="A48:A49"/>
    <mergeCell ref="B48:E48"/>
    <mergeCell ref="A27:A28"/>
    <mergeCell ref="B27:E27"/>
    <mergeCell ref="A43:E43"/>
    <mergeCell ref="A45:E45"/>
  </mergeCells>
  <printOptions/>
  <pageMargins left="0.5118110236220472" right="0.2755905511811024" top="0.1968503937007874" bottom="0.31496062992125984" header="0.3149606299212598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5.75390625" style="16" customWidth="1"/>
    <col min="2" max="3" width="12.75390625" style="16" customWidth="1"/>
    <col min="4" max="4" width="12.125" style="16" customWidth="1"/>
    <col min="5" max="5" width="13.625" style="16" customWidth="1"/>
    <col min="6" max="6" width="10.125" style="16" customWidth="1"/>
    <col min="7" max="7" width="9.875" style="16" customWidth="1"/>
    <col min="8" max="8" width="11.375" style="16" customWidth="1"/>
    <col min="9" max="9" width="10.125" style="16" customWidth="1"/>
    <col min="10" max="11" width="10.00390625" style="16" customWidth="1"/>
    <col min="12" max="12" width="9.375" style="16" customWidth="1"/>
    <col min="13" max="13" width="10.125" style="16" customWidth="1"/>
    <col min="14" max="14" width="11.375" style="16" customWidth="1"/>
    <col min="15" max="15" width="12.75390625" style="16" customWidth="1"/>
    <col min="16" max="16384" width="9.125" style="16" customWidth="1"/>
  </cols>
  <sheetData>
    <row r="3" spans="1:5" ht="12.75" customHeight="1">
      <c r="A3" s="239" t="s">
        <v>401</v>
      </c>
      <c r="B3" s="239"/>
      <c r="C3" s="239"/>
      <c r="D3" s="239"/>
      <c r="E3" s="239"/>
    </row>
    <row r="4" spans="1:8" ht="18" customHeight="1">
      <c r="A4" s="240" t="s">
        <v>504</v>
      </c>
      <c r="B4" s="240"/>
      <c r="C4" s="240"/>
      <c r="D4" s="240"/>
      <c r="E4" s="240"/>
      <c r="F4" s="99"/>
      <c r="G4" s="99"/>
      <c r="H4" s="99"/>
    </row>
    <row r="5" spans="1:8" ht="14.25" customHeight="1">
      <c r="A5" s="240"/>
      <c r="B5" s="240"/>
      <c r="C5" s="240"/>
      <c r="D5" s="240"/>
      <c r="E5" s="240"/>
      <c r="F5" s="99"/>
      <c r="G5" s="99"/>
      <c r="H5" s="99"/>
    </row>
    <row r="6" spans="1:8" ht="14.25" customHeight="1">
      <c r="A6" s="43"/>
      <c r="B6" s="43"/>
      <c r="C6" s="43"/>
      <c r="D6" s="43"/>
      <c r="E6" s="43"/>
      <c r="F6" s="99"/>
      <c r="G6" s="99"/>
      <c r="H6" s="99"/>
    </row>
    <row r="7" spans="1:8" ht="14.25" customHeight="1">
      <c r="A7" s="106" t="s">
        <v>115</v>
      </c>
      <c r="B7" s="286" t="s">
        <v>421</v>
      </c>
      <c r="C7" s="286"/>
      <c r="D7" s="286"/>
      <c r="E7" s="286"/>
      <c r="F7" s="99"/>
      <c r="G7" s="99"/>
      <c r="H7" s="99"/>
    </row>
    <row r="8" spans="1:8" ht="14.25" customHeight="1">
      <c r="A8" s="107"/>
      <c r="B8" s="108"/>
      <c r="C8" s="108"/>
      <c r="D8" s="108"/>
      <c r="E8" s="108"/>
      <c r="F8" s="99"/>
      <c r="G8" s="99"/>
      <c r="H8" s="99"/>
    </row>
    <row r="9" spans="1:7" ht="15" customHeight="1">
      <c r="A9" s="239" t="s">
        <v>406</v>
      </c>
      <c r="B9" s="239"/>
      <c r="C9" s="239"/>
      <c r="D9" s="239"/>
      <c r="E9" s="239"/>
      <c r="F9" s="113"/>
      <c r="G9" s="115"/>
    </row>
    <row r="10" spans="1:5" ht="20.25" customHeight="1">
      <c r="A10" s="248" t="s">
        <v>6</v>
      </c>
      <c r="B10" s="236" t="s">
        <v>29</v>
      </c>
      <c r="C10" s="236" t="s">
        <v>23</v>
      </c>
      <c r="D10" s="236" t="s">
        <v>234</v>
      </c>
      <c r="E10" s="236" t="s">
        <v>7</v>
      </c>
    </row>
    <row r="11" spans="1:5" ht="16.5" customHeight="1">
      <c r="A11" s="249"/>
      <c r="B11" s="237"/>
      <c r="C11" s="237"/>
      <c r="D11" s="296"/>
      <c r="E11" s="237"/>
    </row>
    <row r="12" spans="1:15" ht="13.5" customHeight="1">
      <c r="A12" s="26" t="s">
        <v>45</v>
      </c>
      <c r="B12" s="29"/>
      <c r="C12" s="29"/>
      <c r="D12" s="23">
        <v>43251939</v>
      </c>
      <c r="E12" s="23">
        <f>SUM(D12)</f>
        <v>43251939</v>
      </c>
      <c r="F12" s="97"/>
      <c r="G12" s="97"/>
      <c r="I12" s="97"/>
      <c r="J12" s="97"/>
      <c r="K12" s="97"/>
      <c r="L12" s="97"/>
      <c r="M12" s="97"/>
      <c r="O12" s="97"/>
    </row>
    <row r="13" spans="1:15" ht="13.5" customHeight="1">
      <c r="A13" s="24" t="s">
        <v>46</v>
      </c>
      <c r="B13" s="29"/>
      <c r="C13" s="29"/>
      <c r="D13" s="23">
        <v>8630235</v>
      </c>
      <c r="E13" s="23">
        <f>SUM(D13)</f>
        <v>8630235</v>
      </c>
      <c r="F13" s="97"/>
      <c r="G13" s="97"/>
      <c r="I13" s="97"/>
      <c r="J13" s="97"/>
      <c r="K13" s="97"/>
      <c r="L13" s="97"/>
      <c r="M13" s="97"/>
      <c r="O13" s="97"/>
    </row>
    <row r="14" spans="1:15" ht="13.5" customHeight="1">
      <c r="A14" s="26" t="s">
        <v>137</v>
      </c>
      <c r="B14" s="29"/>
      <c r="C14" s="29"/>
      <c r="D14" s="23">
        <v>11025593</v>
      </c>
      <c r="E14" s="23">
        <f>SUM(D14)</f>
        <v>11025593</v>
      </c>
      <c r="F14" s="97"/>
      <c r="G14" s="97"/>
      <c r="I14" s="97"/>
      <c r="J14" s="97"/>
      <c r="K14" s="97"/>
      <c r="L14" s="97"/>
      <c r="M14" s="97"/>
      <c r="O14" s="97"/>
    </row>
    <row r="15" spans="1:15" ht="13.5" customHeight="1">
      <c r="A15" s="116" t="s">
        <v>139</v>
      </c>
      <c r="B15" s="23"/>
      <c r="C15" s="23"/>
      <c r="D15" s="23"/>
      <c r="E15" s="23"/>
      <c r="F15" s="97"/>
      <c r="G15" s="97"/>
      <c r="I15" s="97"/>
      <c r="J15" s="97"/>
      <c r="K15" s="97"/>
      <c r="L15" s="97"/>
      <c r="M15" s="97"/>
      <c r="O15" s="97"/>
    </row>
    <row r="16" spans="1:15" ht="13.5" customHeight="1">
      <c r="A16" s="26" t="s">
        <v>138</v>
      </c>
      <c r="B16" s="23"/>
      <c r="C16" s="23"/>
      <c r="D16" s="23"/>
      <c r="E16" s="23"/>
      <c r="F16" s="97"/>
      <c r="G16" s="97"/>
      <c r="I16" s="97"/>
      <c r="J16" s="97"/>
      <c r="K16" s="97"/>
      <c r="L16" s="97"/>
      <c r="M16" s="97"/>
      <c r="O16" s="97"/>
    </row>
    <row r="17" spans="1:15" ht="13.5" customHeight="1">
      <c r="A17" s="28" t="s">
        <v>140</v>
      </c>
      <c r="B17" s="23"/>
      <c r="C17" s="23"/>
      <c r="D17" s="29"/>
      <c r="E17" s="23"/>
      <c r="F17" s="97"/>
      <c r="G17" s="97"/>
      <c r="I17" s="97"/>
      <c r="J17" s="97"/>
      <c r="K17" s="97"/>
      <c r="L17" s="97"/>
      <c r="M17" s="97"/>
      <c r="O17" s="97"/>
    </row>
    <row r="18" spans="1:15" ht="13.5" customHeight="1">
      <c r="A18" s="117" t="s">
        <v>422</v>
      </c>
      <c r="B18" s="118"/>
      <c r="C18" s="118"/>
      <c r="D18" s="23"/>
      <c r="E18" s="23"/>
      <c r="F18" s="97"/>
      <c r="G18" s="97"/>
      <c r="I18" s="97"/>
      <c r="J18" s="97"/>
      <c r="K18" s="97"/>
      <c r="L18" s="97"/>
      <c r="M18" s="97"/>
      <c r="O18" s="97"/>
    </row>
    <row r="19" spans="1:15" ht="13.5" customHeight="1">
      <c r="A19" s="119"/>
      <c r="B19" s="120"/>
      <c r="C19" s="120"/>
      <c r="D19" s="23"/>
      <c r="E19" s="23"/>
      <c r="F19" s="97"/>
      <c r="G19" s="97"/>
      <c r="I19" s="97"/>
      <c r="J19" s="97"/>
      <c r="K19" s="97"/>
      <c r="L19" s="97"/>
      <c r="M19" s="97"/>
      <c r="O19" s="97"/>
    </row>
    <row r="20" spans="1:15" ht="13.5" customHeight="1">
      <c r="A20" s="121" t="s">
        <v>245</v>
      </c>
      <c r="B20" s="122"/>
      <c r="C20" s="122"/>
      <c r="D20" s="39">
        <f>SUM(D12:D16)</f>
        <v>62907767</v>
      </c>
      <c r="E20" s="39">
        <f>SUM(D20)</f>
        <v>62907767</v>
      </c>
      <c r="F20" s="97"/>
      <c r="G20" s="97"/>
      <c r="I20" s="97"/>
      <c r="J20" s="97"/>
      <c r="K20" s="97"/>
      <c r="L20" s="97"/>
      <c r="M20" s="97"/>
      <c r="O20" s="97"/>
    </row>
    <row r="21" spans="1:15" ht="13.5" customHeight="1">
      <c r="A21" s="121"/>
      <c r="B21" s="120"/>
      <c r="C21" s="120"/>
      <c r="D21" s="23"/>
      <c r="E21" s="23"/>
      <c r="F21" s="97"/>
      <c r="G21" s="97"/>
      <c r="I21" s="97"/>
      <c r="J21" s="97"/>
      <c r="K21" s="97"/>
      <c r="L21" s="97"/>
      <c r="M21" s="97"/>
      <c r="O21" s="97"/>
    </row>
    <row r="22" spans="1:15" ht="13.5" customHeight="1">
      <c r="A22" s="123" t="s">
        <v>60</v>
      </c>
      <c r="B22" s="70"/>
      <c r="C22" s="120"/>
      <c r="D22" s="23"/>
      <c r="E22" s="23"/>
      <c r="F22" s="97"/>
      <c r="G22" s="97"/>
      <c r="I22" s="97"/>
      <c r="J22" s="97"/>
      <c r="K22" s="97"/>
      <c r="L22" s="97"/>
      <c r="M22" s="97"/>
      <c r="O22" s="97"/>
    </row>
    <row r="23" spans="1:15" ht="13.5" customHeight="1">
      <c r="A23" s="123" t="s">
        <v>61</v>
      </c>
      <c r="B23" s="70"/>
      <c r="C23" s="124"/>
      <c r="D23" s="29"/>
      <c r="E23" s="23"/>
      <c r="F23" s="97"/>
      <c r="G23" s="97"/>
      <c r="I23" s="97"/>
      <c r="J23" s="97"/>
      <c r="K23" s="97"/>
      <c r="L23" s="97"/>
      <c r="M23" s="97"/>
      <c r="O23" s="97"/>
    </row>
    <row r="24" spans="1:15" ht="13.5" customHeight="1">
      <c r="A24" s="125" t="s">
        <v>141</v>
      </c>
      <c r="B24" s="126"/>
      <c r="C24" s="124"/>
      <c r="D24" s="29"/>
      <c r="E24" s="23"/>
      <c r="F24" s="97"/>
      <c r="G24" s="97"/>
      <c r="I24" s="97"/>
      <c r="J24" s="97"/>
      <c r="K24" s="97"/>
      <c r="L24" s="97"/>
      <c r="M24" s="97"/>
      <c r="O24" s="97"/>
    </row>
    <row r="25" spans="1:15" ht="13.5" customHeight="1">
      <c r="A25" s="121" t="s">
        <v>246</v>
      </c>
      <c r="B25" s="127"/>
      <c r="C25" s="39"/>
      <c r="D25" s="39">
        <v>0</v>
      </c>
      <c r="E25" s="39">
        <f>SUM(D25)</f>
        <v>0</v>
      </c>
      <c r="F25" s="97"/>
      <c r="G25" s="97"/>
      <c r="I25" s="97"/>
      <c r="J25" s="97"/>
      <c r="K25" s="97"/>
      <c r="L25" s="97"/>
      <c r="M25" s="97"/>
      <c r="O25" s="97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H56" sqref="H56"/>
    </sheetView>
  </sheetViews>
  <sheetFormatPr defaultColWidth="9.00390625" defaultRowHeight="12.75"/>
  <cols>
    <col min="1" max="1" width="45.75390625" style="16" customWidth="1"/>
    <col min="2" max="2" width="12.75390625" style="16" customWidth="1"/>
    <col min="3" max="3" width="13.625" style="16" customWidth="1"/>
    <col min="4" max="5" width="10.00390625" style="16" customWidth="1"/>
    <col min="6" max="6" width="9.375" style="16" customWidth="1"/>
    <col min="7" max="7" width="10.125" style="16" customWidth="1"/>
    <col min="8" max="8" width="11.375" style="16" customWidth="1"/>
    <col min="9" max="9" width="12.75390625" style="16" customWidth="1"/>
    <col min="10" max="16384" width="9.125" style="16" customWidth="1"/>
  </cols>
  <sheetData>
    <row r="1" spans="1:3" ht="12.75" customHeight="1">
      <c r="A1" s="239" t="s">
        <v>402</v>
      </c>
      <c r="B1" s="239"/>
      <c r="C1" s="239"/>
    </row>
    <row r="2" spans="1:3" ht="18" customHeight="1">
      <c r="A2" s="245" t="s">
        <v>504</v>
      </c>
      <c r="B2" s="245"/>
      <c r="C2" s="245"/>
    </row>
    <row r="3" spans="1:3" ht="14.25" customHeight="1">
      <c r="A3" s="245" t="s">
        <v>21</v>
      </c>
      <c r="B3" s="245"/>
      <c r="C3" s="245"/>
    </row>
    <row r="4" spans="1:3" ht="14.25" customHeight="1">
      <c r="A4" s="43"/>
      <c r="B4" s="43"/>
      <c r="C4" s="43"/>
    </row>
    <row r="5" spans="1:3" ht="12.75" customHeight="1">
      <c r="A5" s="111" t="s">
        <v>115</v>
      </c>
      <c r="B5" s="286" t="s">
        <v>30</v>
      </c>
      <c r="C5" s="286"/>
    </row>
    <row r="6" spans="1:3" ht="12.75" customHeight="1">
      <c r="A6" s="239" t="s">
        <v>406</v>
      </c>
      <c r="B6" s="239"/>
      <c r="C6" s="239"/>
    </row>
    <row r="7" spans="1:3" ht="12.75" customHeight="1">
      <c r="A7" s="244" t="s">
        <v>6</v>
      </c>
      <c r="B7" s="266" t="s">
        <v>21</v>
      </c>
      <c r="C7" s="268"/>
    </row>
    <row r="8" spans="1:3" ht="12.75" customHeight="1">
      <c r="A8" s="244"/>
      <c r="B8" s="102"/>
      <c r="C8" s="44" t="s">
        <v>7</v>
      </c>
    </row>
    <row r="9" spans="1:9" ht="12.75" customHeight="1">
      <c r="A9" s="26" t="s">
        <v>45</v>
      </c>
      <c r="B9" s="29"/>
      <c r="C9" s="23"/>
      <c r="D9" s="97"/>
      <c r="E9" s="97"/>
      <c r="F9" s="97"/>
      <c r="G9" s="97"/>
      <c r="I9" s="97"/>
    </row>
    <row r="10" spans="1:9" ht="12.75" customHeight="1">
      <c r="A10" s="24" t="s">
        <v>46</v>
      </c>
      <c r="B10" s="29"/>
      <c r="C10" s="23"/>
      <c r="D10" s="97"/>
      <c r="E10" s="97"/>
      <c r="F10" s="97"/>
      <c r="G10" s="97"/>
      <c r="I10" s="97"/>
    </row>
    <row r="11" spans="1:9" ht="12.75" customHeight="1">
      <c r="A11" s="26" t="s">
        <v>137</v>
      </c>
      <c r="B11" s="29"/>
      <c r="C11" s="23"/>
      <c r="D11" s="97"/>
      <c r="E11" s="97"/>
      <c r="F11" s="97"/>
      <c r="G11" s="97"/>
      <c r="I11" s="97"/>
    </row>
    <row r="12" spans="1:9" ht="12.75" customHeight="1">
      <c r="A12" s="116" t="s">
        <v>139</v>
      </c>
      <c r="B12" s="23"/>
      <c r="C12" s="23"/>
      <c r="D12" s="97"/>
      <c r="E12" s="97"/>
      <c r="F12" s="97"/>
      <c r="G12" s="97"/>
      <c r="I12" s="97"/>
    </row>
    <row r="13" spans="1:9" ht="12.75" customHeight="1">
      <c r="A13" s="26" t="s">
        <v>138</v>
      </c>
      <c r="B13" s="23"/>
      <c r="C13" s="23"/>
      <c r="D13" s="97"/>
      <c r="E13" s="97"/>
      <c r="F13" s="97"/>
      <c r="G13" s="97"/>
      <c r="I13" s="97"/>
    </row>
    <row r="14" spans="1:9" ht="12.75" customHeight="1">
      <c r="A14" s="121" t="s">
        <v>216</v>
      </c>
      <c r="B14" s="122"/>
      <c r="C14" s="39"/>
      <c r="D14" s="97"/>
      <c r="E14" s="97"/>
      <c r="F14" s="97"/>
      <c r="G14" s="97"/>
      <c r="I14" s="97"/>
    </row>
    <row r="15" spans="1:9" ht="12.75" customHeight="1">
      <c r="A15" s="123" t="s">
        <v>60</v>
      </c>
      <c r="B15" s="70"/>
      <c r="C15" s="23"/>
      <c r="D15" s="97"/>
      <c r="E15" s="97"/>
      <c r="F15" s="97"/>
      <c r="G15" s="97"/>
      <c r="I15" s="97"/>
    </row>
    <row r="16" spans="1:9" ht="12.75" customHeight="1">
      <c r="A16" s="123" t="s">
        <v>61</v>
      </c>
      <c r="B16" s="70"/>
      <c r="C16" s="23"/>
      <c r="D16" s="97"/>
      <c r="E16" s="97"/>
      <c r="F16" s="97"/>
      <c r="G16" s="97"/>
      <c r="I16" s="97"/>
    </row>
    <row r="17" spans="1:9" ht="12.75" customHeight="1">
      <c r="A17" s="125" t="s">
        <v>141</v>
      </c>
      <c r="B17" s="126"/>
      <c r="C17" s="23"/>
      <c r="D17" s="97"/>
      <c r="E17" s="97"/>
      <c r="F17" s="97"/>
      <c r="G17" s="97"/>
      <c r="I17" s="97"/>
    </row>
    <row r="18" spans="1:9" ht="12.75" customHeight="1">
      <c r="A18" s="121" t="s">
        <v>215</v>
      </c>
      <c r="B18" s="127">
        <v>0</v>
      </c>
      <c r="C18" s="39">
        <v>0</v>
      </c>
      <c r="D18" s="97"/>
      <c r="E18" s="97"/>
      <c r="F18" s="97"/>
      <c r="G18" s="97"/>
      <c r="I18" s="97"/>
    </row>
    <row r="20" spans="1:3" ht="12.75">
      <c r="A20" s="239" t="s">
        <v>146</v>
      </c>
      <c r="B20" s="239"/>
      <c r="C20" s="239"/>
    </row>
    <row r="21" spans="1:3" ht="12.75">
      <c r="A21" s="112"/>
      <c r="B21" s="112"/>
      <c r="C21" s="112"/>
    </row>
    <row r="22" spans="1:3" ht="12.75">
      <c r="A22" s="245" t="s">
        <v>504</v>
      </c>
      <c r="B22" s="245"/>
      <c r="C22" s="245"/>
    </row>
    <row r="23" spans="1:3" ht="12.75">
      <c r="A23" s="245" t="s">
        <v>22</v>
      </c>
      <c r="B23" s="245"/>
      <c r="C23" s="245"/>
    </row>
    <row r="24" spans="1:3" ht="12.75">
      <c r="A24" s="43"/>
      <c r="B24" s="43"/>
      <c r="C24" s="43"/>
    </row>
    <row r="25" spans="1:3" ht="12.75">
      <c r="A25" s="111" t="s">
        <v>115</v>
      </c>
      <c r="B25" s="286" t="s">
        <v>421</v>
      </c>
      <c r="C25" s="286"/>
    </row>
    <row r="26" spans="1:3" ht="12.75">
      <c r="A26" s="239" t="s">
        <v>406</v>
      </c>
      <c r="B26" s="239"/>
      <c r="C26" s="239"/>
    </row>
    <row r="27" spans="1:3" ht="12.75">
      <c r="A27" s="244" t="s">
        <v>6</v>
      </c>
      <c r="B27" s="266" t="s">
        <v>22</v>
      </c>
      <c r="C27" s="268"/>
    </row>
    <row r="28" spans="1:3" ht="12.75">
      <c r="A28" s="244"/>
      <c r="B28" s="102"/>
      <c r="C28" s="44" t="s">
        <v>7</v>
      </c>
    </row>
    <row r="29" spans="1:3" ht="12.75">
      <c r="A29" s="26" t="s">
        <v>45</v>
      </c>
      <c r="B29" s="29"/>
      <c r="C29" s="23"/>
    </row>
    <row r="30" spans="1:3" ht="12.75">
      <c r="A30" s="24" t="s">
        <v>46</v>
      </c>
      <c r="B30" s="29"/>
      <c r="C30" s="23"/>
    </row>
    <row r="31" spans="1:3" ht="12.75">
      <c r="A31" s="26" t="s">
        <v>137</v>
      </c>
      <c r="B31" s="29"/>
      <c r="C31" s="23"/>
    </row>
    <row r="32" spans="1:3" ht="12.75">
      <c r="A32" s="116" t="s">
        <v>139</v>
      </c>
      <c r="B32" s="23"/>
      <c r="C32" s="23"/>
    </row>
    <row r="33" spans="1:3" ht="12.75">
      <c r="A33" s="26" t="s">
        <v>138</v>
      </c>
      <c r="B33" s="23"/>
      <c r="C33" s="23"/>
    </row>
    <row r="34" spans="1:3" ht="12.75">
      <c r="A34" s="121" t="s">
        <v>245</v>
      </c>
      <c r="B34" s="122"/>
      <c r="C34" s="39"/>
    </row>
    <row r="35" spans="1:3" ht="12.75">
      <c r="A35" s="123" t="s">
        <v>60</v>
      </c>
      <c r="B35" s="70"/>
      <c r="C35" s="23"/>
    </row>
    <row r="36" spans="1:3" ht="12.75">
      <c r="A36" s="123" t="s">
        <v>61</v>
      </c>
      <c r="B36" s="70"/>
      <c r="C36" s="23"/>
    </row>
    <row r="37" spans="1:3" ht="12.75">
      <c r="A37" s="125" t="s">
        <v>141</v>
      </c>
      <c r="B37" s="126"/>
      <c r="C37" s="23"/>
    </row>
    <row r="38" spans="1:3" ht="12.75">
      <c r="A38" s="121" t="s">
        <v>248</v>
      </c>
      <c r="B38" s="127">
        <v>0</v>
      </c>
      <c r="C38" s="39">
        <v>0</v>
      </c>
    </row>
    <row r="40" spans="1:3" ht="12.75">
      <c r="A40" s="239" t="s">
        <v>235</v>
      </c>
      <c r="B40" s="239"/>
      <c r="C40" s="239"/>
    </row>
    <row r="41" spans="1:3" ht="12.75">
      <c r="A41" s="112"/>
      <c r="B41" s="112"/>
      <c r="C41" s="112"/>
    </row>
    <row r="42" spans="1:3" ht="12.75">
      <c r="A42" s="245" t="s">
        <v>504</v>
      </c>
      <c r="B42" s="245"/>
      <c r="C42" s="245"/>
    </row>
    <row r="43" spans="1:3" ht="12.75">
      <c r="A43" s="297" t="s">
        <v>236</v>
      </c>
      <c r="B43" s="297"/>
      <c r="C43" s="297"/>
    </row>
    <row r="44" spans="1:3" ht="12.75">
      <c r="A44" s="43"/>
      <c r="B44" s="43"/>
      <c r="C44" s="43"/>
    </row>
    <row r="45" spans="1:3" ht="12.75">
      <c r="A45" s="111" t="s">
        <v>115</v>
      </c>
      <c r="B45" s="286" t="s">
        <v>421</v>
      </c>
      <c r="C45" s="286"/>
    </row>
    <row r="46" spans="1:3" ht="12.75">
      <c r="A46" s="43"/>
      <c r="B46" s="43"/>
      <c r="C46" s="43"/>
    </row>
    <row r="47" spans="1:3" ht="12.75">
      <c r="A47" s="239" t="s">
        <v>406</v>
      </c>
      <c r="B47" s="239"/>
      <c r="C47" s="239"/>
    </row>
    <row r="48" spans="1:3" ht="19.5" customHeight="1">
      <c r="A48" s="244" t="s">
        <v>6</v>
      </c>
      <c r="B48" s="266" t="s">
        <v>236</v>
      </c>
      <c r="C48" s="268"/>
    </row>
    <row r="49" spans="1:3" ht="41.25">
      <c r="A49" s="244"/>
      <c r="B49" s="158" t="s">
        <v>424</v>
      </c>
      <c r="C49" s="44" t="s">
        <v>7</v>
      </c>
    </row>
    <row r="50" spans="1:3" ht="12.75">
      <c r="A50" s="26" t="s">
        <v>45</v>
      </c>
      <c r="B50" s="156">
        <v>43251939</v>
      </c>
      <c r="C50" s="156">
        <f>SUM(B50)</f>
        <v>43251939</v>
      </c>
    </row>
    <row r="51" spans="1:3" ht="12.75">
      <c r="A51" s="24" t="s">
        <v>46</v>
      </c>
      <c r="B51" s="156">
        <v>8630235</v>
      </c>
      <c r="C51" s="156">
        <f aca="true" t="shared" si="0" ref="C51:C59">SUM(B51)</f>
        <v>8630235</v>
      </c>
    </row>
    <row r="52" spans="1:3" ht="12.75">
      <c r="A52" s="26" t="s">
        <v>137</v>
      </c>
      <c r="B52" s="156">
        <v>11025593</v>
      </c>
      <c r="C52" s="156">
        <f t="shared" si="0"/>
        <v>11025593</v>
      </c>
    </row>
    <row r="53" spans="1:3" ht="12.75">
      <c r="A53" s="116" t="s">
        <v>139</v>
      </c>
      <c r="B53" s="156"/>
      <c r="C53" s="156"/>
    </row>
    <row r="54" spans="1:3" ht="12.75">
      <c r="A54" s="26" t="s">
        <v>138</v>
      </c>
      <c r="B54" s="156"/>
      <c r="C54" s="156"/>
    </row>
    <row r="55" spans="1:3" ht="12.75">
      <c r="A55" s="121" t="s">
        <v>245</v>
      </c>
      <c r="B55" s="143">
        <f>SUM(B50:B54)</f>
        <v>62907767</v>
      </c>
      <c r="C55" s="159">
        <f t="shared" si="0"/>
        <v>62907767</v>
      </c>
    </row>
    <row r="56" spans="1:3" ht="12.75">
      <c r="A56" s="123" t="s">
        <v>60</v>
      </c>
      <c r="B56" s="156"/>
      <c r="C56" s="156"/>
    </row>
    <row r="57" spans="1:3" ht="12.75">
      <c r="A57" s="123" t="s">
        <v>61</v>
      </c>
      <c r="B57" s="156"/>
      <c r="C57" s="156"/>
    </row>
    <row r="58" spans="1:3" ht="12.75">
      <c r="A58" s="125" t="s">
        <v>141</v>
      </c>
      <c r="B58" s="157"/>
      <c r="C58" s="156"/>
    </row>
    <row r="59" spans="1:3" ht="12.75">
      <c r="A59" s="121" t="s">
        <v>248</v>
      </c>
      <c r="B59" s="159">
        <v>0</v>
      </c>
      <c r="C59" s="159">
        <f t="shared" si="0"/>
        <v>0</v>
      </c>
    </row>
  </sheetData>
  <sheetProtection/>
  <mergeCells count="21">
    <mergeCell ref="A2:C2"/>
    <mergeCell ref="A1:C1"/>
    <mergeCell ref="A6:C6"/>
    <mergeCell ref="A7:A8"/>
    <mergeCell ref="A3:C3"/>
    <mergeCell ref="B7:C7"/>
    <mergeCell ref="B5:C5"/>
    <mergeCell ref="A26:C26"/>
    <mergeCell ref="A27:A28"/>
    <mergeCell ref="B27:C27"/>
    <mergeCell ref="A40:C40"/>
    <mergeCell ref="A20:C20"/>
    <mergeCell ref="A22:C22"/>
    <mergeCell ref="A23:C23"/>
    <mergeCell ref="B25:C25"/>
    <mergeCell ref="A48:A49"/>
    <mergeCell ref="B48:C48"/>
    <mergeCell ref="A42:C42"/>
    <mergeCell ref="A43:C43"/>
    <mergeCell ref="B45:C45"/>
    <mergeCell ref="A47:C47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5.75390625" style="16" customWidth="1"/>
    <col min="2" max="2" width="14.75390625" style="16" customWidth="1"/>
    <col min="3" max="3" width="15.25390625" style="16" customWidth="1"/>
    <col min="4" max="4" width="14.75390625" style="16" customWidth="1"/>
    <col min="5" max="5" width="10.125" style="16" customWidth="1"/>
    <col min="6" max="6" width="9.875" style="16" customWidth="1"/>
    <col min="7" max="7" width="11.375" style="16" customWidth="1"/>
    <col min="8" max="8" width="10.125" style="16" customWidth="1"/>
    <col min="9" max="10" width="10.00390625" style="16" customWidth="1"/>
    <col min="11" max="11" width="9.375" style="16" customWidth="1"/>
    <col min="12" max="12" width="10.125" style="16" customWidth="1"/>
    <col min="13" max="13" width="11.375" style="16" customWidth="1"/>
    <col min="14" max="14" width="12.75390625" style="16" customWidth="1"/>
    <col min="15" max="16384" width="9.125" style="16" customWidth="1"/>
  </cols>
  <sheetData>
    <row r="3" spans="1:4" ht="12.75" customHeight="1">
      <c r="A3" s="239" t="s">
        <v>237</v>
      </c>
      <c r="B3" s="239"/>
      <c r="C3" s="239"/>
      <c r="D3" s="239"/>
    </row>
    <row r="4" spans="1:4" ht="12.75" customHeight="1">
      <c r="A4" s="112"/>
      <c r="B4" s="112"/>
      <c r="C4" s="112"/>
      <c r="D4" s="112"/>
    </row>
    <row r="5" spans="1:7" ht="18" customHeight="1">
      <c r="A5" s="240" t="s">
        <v>504</v>
      </c>
      <c r="B5" s="240"/>
      <c r="C5" s="240"/>
      <c r="D5" s="240"/>
      <c r="E5" s="99"/>
      <c r="F5" s="99"/>
      <c r="G5" s="99"/>
    </row>
    <row r="6" spans="1:7" ht="14.25" customHeight="1">
      <c r="A6" s="240" t="s">
        <v>505</v>
      </c>
      <c r="B6" s="240"/>
      <c r="C6" s="240"/>
      <c r="D6" s="240"/>
      <c r="E6" s="99"/>
      <c r="F6" s="99"/>
      <c r="G6" s="99"/>
    </row>
    <row r="7" spans="1:7" ht="14.25" customHeight="1">
      <c r="A7" s="43"/>
      <c r="B7" s="43"/>
      <c r="C7" s="43"/>
      <c r="D7" s="43"/>
      <c r="E7" s="99"/>
      <c r="F7" s="99"/>
      <c r="G7" s="99"/>
    </row>
    <row r="8" spans="1:7" ht="24" customHeight="1">
      <c r="A8" s="106" t="s">
        <v>115</v>
      </c>
      <c r="B8" s="291" t="s">
        <v>529</v>
      </c>
      <c r="C8" s="291"/>
      <c r="D8" s="291"/>
      <c r="E8" s="99"/>
      <c r="F8" s="99"/>
      <c r="G8" s="99"/>
    </row>
    <row r="9" spans="1:7" ht="14.25" customHeight="1">
      <c r="A9" s="107"/>
      <c r="B9" s="108"/>
      <c r="C9" s="108"/>
      <c r="D9" s="108"/>
      <c r="E9" s="99"/>
      <c r="F9" s="99"/>
      <c r="G9" s="99"/>
    </row>
    <row r="10" spans="1:6" ht="15" customHeight="1">
      <c r="A10" s="239" t="s">
        <v>406</v>
      </c>
      <c r="B10" s="239"/>
      <c r="C10" s="239"/>
      <c r="D10" s="239"/>
      <c r="E10" s="113"/>
      <c r="F10" s="115"/>
    </row>
    <row r="11" spans="1:4" ht="20.25" customHeight="1">
      <c r="A11" s="248" t="s">
        <v>6</v>
      </c>
      <c r="B11" s="236" t="s">
        <v>528</v>
      </c>
      <c r="C11" s="236" t="s">
        <v>506</v>
      </c>
      <c r="D11" s="236" t="s">
        <v>7</v>
      </c>
    </row>
    <row r="12" spans="1:4" ht="24" customHeight="1">
      <c r="A12" s="249"/>
      <c r="B12" s="237"/>
      <c r="C12" s="237"/>
      <c r="D12" s="237"/>
    </row>
    <row r="13" spans="1:14" ht="13.5" customHeight="1">
      <c r="A13" s="26" t="s">
        <v>45</v>
      </c>
      <c r="B13" s="156">
        <v>74186843</v>
      </c>
      <c r="C13" s="156">
        <v>14633787</v>
      </c>
      <c r="D13" s="156">
        <f>SUM(B13:C13)</f>
        <v>88820630</v>
      </c>
      <c r="E13" s="97"/>
      <c r="F13" s="97"/>
      <c r="H13" s="97"/>
      <c r="I13" s="97"/>
      <c r="J13" s="97"/>
      <c r="K13" s="97"/>
      <c r="L13" s="97"/>
      <c r="N13" s="97"/>
    </row>
    <row r="14" spans="1:14" ht="13.5" customHeight="1">
      <c r="A14" s="24" t="s">
        <v>46</v>
      </c>
      <c r="B14" s="156">
        <v>18778007</v>
      </c>
      <c r="C14" s="156">
        <v>2737800</v>
      </c>
      <c r="D14" s="156">
        <f aca="true" t="shared" si="0" ref="D14:D22">SUM(B14:C14)</f>
        <v>21515807</v>
      </c>
      <c r="E14" s="97"/>
      <c r="F14" s="97"/>
      <c r="H14" s="97"/>
      <c r="I14" s="97"/>
      <c r="J14" s="97"/>
      <c r="K14" s="97"/>
      <c r="L14" s="97"/>
      <c r="N14" s="97"/>
    </row>
    <row r="15" spans="1:14" ht="13.5" customHeight="1">
      <c r="A15" s="26" t="s">
        <v>137</v>
      </c>
      <c r="B15" s="156">
        <v>87560329</v>
      </c>
      <c r="C15" s="156">
        <v>12961409</v>
      </c>
      <c r="D15" s="156">
        <f t="shared" si="0"/>
        <v>100521738</v>
      </c>
      <c r="E15" s="97"/>
      <c r="F15" s="97"/>
      <c r="H15" s="97"/>
      <c r="I15" s="97"/>
      <c r="J15" s="97"/>
      <c r="K15" s="97"/>
      <c r="L15" s="97"/>
      <c r="N15" s="97"/>
    </row>
    <row r="16" spans="1:14" ht="13.5" customHeight="1">
      <c r="A16" s="116" t="s">
        <v>139</v>
      </c>
      <c r="B16" s="156"/>
      <c r="C16" s="156"/>
      <c r="D16" s="156">
        <f t="shared" si="0"/>
        <v>0</v>
      </c>
      <c r="E16" s="97"/>
      <c r="F16" s="97"/>
      <c r="H16" s="97"/>
      <c r="I16" s="97"/>
      <c r="J16" s="97"/>
      <c r="K16" s="97"/>
      <c r="L16" s="97"/>
      <c r="N16" s="97"/>
    </row>
    <row r="17" spans="1:14" ht="13.5" customHeight="1">
      <c r="A17" s="26" t="s">
        <v>138</v>
      </c>
      <c r="B17" s="156"/>
      <c r="C17" s="156"/>
      <c r="D17" s="156">
        <f t="shared" si="0"/>
        <v>0</v>
      </c>
      <c r="E17" s="97"/>
      <c r="F17" s="97"/>
      <c r="H17" s="97"/>
      <c r="I17" s="97"/>
      <c r="J17" s="97"/>
      <c r="K17" s="97"/>
      <c r="L17" s="97"/>
      <c r="N17" s="97"/>
    </row>
    <row r="18" spans="1:14" ht="13.5" customHeight="1">
      <c r="A18" s="121" t="s">
        <v>245</v>
      </c>
      <c r="B18" s="143">
        <f>SUM(B13:B17)</f>
        <v>180525179</v>
      </c>
      <c r="C18" s="143">
        <f>SUM(C13:C17)</f>
        <v>30332996</v>
      </c>
      <c r="D18" s="159">
        <f t="shared" si="0"/>
        <v>210858175</v>
      </c>
      <c r="E18" s="97"/>
      <c r="F18" s="97"/>
      <c r="H18" s="97"/>
      <c r="I18" s="97"/>
      <c r="J18" s="97"/>
      <c r="K18" s="97"/>
      <c r="L18" s="97"/>
      <c r="N18" s="97"/>
    </row>
    <row r="19" spans="1:14" ht="13.5" customHeight="1">
      <c r="A19" s="123" t="s">
        <v>60</v>
      </c>
      <c r="B19" s="156">
        <v>296304</v>
      </c>
      <c r="C19" s="155">
        <v>253987</v>
      </c>
      <c r="D19" s="156">
        <f t="shared" si="0"/>
        <v>550291</v>
      </c>
      <c r="E19" s="97"/>
      <c r="F19" s="97"/>
      <c r="H19" s="97"/>
      <c r="I19" s="97"/>
      <c r="J19" s="97"/>
      <c r="K19" s="97"/>
      <c r="L19" s="97"/>
      <c r="N19" s="97"/>
    </row>
    <row r="20" spans="1:14" ht="13.5" customHeight="1">
      <c r="A20" s="123" t="s">
        <v>61</v>
      </c>
      <c r="B20" s="156"/>
      <c r="C20" s="155"/>
      <c r="D20" s="156">
        <f t="shared" si="0"/>
        <v>0</v>
      </c>
      <c r="E20" s="97"/>
      <c r="F20" s="97"/>
      <c r="H20" s="97"/>
      <c r="I20" s="97"/>
      <c r="J20" s="97"/>
      <c r="K20" s="97"/>
      <c r="L20" s="97"/>
      <c r="N20" s="97"/>
    </row>
    <row r="21" spans="1:14" ht="13.5" customHeight="1">
      <c r="A21" s="125" t="s">
        <v>141</v>
      </c>
      <c r="B21" s="157"/>
      <c r="C21" s="155"/>
      <c r="D21" s="156">
        <f t="shared" si="0"/>
        <v>0</v>
      </c>
      <c r="E21" s="97"/>
      <c r="F21" s="97"/>
      <c r="H21" s="97"/>
      <c r="I21" s="97"/>
      <c r="J21" s="97"/>
      <c r="K21" s="97"/>
      <c r="L21" s="97"/>
      <c r="N21" s="97"/>
    </row>
    <row r="22" spans="1:14" ht="13.5" customHeight="1">
      <c r="A22" s="121" t="s">
        <v>246</v>
      </c>
      <c r="B22" s="159">
        <f>SUM(B19:B21)</f>
        <v>296304</v>
      </c>
      <c r="C22" s="159">
        <f>SUM(C19:C21)</f>
        <v>253987</v>
      </c>
      <c r="D22" s="159">
        <f t="shared" si="0"/>
        <v>550291</v>
      </c>
      <c r="E22" s="97"/>
      <c r="F22" s="97"/>
      <c r="H22" s="97"/>
      <c r="I22" s="97"/>
      <c r="J22" s="97"/>
      <c r="K22" s="97"/>
      <c r="L22" s="97"/>
      <c r="N22" s="97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9">
      <selection activeCell="B40" sqref="B40:E40"/>
    </sheetView>
  </sheetViews>
  <sheetFormatPr defaultColWidth="9.00390625" defaultRowHeight="12.75"/>
  <cols>
    <col min="1" max="1" width="55.125" style="16" customWidth="1"/>
    <col min="2" max="2" width="12.75390625" style="16" customWidth="1"/>
    <col min="3" max="3" width="11.875" style="16" customWidth="1"/>
    <col min="4" max="4" width="12.00390625" style="16" customWidth="1"/>
    <col min="5" max="5" width="11.625" style="16" customWidth="1"/>
    <col min="6" max="16384" width="9.125" style="16" customWidth="1"/>
  </cols>
  <sheetData>
    <row r="2" spans="1:5" ht="12.75">
      <c r="A2" s="239" t="s">
        <v>113</v>
      </c>
      <c r="B2" s="239"/>
      <c r="C2" s="239"/>
      <c r="D2" s="239"/>
      <c r="E2" s="239"/>
    </row>
    <row r="3" spans="1:5" ht="12.75">
      <c r="A3" s="240" t="s">
        <v>484</v>
      </c>
      <c r="B3" s="240"/>
      <c r="C3" s="240"/>
      <c r="D3" s="240"/>
      <c r="E3" s="240"/>
    </row>
    <row r="4" spans="1:5" ht="12.75">
      <c r="A4" s="240" t="s">
        <v>24</v>
      </c>
      <c r="B4" s="240"/>
      <c r="C4" s="240"/>
      <c r="D4" s="240"/>
      <c r="E4" s="240"/>
    </row>
    <row r="5" spans="1:5" ht="12.75">
      <c r="A5" s="43"/>
      <c r="B5" s="43"/>
      <c r="C5" s="43"/>
      <c r="D5" s="43"/>
      <c r="E5" s="43"/>
    </row>
    <row r="6" spans="1:5" ht="12.75">
      <c r="A6" s="241" t="s">
        <v>406</v>
      </c>
      <c r="B6" s="241"/>
      <c r="C6" s="241"/>
      <c r="D6" s="241"/>
      <c r="E6" s="241"/>
    </row>
    <row r="7" spans="1:5" ht="12.75">
      <c r="A7" s="242" t="s">
        <v>0</v>
      </c>
      <c r="B7" s="236" t="s">
        <v>3</v>
      </c>
      <c r="C7" s="238" t="s">
        <v>20</v>
      </c>
      <c r="D7" s="238" t="s">
        <v>28</v>
      </c>
      <c r="E7" s="244" t="s">
        <v>7</v>
      </c>
    </row>
    <row r="8" spans="1:5" ht="12.75">
      <c r="A8" s="243"/>
      <c r="B8" s="237"/>
      <c r="C8" s="238"/>
      <c r="D8" s="238"/>
      <c r="E8" s="244"/>
    </row>
    <row r="9" spans="1:5" ht="12.75">
      <c r="A9" s="46" t="s">
        <v>64</v>
      </c>
      <c r="B9" s="47">
        <v>105647055</v>
      </c>
      <c r="C9" s="47"/>
      <c r="D9" s="47"/>
      <c r="E9" s="47">
        <f>SUM(B9:D9)</f>
        <v>105647055</v>
      </c>
    </row>
    <row r="10" spans="1:5" ht="12.75">
      <c r="A10" s="22" t="s">
        <v>65</v>
      </c>
      <c r="B10" s="23">
        <v>73454726</v>
      </c>
      <c r="C10" s="23"/>
      <c r="D10" s="23"/>
      <c r="E10" s="47">
        <f>SUM(B10:D10)</f>
        <v>73454726</v>
      </c>
    </row>
    <row r="11" spans="1:5" ht="23.25" customHeight="1">
      <c r="A11" s="24" t="s">
        <v>66</v>
      </c>
      <c r="B11" s="23">
        <v>110707208</v>
      </c>
      <c r="C11" s="23"/>
      <c r="D11" s="23"/>
      <c r="E11" s="47">
        <f>SUM(B11:D11)</f>
        <v>110707208</v>
      </c>
    </row>
    <row r="12" spans="1:5" ht="12.75">
      <c r="A12" s="26" t="s">
        <v>201</v>
      </c>
      <c r="B12" s="23">
        <v>2572426</v>
      </c>
      <c r="C12" s="23"/>
      <c r="D12" s="23"/>
      <c r="E12" s="47">
        <f>SUM(B12:D12)</f>
        <v>2572426</v>
      </c>
    </row>
    <row r="13" spans="1:5" ht="12.75">
      <c r="A13" s="26" t="s">
        <v>183</v>
      </c>
      <c r="B13" s="23">
        <v>18635219</v>
      </c>
      <c r="C13" s="23"/>
      <c r="D13" s="23"/>
      <c r="E13" s="47">
        <f>SUM(B13:D13)</f>
        <v>18635219</v>
      </c>
    </row>
    <row r="14" spans="1:5" ht="12.75">
      <c r="A14" s="26" t="s">
        <v>192</v>
      </c>
      <c r="B14" s="23"/>
      <c r="C14" s="23"/>
      <c r="D14" s="23"/>
      <c r="E14" s="23"/>
    </row>
    <row r="15" spans="1:5" ht="12.75">
      <c r="A15" s="26" t="s">
        <v>193</v>
      </c>
      <c r="B15" s="23"/>
      <c r="C15" s="23"/>
      <c r="D15" s="23"/>
      <c r="E15" s="23"/>
    </row>
    <row r="16" spans="1:5" ht="23.25" customHeight="1">
      <c r="A16" s="24" t="s">
        <v>67</v>
      </c>
      <c r="B16" s="23"/>
      <c r="C16" s="23"/>
      <c r="D16" s="23"/>
      <c r="E16" s="23"/>
    </row>
    <row r="17" spans="1:5" ht="23.25" customHeight="1">
      <c r="A17" s="24" t="s">
        <v>68</v>
      </c>
      <c r="B17" s="23"/>
      <c r="C17" s="23"/>
      <c r="D17" s="23"/>
      <c r="E17" s="23"/>
    </row>
    <row r="18" spans="1:5" ht="23.25" customHeight="1">
      <c r="A18" s="24" t="s">
        <v>69</v>
      </c>
      <c r="B18" s="23"/>
      <c r="C18" s="23"/>
      <c r="D18" s="23"/>
      <c r="E18" s="23"/>
    </row>
    <row r="19" spans="1:5" ht="12.75" customHeight="1">
      <c r="A19" s="24" t="s">
        <v>70</v>
      </c>
      <c r="B19" s="23">
        <v>434551687</v>
      </c>
      <c r="C19" s="23">
        <v>4281888</v>
      </c>
      <c r="D19" s="23"/>
      <c r="E19" s="23">
        <f>SUM(B19:D19)</f>
        <v>438833575</v>
      </c>
    </row>
    <row r="20" spans="1:5" ht="12.75" customHeight="1">
      <c r="A20" s="35" t="s">
        <v>109</v>
      </c>
      <c r="B20" s="39">
        <f>SUM(B9:B19)</f>
        <v>745568321</v>
      </c>
      <c r="C20" s="39">
        <f>SUM(C9:C19)</f>
        <v>4281888</v>
      </c>
      <c r="D20" s="23">
        <f>SUM(D9:D19)</f>
        <v>0</v>
      </c>
      <c r="E20" s="39">
        <f>SUM(B20:D20)</f>
        <v>749850209</v>
      </c>
    </row>
    <row r="21" spans="1:5" ht="12.75">
      <c r="A21" s="22"/>
      <c r="B21" s="23"/>
      <c r="C21" s="23"/>
      <c r="D21" s="23"/>
      <c r="E21" s="23"/>
    </row>
    <row r="22" spans="1:5" ht="12.75">
      <c r="A22" s="48" t="s">
        <v>80</v>
      </c>
      <c r="B22" s="39">
        <v>10750000</v>
      </c>
      <c r="C22" s="42" t="s">
        <v>142</v>
      </c>
      <c r="D22" s="42" t="s">
        <v>142</v>
      </c>
      <c r="E22" s="39">
        <f>SUM(B22)</f>
        <v>10750000</v>
      </c>
    </row>
    <row r="23" spans="1:5" ht="12.75">
      <c r="A23" s="32"/>
      <c r="B23" s="39"/>
      <c r="C23" s="23"/>
      <c r="D23" s="23"/>
      <c r="E23" s="23"/>
    </row>
    <row r="24" spans="1:5" ht="12.75">
      <c r="A24" s="49" t="s">
        <v>81</v>
      </c>
      <c r="B24" s="23"/>
      <c r="C24" s="23"/>
      <c r="D24" s="23"/>
      <c r="E24" s="23"/>
    </row>
    <row r="25" spans="1:5" ht="12.75" customHeight="1">
      <c r="A25" s="25" t="s">
        <v>82</v>
      </c>
      <c r="B25" s="23">
        <v>9530000</v>
      </c>
      <c r="C25" s="23">
        <v>1833664</v>
      </c>
      <c r="D25" s="23">
        <v>35305532</v>
      </c>
      <c r="E25" s="23">
        <f>SUM(B25:D25)</f>
        <v>46669196</v>
      </c>
    </row>
    <row r="26" spans="1:5" ht="12.75">
      <c r="A26" s="22" t="s">
        <v>83</v>
      </c>
      <c r="B26" s="23"/>
      <c r="C26" s="23"/>
      <c r="D26" s="23"/>
      <c r="E26" s="23">
        <f>SUM(B26:D26)</f>
        <v>0</v>
      </c>
    </row>
    <row r="27" spans="1:5" ht="12.75">
      <c r="A27" s="49" t="s">
        <v>194</v>
      </c>
      <c r="B27" s="23"/>
      <c r="C27" s="29" t="s">
        <v>142</v>
      </c>
      <c r="D27" s="29" t="s">
        <v>142</v>
      </c>
      <c r="E27" s="23"/>
    </row>
    <row r="28" spans="1:5" ht="12.75">
      <c r="A28" s="49" t="s">
        <v>195</v>
      </c>
      <c r="B28" s="23"/>
      <c r="C28" s="23"/>
      <c r="D28" s="23">
        <v>17446539</v>
      </c>
      <c r="E28" s="23">
        <f>SUM(D28)</f>
        <v>17446539</v>
      </c>
    </row>
    <row r="29" spans="1:5" ht="12.75">
      <c r="A29" s="22" t="s">
        <v>84</v>
      </c>
      <c r="B29" s="23"/>
      <c r="C29" s="23"/>
      <c r="D29" s="23">
        <v>2699705</v>
      </c>
      <c r="E29" s="23">
        <f>SUM(D29)</f>
        <v>2699705</v>
      </c>
    </row>
    <row r="30" spans="1:5" ht="12.75">
      <c r="A30" s="26" t="s">
        <v>196</v>
      </c>
      <c r="B30" s="23"/>
      <c r="C30" s="23"/>
      <c r="D30" s="23"/>
      <c r="E30" s="23">
        <f>SUM(D30)</f>
        <v>0</v>
      </c>
    </row>
    <row r="31" spans="1:5" ht="12.75">
      <c r="A31" s="22" t="s">
        <v>184</v>
      </c>
      <c r="B31" s="23"/>
      <c r="C31" s="23"/>
      <c r="D31" s="23"/>
      <c r="E31" s="23"/>
    </row>
    <row r="32" spans="1:5" ht="12.75">
      <c r="A32" s="22" t="s">
        <v>86</v>
      </c>
      <c r="B32" s="39"/>
      <c r="C32" s="23"/>
      <c r="D32" s="23"/>
      <c r="E32" s="23"/>
    </row>
    <row r="33" spans="1:5" ht="12.75">
      <c r="A33" s="26" t="s">
        <v>186</v>
      </c>
      <c r="B33" s="39"/>
      <c r="C33" s="23"/>
      <c r="D33" s="23"/>
      <c r="E33" s="23"/>
    </row>
    <row r="34" spans="1:5" ht="12.75">
      <c r="A34" s="26" t="s">
        <v>185</v>
      </c>
      <c r="B34" s="23">
        <v>5720000</v>
      </c>
      <c r="C34" s="23"/>
      <c r="D34" s="23"/>
      <c r="E34" s="23">
        <f>SUM(B34+D34)</f>
        <v>5720000</v>
      </c>
    </row>
    <row r="35" spans="1:5" ht="12.75">
      <c r="A35" s="32" t="s">
        <v>87</v>
      </c>
      <c r="B35" s="39">
        <f>SUM(B24:B34)</f>
        <v>15250000</v>
      </c>
      <c r="C35" s="39">
        <f>SUM(C24:C34)</f>
        <v>1833664</v>
      </c>
      <c r="D35" s="39">
        <f>SUM(D24:D34)</f>
        <v>55451776</v>
      </c>
      <c r="E35" s="39">
        <f>SUM(E24:E34)</f>
        <v>72535440</v>
      </c>
    </row>
    <row r="36" spans="1:5" ht="12.75">
      <c r="A36" s="27"/>
      <c r="B36" s="50"/>
      <c r="C36" s="50"/>
      <c r="D36" s="50"/>
      <c r="E36" s="50"/>
    </row>
    <row r="37" spans="1:5" ht="23.25" customHeight="1">
      <c r="A37" s="25" t="s">
        <v>88</v>
      </c>
      <c r="B37" s="50"/>
      <c r="C37" s="50"/>
      <c r="D37" s="50"/>
      <c r="E37" s="50"/>
    </row>
    <row r="38" spans="1:5" ht="23.25" customHeight="1">
      <c r="A38" s="25" t="s">
        <v>197</v>
      </c>
      <c r="B38" s="50"/>
      <c r="C38" s="50"/>
      <c r="D38" s="50"/>
      <c r="E38" s="50"/>
    </row>
    <row r="39" spans="1:5" ht="12.75">
      <c r="A39" s="22" t="s">
        <v>198</v>
      </c>
      <c r="B39" s="50"/>
      <c r="C39" s="50"/>
      <c r="D39" s="50">
        <v>300000</v>
      </c>
      <c r="E39" s="50">
        <f>SUM(D39)</f>
        <v>300000</v>
      </c>
    </row>
    <row r="40" spans="1:5" ht="12.75">
      <c r="A40" s="32" t="s">
        <v>89</v>
      </c>
      <c r="B40" s="51"/>
      <c r="C40" s="51"/>
      <c r="D40" s="51">
        <f>SUM(D39)</f>
        <v>300000</v>
      </c>
      <c r="E40" s="51">
        <f>SUM(E39)</f>
        <v>300000</v>
      </c>
    </row>
    <row r="41" spans="1:5" ht="12.75">
      <c r="A41" s="22"/>
      <c r="B41" s="50"/>
      <c r="C41" s="50"/>
      <c r="D41" s="50"/>
      <c r="E41" s="50"/>
    </row>
    <row r="42" spans="1:5" ht="12.75">
      <c r="A42" s="32" t="s">
        <v>165</v>
      </c>
      <c r="B42" s="51">
        <f>SUM(B20+B22+B35)</f>
        <v>771568321</v>
      </c>
      <c r="C42" s="51">
        <f>SUM(C20+C35)</f>
        <v>6115552</v>
      </c>
      <c r="D42" s="51">
        <f>SUM(D35+D40)</f>
        <v>55751776</v>
      </c>
      <c r="E42" s="51">
        <f>SUM(E20+E22+E35+E40)</f>
        <v>833435649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D25" sqref="D25"/>
    </sheetView>
  </sheetViews>
  <sheetFormatPr defaultColWidth="9.00390625" defaultRowHeight="12.75"/>
  <cols>
    <col min="1" max="1" width="33.375" style="16" customWidth="1"/>
    <col min="2" max="2" width="13.125" style="16" customWidth="1"/>
    <col min="3" max="3" width="13.00390625" style="16" customWidth="1"/>
    <col min="4" max="4" width="12.125" style="16" customWidth="1"/>
    <col min="5" max="5" width="13.00390625" style="16" customWidth="1"/>
    <col min="6" max="6" width="13.25390625" style="16" customWidth="1"/>
    <col min="7" max="16384" width="9.125" style="16" customWidth="1"/>
  </cols>
  <sheetData>
    <row r="1" spans="1:6" ht="12.75">
      <c r="A1" s="239" t="s">
        <v>156</v>
      </c>
      <c r="B1" s="239"/>
      <c r="C1" s="239"/>
      <c r="D1" s="239"/>
      <c r="E1" s="239"/>
      <c r="F1" s="239"/>
    </row>
    <row r="2" spans="1:6" ht="12.75">
      <c r="A2" s="245" t="s">
        <v>148</v>
      </c>
      <c r="B2" s="245"/>
      <c r="C2" s="245"/>
      <c r="D2" s="245"/>
      <c r="E2" s="245"/>
      <c r="F2" s="245"/>
    </row>
    <row r="3" spans="1:6" ht="12.75">
      <c r="A3" s="245" t="s">
        <v>149</v>
      </c>
      <c r="B3" s="245"/>
      <c r="C3" s="245"/>
      <c r="D3" s="245"/>
      <c r="E3" s="245"/>
      <c r="F3" s="245"/>
    </row>
    <row r="4" spans="1:6" ht="12.75">
      <c r="A4" s="241" t="s">
        <v>425</v>
      </c>
      <c r="B4" s="241"/>
      <c r="C4" s="241"/>
      <c r="D4" s="241"/>
      <c r="E4" s="241"/>
      <c r="F4" s="241"/>
    </row>
    <row r="5" spans="1:6" ht="12.75" customHeight="1">
      <c r="A5" s="248" t="s">
        <v>5</v>
      </c>
      <c r="B5" s="244" t="s">
        <v>13</v>
      </c>
      <c r="C5" s="244"/>
      <c r="D5" s="244"/>
      <c r="E5" s="244"/>
      <c r="F5" s="238" t="s">
        <v>147</v>
      </c>
    </row>
    <row r="6" spans="1:6" ht="15" customHeight="1">
      <c r="A6" s="249"/>
      <c r="B6" s="21" t="s">
        <v>3</v>
      </c>
      <c r="C6" s="21" t="s">
        <v>31</v>
      </c>
      <c r="D6" s="21" t="s">
        <v>32</v>
      </c>
      <c r="E6" s="21" t="s">
        <v>4</v>
      </c>
      <c r="F6" s="238"/>
    </row>
    <row r="7" spans="1:6" ht="15" customHeight="1">
      <c r="A7" s="23" t="s">
        <v>507</v>
      </c>
      <c r="B7" s="23"/>
      <c r="C7" s="50"/>
      <c r="D7" s="50"/>
      <c r="E7" s="50">
        <f>SUM(B7:D7)</f>
        <v>0</v>
      </c>
      <c r="F7" s="50"/>
    </row>
    <row r="8" spans="1:6" ht="24" customHeight="1">
      <c r="A8" s="162" t="s">
        <v>477</v>
      </c>
      <c r="B8" s="23">
        <v>8457136</v>
      </c>
      <c r="C8" s="50"/>
      <c r="D8" s="50"/>
      <c r="E8" s="50">
        <f>SUM(B8:D8)</f>
        <v>8457136</v>
      </c>
      <c r="F8" s="50"/>
    </row>
    <row r="9" spans="1:6" ht="15" customHeight="1">
      <c r="A9" s="23" t="s">
        <v>530</v>
      </c>
      <c r="B9" s="23">
        <v>2000000</v>
      </c>
      <c r="C9" s="50"/>
      <c r="D9" s="50"/>
      <c r="E9" s="50">
        <f>SUM(B9:D9)</f>
        <v>2000000</v>
      </c>
      <c r="F9" s="50"/>
    </row>
    <row r="10" spans="1:6" ht="15" customHeight="1">
      <c r="A10" s="23" t="s">
        <v>519</v>
      </c>
      <c r="B10" s="23">
        <v>11718932</v>
      </c>
      <c r="C10" s="50"/>
      <c r="D10" s="50"/>
      <c r="E10" s="50">
        <f>SUM(B10:D10)</f>
        <v>11718932</v>
      </c>
      <c r="F10" s="50"/>
    </row>
    <row r="11" spans="1:6" ht="15" customHeight="1">
      <c r="A11" s="23" t="s">
        <v>531</v>
      </c>
      <c r="B11" s="23">
        <v>400000</v>
      </c>
      <c r="C11" s="50"/>
      <c r="D11" s="50"/>
      <c r="E11" s="50">
        <f>SUM(B11:D11)</f>
        <v>400000</v>
      </c>
      <c r="F11" s="50"/>
    </row>
    <row r="12" spans="1:6" ht="24.75" customHeight="1">
      <c r="A12" s="23" t="s">
        <v>532</v>
      </c>
      <c r="B12" s="23"/>
      <c r="C12" s="50"/>
      <c r="D12" s="50">
        <v>296304</v>
      </c>
      <c r="E12" s="50">
        <f>SUM(B12:D12)</f>
        <v>296304</v>
      </c>
      <c r="F12" s="332" t="s">
        <v>528</v>
      </c>
    </row>
    <row r="13" spans="1:6" ht="19.5" customHeight="1">
      <c r="A13" s="23" t="s">
        <v>533</v>
      </c>
      <c r="B13" s="23"/>
      <c r="C13" s="50"/>
      <c r="D13" s="50">
        <v>253987</v>
      </c>
      <c r="E13" s="50">
        <f>SUM(B13:D13)</f>
        <v>253987</v>
      </c>
      <c r="F13" s="332" t="s">
        <v>506</v>
      </c>
    </row>
    <row r="14" spans="1:6" ht="12.75" customHeight="1">
      <c r="A14" s="161" t="s">
        <v>152</v>
      </c>
      <c r="B14" s="161">
        <f>SUM(B7:B9)</f>
        <v>10457136</v>
      </c>
      <c r="C14" s="161"/>
      <c r="D14" s="161">
        <f>SUM(D12:D13)</f>
        <v>550291</v>
      </c>
      <c r="E14" s="161">
        <f>SUM(E7:E13)</f>
        <v>23126359</v>
      </c>
      <c r="F14" s="50"/>
    </row>
    <row r="15" spans="1:2" ht="12.75">
      <c r="A15" s="20"/>
      <c r="B15" s="20"/>
    </row>
    <row r="16" spans="1:6" ht="12.75" customHeight="1">
      <c r="A16" s="239" t="s">
        <v>155</v>
      </c>
      <c r="B16" s="239"/>
      <c r="C16" s="239"/>
      <c r="D16" s="239"/>
      <c r="E16" s="239"/>
      <c r="F16" s="239"/>
    </row>
    <row r="17" spans="1:2" ht="12.75">
      <c r="A17" s="20"/>
      <c r="B17" s="20"/>
    </row>
    <row r="18" spans="1:6" ht="12.75">
      <c r="A18" s="245" t="s">
        <v>61</v>
      </c>
      <c r="B18" s="245"/>
      <c r="C18" s="245"/>
      <c r="D18" s="245"/>
      <c r="E18" s="245"/>
      <c r="F18" s="245"/>
    </row>
    <row r="19" spans="1:6" ht="12.75">
      <c r="A19" s="245" t="s">
        <v>150</v>
      </c>
      <c r="B19" s="245"/>
      <c r="C19" s="245"/>
      <c r="D19" s="245"/>
      <c r="E19" s="245"/>
      <c r="F19" s="245"/>
    </row>
    <row r="20" spans="1:6" ht="12.75">
      <c r="A20" s="241" t="s">
        <v>425</v>
      </c>
      <c r="B20" s="241"/>
      <c r="C20" s="241"/>
      <c r="D20" s="241"/>
      <c r="E20" s="241"/>
      <c r="F20" s="241"/>
    </row>
    <row r="21" spans="1:6" ht="12.75">
      <c r="A21" s="248" t="s">
        <v>33</v>
      </c>
      <c r="B21" s="244" t="s">
        <v>13</v>
      </c>
      <c r="C21" s="244"/>
      <c r="D21" s="244"/>
      <c r="E21" s="244"/>
      <c r="F21" s="238" t="s">
        <v>147</v>
      </c>
    </row>
    <row r="22" spans="1:6" ht="12.75">
      <c r="A22" s="249"/>
      <c r="B22" s="42" t="s">
        <v>3</v>
      </c>
      <c r="C22" s="42" t="s">
        <v>31</v>
      </c>
      <c r="D22" s="42" t="s">
        <v>32</v>
      </c>
      <c r="E22" s="42" t="s">
        <v>4</v>
      </c>
      <c r="F22" s="238"/>
    </row>
    <row r="23" spans="1:6" ht="12.75">
      <c r="A23" s="70" t="s">
        <v>534</v>
      </c>
      <c r="B23" s="23">
        <v>46261890</v>
      </c>
      <c r="C23" s="50"/>
      <c r="D23" s="50"/>
      <c r="E23" s="50">
        <f>SUM(B23:D23)</f>
        <v>46261890</v>
      </c>
      <c r="F23" s="50"/>
    </row>
    <row r="24" spans="1:6" ht="12.75">
      <c r="A24" s="23"/>
      <c r="B24" s="23"/>
      <c r="C24" s="50"/>
      <c r="D24" s="50"/>
      <c r="E24" s="50"/>
      <c r="F24" s="50"/>
    </row>
    <row r="25" spans="1:6" ht="12.75">
      <c r="A25" s="23"/>
      <c r="B25" s="23"/>
      <c r="C25" s="50"/>
      <c r="D25" s="50"/>
      <c r="E25" s="50"/>
      <c r="F25" s="50"/>
    </row>
    <row r="26" spans="1:6" ht="12.75">
      <c r="A26" s="37" t="s">
        <v>151</v>
      </c>
      <c r="B26" s="163">
        <f>SUM(B23:B25)</f>
        <v>46261890</v>
      </c>
      <c r="C26" s="51">
        <v>0</v>
      </c>
      <c r="D26" s="51">
        <v>0</v>
      </c>
      <c r="E26" s="51">
        <f>SUM(E23:E25)</f>
        <v>46261890</v>
      </c>
      <c r="F26" s="50"/>
    </row>
    <row r="27" spans="1:2" ht="12.75">
      <c r="A27" s="20"/>
      <c r="B27" s="20"/>
    </row>
    <row r="28" spans="1:6" ht="12.75">
      <c r="A28" s="239" t="s">
        <v>157</v>
      </c>
      <c r="B28" s="239"/>
      <c r="C28" s="239"/>
      <c r="D28" s="239"/>
      <c r="E28" s="239"/>
      <c r="F28" s="239"/>
    </row>
    <row r="29" spans="1:2" ht="12.75">
      <c r="A29" s="20"/>
      <c r="B29" s="20"/>
    </row>
    <row r="30" spans="1:6" ht="12.75">
      <c r="A30" s="245" t="s">
        <v>153</v>
      </c>
      <c r="B30" s="245"/>
      <c r="C30" s="245"/>
      <c r="D30" s="245"/>
      <c r="E30" s="245"/>
      <c r="F30" s="245"/>
    </row>
    <row r="31" spans="1:6" ht="12.75">
      <c r="A31" s="245" t="s">
        <v>149</v>
      </c>
      <c r="B31" s="245"/>
      <c r="C31" s="245"/>
      <c r="D31" s="245"/>
      <c r="E31" s="245"/>
      <c r="F31" s="245"/>
    </row>
    <row r="32" spans="1:6" ht="12.75">
      <c r="A32" s="241" t="s">
        <v>425</v>
      </c>
      <c r="B32" s="241"/>
      <c r="C32" s="241"/>
      <c r="D32" s="241"/>
      <c r="E32" s="241"/>
      <c r="F32" s="241"/>
    </row>
    <row r="33" spans="1:6" ht="12.75">
      <c r="A33" s="248" t="s">
        <v>12</v>
      </c>
      <c r="B33" s="244" t="s">
        <v>13</v>
      </c>
      <c r="C33" s="244"/>
      <c r="D33" s="244"/>
      <c r="E33" s="244"/>
      <c r="F33" s="238" t="s">
        <v>147</v>
      </c>
    </row>
    <row r="34" spans="1:6" ht="12.75">
      <c r="A34" s="249"/>
      <c r="B34" s="42" t="s">
        <v>3</v>
      </c>
      <c r="C34" s="42" t="s">
        <v>31</v>
      </c>
      <c r="D34" s="42" t="s">
        <v>32</v>
      </c>
      <c r="E34" s="42" t="s">
        <v>4</v>
      </c>
      <c r="F34" s="238"/>
    </row>
    <row r="35" spans="1:6" ht="12.75">
      <c r="A35" s="23"/>
      <c r="B35" s="23"/>
      <c r="C35" s="50"/>
      <c r="D35" s="50"/>
      <c r="E35" s="50"/>
      <c r="F35" s="50"/>
    </row>
    <row r="36" spans="1:6" ht="12.75">
      <c r="A36" s="23"/>
      <c r="B36" s="23"/>
      <c r="C36" s="50"/>
      <c r="D36" s="50"/>
      <c r="E36" s="50"/>
      <c r="F36" s="50"/>
    </row>
    <row r="37" spans="1:6" ht="12.75">
      <c r="A37" s="37" t="s">
        <v>154</v>
      </c>
      <c r="B37" s="47"/>
      <c r="C37" s="50"/>
      <c r="D37" s="50"/>
      <c r="E37" s="50"/>
      <c r="F37" s="50"/>
    </row>
  </sheetData>
  <sheetProtection/>
  <mergeCells count="21">
    <mergeCell ref="A2:F2"/>
    <mergeCell ref="A20:F20"/>
    <mergeCell ref="A5:A6"/>
    <mergeCell ref="A33:A34"/>
    <mergeCell ref="F5:F6"/>
    <mergeCell ref="F21:F22"/>
    <mergeCell ref="F33:F34"/>
    <mergeCell ref="A19:F19"/>
    <mergeCell ref="A28:F28"/>
    <mergeCell ref="A16:F16"/>
    <mergeCell ref="A31:F31"/>
    <mergeCell ref="B5:E5"/>
    <mergeCell ref="A30:F30"/>
    <mergeCell ref="A21:A22"/>
    <mergeCell ref="A32:F32"/>
    <mergeCell ref="B33:E33"/>
    <mergeCell ref="A1:F1"/>
    <mergeCell ref="A4:F4"/>
    <mergeCell ref="A3:F3"/>
    <mergeCell ref="B21:E21"/>
    <mergeCell ref="A18:F18"/>
  </mergeCells>
  <printOptions horizontalCentered="1" verticalCentered="1"/>
  <pageMargins left="0.4" right="0.24" top="0.42" bottom="0.5" header="0.29" footer="0.2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6" customWidth="1"/>
    <col min="2" max="2" width="13.875" style="16" customWidth="1"/>
    <col min="3" max="16384" width="9.125" style="16" customWidth="1"/>
  </cols>
  <sheetData>
    <row r="1" ht="12.75">
      <c r="B1" s="17" t="s">
        <v>238</v>
      </c>
    </row>
    <row r="4" spans="1:2" ht="12.75">
      <c r="A4" s="239"/>
      <c r="B4" s="239"/>
    </row>
    <row r="5" spans="1:2" ht="12.75">
      <c r="A5" s="20"/>
      <c r="B5" s="164"/>
    </row>
    <row r="6" spans="1:2" ht="12.75">
      <c r="A6" s="245" t="s">
        <v>34</v>
      </c>
      <c r="B6" s="245"/>
    </row>
    <row r="7" spans="1:2" ht="12.75">
      <c r="A7" s="165"/>
      <c r="B7" s="165"/>
    </row>
    <row r="8" spans="1:2" ht="12.75">
      <c r="A8" s="241" t="s">
        <v>426</v>
      </c>
      <c r="B8" s="241"/>
    </row>
    <row r="9" spans="1:2" ht="17.25" customHeight="1">
      <c r="A9" s="242" t="s">
        <v>9</v>
      </c>
      <c r="B9" s="238" t="s">
        <v>1</v>
      </c>
    </row>
    <row r="10" spans="1:2" ht="18" customHeight="1">
      <c r="A10" s="243"/>
      <c r="B10" s="238"/>
    </row>
    <row r="11" spans="1:2" ht="18" customHeight="1">
      <c r="A11" s="166"/>
      <c r="B11" s="23"/>
    </row>
    <row r="12" spans="1:2" ht="18" customHeight="1">
      <c r="A12" s="166"/>
      <c r="B12" s="23"/>
    </row>
    <row r="13" spans="1:2" ht="18" customHeight="1">
      <c r="A13" s="166" t="s">
        <v>2</v>
      </c>
      <c r="B13" s="23"/>
    </row>
    <row r="14" spans="1:2" ht="16.5" customHeight="1">
      <c r="A14" s="166"/>
      <c r="B14" s="23"/>
    </row>
    <row r="15" spans="1:2" ht="18" customHeight="1">
      <c r="A15" s="166"/>
      <c r="B15" s="23"/>
    </row>
    <row r="16" spans="1:2" ht="16.5" customHeight="1">
      <c r="A16" s="166"/>
      <c r="B16" s="23"/>
    </row>
    <row r="17" spans="1:2" ht="18" customHeight="1">
      <c r="A17" s="166"/>
      <c r="B17" s="23"/>
    </row>
    <row r="18" spans="1:2" ht="17.25" customHeight="1">
      <c r="A18" s="166"/>
      <c r="B18" s="23"/>
    </row>
    <row r="19" spans="1:2" ht="18" customHeight="1">
      <c r="A19" s="92" t="s">
        <v>8</v>
      </c>
      <c r="B19" s="167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4.00390625" style="16" customWidth="1"/>
    <col min="2" max="4" width="10.75390625" style="16" customWidth="1"/>
    <col min="5" max="5" width="39.25390625" style="16" customWidth="1"/>
    <col min="6" max="8" width="10.75390625" style="16" customWidth="1"/>
    <col min="9" max="9" width="15.125" style="16" customWidth="1"/>
    <col min="10" max="16384" width="9.125" style="16" customWidth="1"/>
  </cols>
  <sheetData>
    <row r="1" spans="7:9" ht="12" customHeight="1">
      <c r="G1" s="17"/>
      <c r="H1" s="17" t="s">
        <v>239</v>
      </c>
      <c r="I1" s="17"/>
    </row>
    <row r="2" spans="1:9" ht="12" customHeight="1">
      <c r="A2" s="240" t="s">
        <v>173</v>
      </c>
      <c r="B2" s="240"/>
      <c r="C2" s="240"/>
      <c r="D2" s="240"/>
      <c r="E2" s="240"/>
      <c r="F2" s="240"/>
      <c r="G2" s="240"/>
      <c r="H2" s="240"/>
      <c r="I2" s="43"/>
    </row>
    <row r="3" spans="1:9" ht="12" customHeight="1">
      <c r="A3" s="19"/>
      <c r="B3" s="108"/>
      <c r="C3" s="108"/>
      <c r="D3" s="20"/>
      <c r="E3" s="108"/>
      <c r="G3" s="17"/>
      <c r="H3" s="17" t="s">
        <v>427</v>
      </c>
      <c r="I3" s="17"/>
    </row>
    <row r="4" spans="1:9" ht="12" customHeight="1">
      <c r="A4" s="235" t="s">
        <v>17</v>
      </c>
      <c r="B4" s="235"/>
      <c r="C4" s="235"/>
      <c r="D4" s="235"/>
      <c r="E4" s="235" t="s">
        <v>18</v>
      </c>
      <c r="F4" s="235"/>
      <c r="G4" s="235"/>
      <c r="H4" s="235"/>
      <c r="I4" s="160"/>
    </row>
    <row r="5" spans="1:9" ht="12.75">
      <c r="A5" s="242" t="s">
        <v>12</v>
      </c>
      <c r="B5" s="292" t="s">
        <v>174</v>
      </c>
      <c r="C5" s="298"/>
      <c r="D5" s="299"/>
      <c r="E5" s="242" t="s">
        <v>12</v>
      </c>
      <c r="F5" s="244" t="s">
        <v>174</v>
      </c>
      <c r="G5" s="244"/>
      <c r="H5" s="244"/>
      <c r="I5" s="139"/>
    </row>
    <row r="6" spans="1:9" ht="12.75">
      <c r="A6" s="243"/>
      <c r="B6" s="21">
        <v>2020</v>
      </c>
      <c r="C6" s="21">
        <v>2021</v>
      </c>
      <c r="D6" s="21">
        <v>2022</v>
      </c>
      <c r="E6" s="243"/>
      <c r="F6" s="21">
        <v>2020</v>
      </c>
      <c r="G6" s="21">
        <v>2021</v>
      </c>
      <c r="H6" s="21">
        <v>2022</v>
      </c>
      <c r="I6" s="139"/>
    </row>
    <row r="7" spans="1:9" ht="28.5" customHeight="1">
      <c r="A7" s="24" t="s">
        <v>175</v>
      </c>
      <c r="B7" s="157">
        <v>681531669</v>
      </c>
      <c r="C7" s="157">
        <v>503000000</v>
      </c>
      <c r="D7" s="157">
        <v>504000000</v>
      </c>
      <c r="E7" s="24" t="s">
        <v>45</v>
      </c>
      <c r="F7" s="168">
        <v>386731000</v>
      </c>
      <c r="G7" s="168">
        <v>296000000</v>
      </c>
      <c r="H7" s="168">
        <v>297000000</v>
      </c>
      <c r="I7" s="54"/>
    </row>
    <row r="8" spans="1:9" ht="12" customHeight="1">
      <c r="A8" s="24" t="s">
        <v>37</v>
      </c>
      <c r="B8" s="173">
        <v>9760000</v>
      </c>
      <c r="C8" s="173">
        <v>14000000</v>
      </c>
      <c r="D8" s="157">
        <v>15000000</v>
      </c>
      <c r="E8" s="25" t="s">
        <v>176</v>
      </c>
      <c r="F8" s="168">
        <v>55638000</v>
      </c>
      <c r="G8" s="168">
        <v>53000000</v>
      </c>
      <c r="H8" s="168">
        <v>53500000</v>
      </c>
      <c r="I8" s="54"/>
    </row>
    <row r="9" spans="1:9" ht="12" customHeight="1">
      <c r="A9" s="24" t="s">
        <v>38</v>
      </c>
      <c r="B9" s="157">
        <v>32844000</v>
      </c>
      <c r="C9" s="157">
        <v>26500000</v>
      </c>
      <c r="D9" s="157">
        <v>27000000</v>
      </c>
      <c r="E9" s="25" t="s">
        <v>47</v>
      </c>
      <c r="F9" s="168">
        <v>157476324</v>
      </c>
      <c r="G9" s="168">
        <v>157700000</v>
      </c>
      <c r="H9" s="168">
        <v>158000000</v>
      </c>
      <c r="I9" s="54"/>
    </row>
    <row r="10" spans="1:9" ht="12" customHeight="1">
      <c r="A10" s="24" t="s">
        <v>39</v>
      </c>
      <c r="B10" s="157"/>
      <c r="C10" s="157"/>
      <c r="D10" s="157"/>
      <c r="E10" s="25" t="s">
        <v>48</v>
      </c>
      <c r="F10" s="168">
        <v>31190000</v>
      </c>
      <c r="G10" s="168">
        <v>26000000</v>
      </c>
      <c r="H10" s="168">
        <v>26500000</v>
      </c>
      <c r="I10" s="54"/>
    </row>
    <row r="11" spans="1:9" ht="12" customHeight="1">
      <c r="A11" s="24"/>
      <c r="B11" s="157"/>
      <c r="C11" s="157"/>
      <c r="D11" s="157"/>
      <c r="E11" s="25" t="s">
        <v>49</v>
      </c>
      <c r="F11" s="168">
        <v>8443000</v>
      </c>
      <c r="G11" s="168">
        <v>10800000</v>
      </c>
      <c r="H11" s="168">
        <v>11000000</v>
      </c>
      <c r="I11" s="54"/>
    </row>
    <row r="12" spans="1:9" ht="12" customHeight="1">
      <c r="A12" s="35"/>
      <c r="B12" s="174"/>
      <c r="C12" s="174"/>
      <c r="D12" s="157"/>
      <c r="E12" s="169" t="s">
        <v>50</v>
      </c>
      <c r="F12" s="168"/>
      <c r="G12" s="168"/>
      <c r="H12" s="168"/>
      <c r="I12" s="54"/>
    </row>
    <row r="13" spans="1:9" ht="12" customHeight="1">
      <c r="A13" s="170"/>
      <c r="B13" s="157"/>
      <c r="C13" s="157"/>
      <c r="D13" s="157"/>
      <c r="E13" s="24" t="s">
        <v>51</v>
      </c>
      <c r="F13" s="168"/>
      <c r="G13" s="168"/>
      <c r="H13" s="168"/>
      <c r="I13" s="54"/>
    </row>
    <row r="14" spans="1:9" ht="23.25" customHeight="1">
      <c r="A14" s="35" t="s">
        <v>44</v>
      </c>
      <c r="B14" s="175">
        <f>SUM(B7:B10)</f>
        <v>724135669</v>
      </c>
      <c r="C14" s="175">
        <f>SUM(C7:C10)</f>
        <v>543500000</v>
      </c>
      <c r="D14" s="175">
        <f>SUM(D7:D10)</f>
        <v>546000000</v>
      </c>
      <c r="E14" s="35" t="s">
        <v>52</v>
      </c>
      <c r="F14" s="177">
        <f>SUM(F7:F11)</f>
        <v>639478324</v>
      </c>
      <c r="G14" s="177">
        <f>SUM(G7:G11)</f>
        <v>543500000</v>
      </c>
      <c r="H14" s="177">
        <f>SUM(H7:H11)</f>
        <v>546000000</v>
      </c>
      <c r="I14" s="54"/>
    </row>
    <row r="15" spans="1:9" ht="12" customHeight="1">
      <c r="A15" s="24"/>
      <c r="B15" s="173"/>
      <c r="C15" s="173"/>
      <c r="D15" s="157"/>
      <c r="E15" s="24"/>
      <c r="F15" s="168"/>
      <c r="G15" s="168"/>
      <c r="H15" s="168"/>
      <c r="I15" s="54"/>
    </row>
    <row r="16" spans="1:9" ht="23.25" customHeight="1">
      <c r="A16" s="24" t="s">
        <v>179</v>
      </c>
      <c r="B16" s="173"/>
      <c r="C16" s="173">
        <v>25000000</v>
      </c>
      <c r="D16" s="157">
        <v>25000000</v>
      </c>
      <c r="E16" s="24" t="s">
        <v>60</v>
      </c>
      <c r="F16" s="168">
        <v>129824400</v>
      </c>
      <c r="G16" s="168">
        <v>25000000</v>
      </c>
      <c r="H16" s="168">
        <v>25000000</v>
      </c>
      <c r="I16" s="54"/>
    </row>
    <row r="17" spans="1:9" ht="12" customHeight="1">
      <c r="A17" s="24" t="s">
        <v>97</v>
      </c>
      <c r="B17" s="173"/>
      <c r="C17" s="173"/>
      <c r="D17" s="157"/>
      <c r="E17" s="24" t="s">
        <v>61</v>
      </c>
      <c r="F17" s="168"/>
      <c r="G17" s="168"/>
      <c r="H17" s="168"/>
      <c r="I17" s="54"/>
    </row>
    <row r="18" spans="1:9" ht="12" customHeight="1">
      <c r="A18" s="24" t="s">
        <v>35</v>
      </c>
      <c r="B18" s="157"/>
      <c r="C18" s="157"/>
      <c r="D18" s="157"/>
      <c r="E18" s="24" t="s">
        <v>62</v>
      </c>
      <c r="F18" s="168"/>
      <c r="G18" s="168"/>
      <c r="H18" s="168"/>
      <c r="I18" s="54"/>
    </row>
    <row r="19" spans="1:9" ht="24" customHeight="1">
      <c r="A19" s="35" t="s">
        <v>220</v>
      </c>
      <c r="B19" s="175">
        <f>SUM(B16:B18)</f>
        <v>0</v>
      </c>
      <c r="C19" s="175">
        <f>SUM(C16:C18)</f>
        <v>25000000</v>
      </c>
      <c r="D19" s="175">
        <f>SUM(D16:D18)</f>
        <v>25000000</v>
      </c>
      <c r="E19" s="35" t="s">
        <v>221</v>
      </c>
      <c r="F19" s="177">
        <f>SUM(F16:F18)</f>
        <v>129824400</v>
      </c>
      <c r="G19" s="177">
        <f>SUM(G16:G18)</f>
        <v>25000000</v>
      </c>
      <c r="H19" s="177">
        <f>SUM(H16:H18)</f>
        <v>25000000</v>
      </c>
      <c r="I19" s="54"/>
    </row>
    <row r="20" spans="1:9" ht="12" customHeight="1">
      <c r="A20" s="24"/>
      <c r="B20" s="157"/>
      <c r="C20" s="157"/>
      <c r="D20" s="157"/>
      <c r="E20" s="24"/>
      <c r="F20" s="168"/>
      <c r="G20" s="168"/>
      <c r="H20" s="168"/>
      <c r="I20" s="54"/>
    </row>
    <row r="21" spans="1:8" ht="21" customHeight="1">
      <c r="A21" s="24" t="s">
        <v>251</v>
      </c>
      <c r="B21" s="156"/>
      <c r="C21" s="156"/>
      <c r="D21" s="156"/>
      <c r="E21" s="24" t="s">
        <v>177</v>
      </c>
      <c r="F21" s="50"/>
      <c r="G21" s="50"/>
      <c r="H21" s="50"/>
    </row>
    <row r="22" spans="1:8" ht="12" customHeight="1">
      <c r="A22" s="26" t="s">
        <v>40</v>
      </c>
      <c r="B22" s="156"/>
      <c r="C22" s="156"/>
      <c r="D22" s="156"/>
      <c r="E22" s="22" t="s">
        <v>54</v>
      </c>
      <c r="F22" s="50"/>
      <c r="G22" s="50"/>
      <c r="H22" s="50"/>
    </row>
    <row r="23" spans="1:8" ht="12" customHeight="1">
      <c r="A23" s="26" t="s">
        <v>41</v>
      </c>
      <c r="B23" s="156">
        <v>45167055</v>
      </c>
      <c r="C23" s="157"/>
      <c r="D23" s="157"/>
      <c r="E23" s="24" t="s">
        <v>55</v>
      </c>
      <c r="F23" s="50"/>
      <c r="G23" s="50"/>
      <c r="H23" s="50"/>
    </row>
    <row r="24" spans="1:8" ht="12" customHeight="1">
      <c r="A24" s="24" t="s">
        <v>42</v>
      </c>
      <c r="B24" s="156"/>
      <c r="C24" s="156"/>
      <c r="D24" s="156"/>
      <c r="E24" s="24" t="s">
        <v>178</v>
      </c>
      <c r="F24" s="50"/>
      <c r="G24" s="50"/>
      <c r="H24" s="50"/>
    </row>
    <row r="25" spans="1:8" ht="21.75" customHeight="1">
      <c r="A25" s="24" t="s">
        <v>252</v>
      </c>
      <c r="B25" s="156"/>
      <c r="C25" s="156"/>
      <c r="D25" s="156"/>
      <c r="E25" s="22" t="s">
        <v>57</v>
      </c>
      <c r="F25" s="50">
        <v>172265454</v>
      </c>
      <c r="G25" s="50">
        <v>158000000</v>
      </c>
      <c r="H25" s="50">
        <v>159000000</v>
      </c>
    </row>
    <row r="26" spans="1:8" ht="12" customHeight="1">
      <c r="A26" s="26" t="s">
        <v>43</v>
      </c>
      <c r="B26" s="156">
        <v>172265454</v>
      </c>
      <c r="C26" s="156">
        <v>158000000</v>
      </c>
      <c r="D26" s="156">
        <v>159000000</v>
      </c>
      <c r="E26" s="22" t="s">
        <v>249</v>
      </c>
      <c r="F26" s="50"/>
      <c r="G26" s="50"/>
      <c r="H26" s="50"/>
    </row>
    <row r="27" spans="1:8" ht="12" customHeight="1">
      <c r="A27" s="26" t="s">
        <v>253</v>
      </c>
      <c r="B27" s="156"/>
      <c r="C27" s="156"/>
      <c r="D27" s="156"/>
      <c r="E27" s="22" t="s">
        <v>59</v>
      </c>
      <c r="F27" s="50"/>
      <c r="G27" s="50"/>
      <c r="H27" s="50"/>
    </row>
    <row r="28" spans="1:8" ht="12" customHeight="1">
      <c r="A28" s="26" t="s">
        <v>209</v>
      </c>
      <c r="B28" s="156"/>
      <c r="C28" s="156"/>
      <c r="D28" s="156"/>
      <c r="E28" s="26" t="s">
        <v>250</v>
      </c>
      <c r="F28" s="50"/>
      <c r="G28" s="50"/>
      <c r="H28" s="50"/>
    </row>
    <row r="29" spans="1:8" ht="12" customHeight="1">
      <c r="A29" s="57"/>
      <c r="B29" s="156"/>
      <c r="C29" s="156"/>
      <c r="D29" s="156"/>
      <c r="E29" s="26"/>
      <c r="F29" s="50"/>
      <c r="G29" s="50"/>
      <c r="H29" s="50"/>
    </row>
    <row r="30" spans="1:9" ht="22.5" customHeight="1">
      <c r="A30" s="35" t="s">
        <v>254</v>
      </c>
      <c r="B30" s="174">
        <f>SUM(B21:B28)</f>
        <v>217432509</v>
      </c>
      <c r="C30" s="174">
        <f>SUM(C21:C28)</f>
        <v>158000000</v>
      </c>
      <c r="D30" s="174">
        <f>SUM(D21:D28)</f>
        <v>159000000</v>
      </c>
      <c r="E30" s="35" t="s">
        <v>256</v>
      </c>
      <c r="F30" s="177">
        <f>SUM(F21:F28)</f>
        <v>172265454</v>
      </c>
      <c r="G30" s="177">
        <f>SUM(G21:G28)</f>
        <v>158000000</v>
      </c>
      <c r="H30" s="177">
        <f>SUM(H21:H28)</f>
        <v>159000000</v>
      </c>
      <c r="I30" s="54"/>
    </row>
    <row r="31" spans="1:9" ht="12" customHeight="1">
      <c r="A31" s="24"/>
      <c r="B31" s="157"/>
      <c r="C31" s="157"/>
      <c r="D31" s="157"/>
      <c r="E31" s="24"/>
      <c r="F31" s="168"/>
      <c r="G31" s="168"/>
      <c r="H31" s="168"/>
      <c r="I31" s="54"/>
    </row>
    <row r="32" spans="1:9" ht="12.75" customHeight="1">
      <c r="A32" s="171" t="s">
        <v>255</v>
      </c>
      <c r="B32" s="176">
        <f>SUM(B14+B19+B30)</f>
        <v>941568178</v>
      </c>
      <c r="C32" s="176">
        <f>SUM(C14+C19+C30)</f>
        <v>726500000</v>
      </c>
      <c r="D32" s="176">
        <f>SUM(D14+D19+D30)</f>
        <v>730000000</v>
      </c>
      <c r="E32" s="172" t="s">
        <v>257</v>
      </c>
      <c r="F32" s="177">
        <f>SUM(F14+F19)+F30</f>
        <v>941568178</v>
      </c>
      <c r="G32" s="177">
        <f>SUM(G14+G19)+G30</f>
        <v>726500000</v>
      </c>
      <c r="H32" s="177">
        <f>SUM(H14+H19)+H30</f>
        <v>730000000</v>
      </c>
      <c r="I32" s="54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6.25390625" style="16" customWidth="1"/>
    <col min="2" max="2" width="13.625" style="16" customWidth="1"/>
    <col min="3" max="4" width="14.375" style="16" customWidth="1"/>
    <col min="5" max="5" width="12.625" style="16" customWidth="1"/>
    <col min="6" max="6" width="13.375" style="16" customWidth="1"/>
    <col min="7" max="7" width="16.375" style="16" customWidth="1"/>
    <col min="8" max="16384" width="9.125" style="16" customWidth="1"/>
  </cols>
  <sheetData>
    <row r="1" ht="12.75">
      <c r="G1" s="17" t="s">
        <v>258</v>
      </c>
    </row>
    <row r="2" ht="15.75">
      <c r="F2" s="114"/>
    </row>
    <row r="4" spans="1:7" ht="12.75" customHeight="1">
      <c r="A4" s="240" t="s">
        <v>259</v>
      </c>
      <c r="B4" s="240"/>
      <c r="C4" s="240"/>
      <c r="D4" s="240"/>
      <c r="E4" s="240"/>
      <c r="F4" s="240"/>
      <c r="G4" s="240"/>
    </row>
    <row r="5" spans="1:7" ht="12.75" customHeight="1">
      <c r="A5" s="240" t="s">
        <v>260</v>
      </c>
      <c r="B5" s="240"/>
      <c r="C5" s="240"/>
      <c r="D5" s="240"/>
      <c r="E5" s="240"/>
      <c r="F5" s="240"/>
      <c r="G5" s="240"/>
    </row>
    <row r="6" ht="12.75">
      <c r="B6" s="16" t="s">
        <v>261</v>
      </c>
    </row>
    <row r="8" ht="12.75">
      <c r="G8" s="17" t="s">
        <v>428</v>
      </c>
    </row>
    <row r="9" spans="1:7" ht="12.75">
      <c r="A9" s="51" t="s">
        <v>12</v>
      </c>
      <c r="B9" s="68" t="s">
        <v>262</v>
      </c>
      <c r="C9" s="68" t="s">
        <v>263</v>
      </c>
      <c r="D9" s="178" t="s">
        <v>374</v>
      </c>
      <c r="E9" s="178" t="s">
        <v>375</v>
      </c>
      <c r="F9" s="68" t="s">
        <v>482</v>
      </c>
      <c r="G9" s="68" t="s">
        <v>4</v>
      </c>
    </row>
    <row r="10" spans="1:7" ht="12.75">
      <c r="A10" s="162"/>
      <c r="B10" s="50"/>
      <c r="C10" s="50"/>
      <c r="D10" s="50"/>
      <c r="E10" s="50"/>
      <c r="F10" s="50"/>
      <c r="G10" s="50">
        <f>SUM(B10:F10)</f>
        <v>0</v>
      </c>
    </row>
    <row r="11" spans="1:7" ht="12.75">
      <c r="A11" s="23" t="s">
        <v>264</v>
      </c>
      <c r="B11" s="50"/>
      <c r="C11" s="50"/>
      <c r="D11" s="50"/>
      <c r="E11" s="50"/>
      <c r="F11" s="50"/>
      <c r="G11" s="50"/>
    </row>
    <row r="12" spans="1:7" ht="12.75">
      <c r="A12" s="23" t="s">
        <v>265</v>
      </c>
      <c r="B12" s="50"/>
      <c r="C12" s="50"/>
      <c r="D12" s="50"/>
      <c r="E12" s="50"/>
      <c r="F12" s="50"/>
      <c r="G12" s="50"/>
    </row>
    <row r="13" spans="1:7" ht="12.75">
      <c r="A13" s="23" t="s">
        <v>266</v>
      </c>
      <c r="B13" s="50"/>
      <c r="C13" s="50"/>
      <c r="D13" s="50"/>
      <c r="E13" s="50"/>
      <c r="F13" s="50"/>
      <c r="G13" s="50"/>
    </row>
    <row r="14" spans="1:7" ht="12.75">
      <c r="A14" s="23" t="s">
        <v>266</v>
      </c>
      <c r="B14" s="50"/>
      <c r="C14" s="50"/>
      <c r="D14" s="50"/>
      <c r="E14" s="50"/>
      <c r="F14" s="50"/>
      <c r="G14" s="50"/>
    </row>
    <row r="15" spans="1:7" ht="12.75">
      <c r="A15" s="50"/>
      <c r="B15" s="50"/>
      <c r="C15" s="50"/>
      <c r="D15" s="50"/>
      <c r="E15" s="50"/>
      <c r="F15" s="50"/>
      <c r="G15" s="50"/>
    </row>
    <row r="16" spans="1:7" ht="12.75">
      <c r="A16" s="179" t="s">
        <v>7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f>SUM(G10)</f>
        <v>0</v>
      </c>
    </row>
  </sheetData>
  <sheetProtection/>
  <mergeCells count="2">
    <mergeCell ref="A4:G4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6" customWidth="1"/>
    <col min="2" max="2" width="19.625" style="16" customWidth="1"/>
    <col min="3" max="16384" width="9.125" style="16" customWidth="1"/>
  </cols>
  <sheetData>
    <row r="1" spans="1:2" ht="12.75">
      <c r="A1" s="20"/>
      <c r="B1" s="17" t="s">
        <v>267</v>
      </c>
    </row>
    <row r="2" spans="1:2" ht="12.75">
      <c r="A2" s="20"/>
      <c r="B2" s="20"/>
    </row>
    <row r="3" spans="1:2" ht="12.75">
      <c r="A3" s="245" t="s">
        <v>268</v>
      </c>
      <c r="B3" s="245"/>
    </row>
    <row r="4" spans="1:2" ht="51" customHeight="1">
      <c r="A4" s="300" t="s">
        <v>269</v>
      </c>
      <c r="B4" s="300"/>
    </row>
    <row r="5" spans="1:2" ht="12" customHeight="1">
      <c r="A5" s="180"/>
      <c r="B5" s="180"/>
    </row>
    <row r="6" spans="1:2" ht="12.75">
      <c r="A6" s="20"/>
      <c r="B6" s="17" t="s">
        <v>429</v>
      </c>
    </row>
    <row r="7" spans="1:2" ht="12.75">
      <c r="A7" s="42" t="s">
        <v>270</v>
      </c>
      <c r="B7" s="42" t="s">
        <v>271</v>
      </c>
    </row>
    <row r="8" spans="1:2" ht="26.25" customHeight="1">
      <c r="A8" s="181" t="s">
        <v>272</v>
      </c>
      <c r="B8" s="23"/>
    </row>
    <row r="9" spans="1:2" ht="12.75">
      <c r="A9" s="23" t="s">
        <v>273</v>
      </c>
      <c r="B9" s="23"/>
    </row>
    <row r="10" spans="1:2" ht="12.75">
      <c r="A10" s="23" t="s">
        <v>274</v>
      </c>
      <c r="B10" s="23"/>
    </row>
    <row r="11" spans="1:2" ht="12.75">
      <c r="A11" s="23" t="s">
        <v>275</v>
      </c>
      <c r="B11" s="23"/>
    </row>
    <row r="12" spans="1:2" ht="12.75">
      <c r="A12" s="23"/>
      <c r="B12" s="23"/>
    </row>
    <row r="13" spans="1:2" ht="12.75">
      <c r="A13" s="23" t="s">
        <v>276</v>
      </c>
      <c r="B13" s="23"/>
    </row>
    <row r="14" spans="1:2" ht="12.75">
      <c r="A14" s="23" t="s">
        <v>277</v>
      </c>
      <c r="B14" s="23"/>
    </row>
    <row r="15" spans="1:2" ht="12.75">
      <c r="A15" s="23" t="s">
        <v>274</v>
      </c>
      <c r="B15" s="23"/>
    </row>
    <row r="16" spans="1:2" ht="12.75">
      <c r="A16" s="23" t="s">
        <v>275</v>
      </c>
      <c r="B16" s="23"/>
    </row>
    <row r="17" spans="1:2" ht="12.75">
      <c r="A17" s="23"/>
      <c r="B17" s="23"/>
    </row>
    <row r="18" spans="1:2" ht="12.75">
      <c r="A18" s="39" t="s">
        <v>7</v>
      </c>
      <c r="B18" s="39">
        <v>0</v>
      </c>
    </row>
    <row r="19" spans="1:2" ht="12.75">
      <c r="A19" s="20"/>
      <c r="B19" s="2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1">
      <selection activeCell="G19" sqref="G19"/>
    </sheetView>
  </sheetViews>
  <sheetFormatPr defaultColWidth="9.00390625" defaultRowHeight="12.75"/>
  <cols>
    <col min="1" max="1" width="67.125" style="16" customWidth="1"/>
    <col min="2" max="2" width="15.75390625" style="16" customWidth="1"/>
    <col min="3" max="3" width="15.625" style="16" customWidth="1"/>
    <col min="4" max="16384" width="9.125" style="16" customWidth="1"/>
  </cols>
  <sheetData>
    <row r="1" spans="3:4" ht="12.75">
      <c r="C1" s="182" t="s">
        <v>278</v>
      </c>
      <c r="D1" s="183"/>
    </row>
    <row r="2" spans="1:3" ht="12.75">
      <c r="A2" s="302" t="s">
        <v>279</v>
      </c>
      <c r="B2" s="302"/>
      <c r="C2" s="302"/>
    </row>
    <row r="3" spans="1:3" ht="12.75">
      <c r="A3" s="302" t="s">
        <v>280</v>
      </c>
      <c r="B3" s="302"/>
      <c r="C3" s="302"/>
    </row>
    <row r="4" spans="1:3" ht="12.75">
      <c r="A4" s="184"/>
      <c r="C4" s="185" t="s">
        <v>429</v>
      </c>
    </row>
    <row r="5" spans="1:3" ht="52.5">
      <c r="A5" s="186" t="s">
        <v>281</v>
      </c>
      <c r="B5" s="187" t="s">
        <v>282</v>
      </c>
      <c r="C5" s="44" t="s">
        <v>283</v>
      </c>
    </row>
    <row r="6" spans="1:3" ht="12.75">
      <c r="A6" s="188" t="s">
        <v>284</v>
      </c>
      <c r="B6" s="189"/>
      <c r="C6" s="23"/>
    </row>
    <row r="7" spans="1:3" ht="21.75" customHeight="1">
      <c r="A7" s="190" t="s">
        <v>285</v>
      </c>
      <c r="B7" s="189"/>
      <c r="C7" s="23"/>
    </row>
    <row r="8" spans="1:3" ht="12.75">
      <c r="A8" s="188" t="s">
        <v>286</v>
      </c>
      <c r="B8" s="189"/>
      <c r="C8" s="23"/>
    </row>
    <row r="9" spans="1:3" ht="12.75">
      <c r="A9" s="188" t="s">
        <v>287</v>
      </c>
      <c r="B9" s="189"/>
      <c r="C9" s="23"/>
    </row>
    <row r="10" spans="1:3" ht="12.75">
      <c r="A10" s="188" t="s">
        <v>288</v>
      </c>
      <c r="B10" s="189"/>
      <c r="C10" s="23"/>
    </row>
    <row r="11" spans="1:3" ht="12.75">
      <c r="A11" s="188" t="s">
        <v>289</v>
      </c>
      <c r="B11" s="189"/>
      <c r="C11" s="23"/>
    </row>
    <row r="12" spans="1:3" ht="12.75">
      <c r="A12" s="188" t="s">
        <v>290</v>
      </c>
      <c r="B12" s="189"/>
      <c r="C12" s="23"/>
    </row>
    <row r="13" spans="1:3" ht="12.75">
      <c r="A13" s="188" t="s">
        <v>291</v>
      </c>
      <c r="B13" s="189"/>
      <c r="C13" s="23"/>
    </row>
    <row r="14" spans="1:3" ht="12.75">
      <c r="A14" s="188" t="s">
        <v>292</v>
      </c>
      <c r="B14" s="189"/>
      <c r="C14" s="23"/>
    </row>
    <row r="15" spans="1:3" ht="12.75">
      <c r="A15" s="188" t="s">
        <v>293</v>
      </c>
      <c r="B15" s="189"/>
      <c r="C15" s="23"/>
    </row>
    <row r="16" spans="1:3" ht="12.75">
      <c r="A16" s="191" t="s">
        <v>294</v>
      </c>
      <c r="B16" s="192">
        <f>B6+B7+B8+B9+B10+B11+B12+B13+B14+B15</f>
        <v>0</v>
      </c>
      <c r="C16" s="192">
        <f>C6+C7+C8+C9+C10+C11+C12+C13+C14+C15</f>
        <v>0</v>
      </c>
    </row>
    <row r="17" spans="1:2" ht="12.75">
      <c r="A17" s="193"/>
      <c r="B17" s="193"/>
    </row>
    <row r="18" spans="1:3" ht="15.75" customHeight="1">
      <c r="A18" s="304" t="s">
        <v>295</v>
      </c>
      <c r="B18" s="304"/>
      <c r="C18" s="304"/>
    </row>
    <row r="19" spans="1:3" ht="15.75" customHeight="1">
      <c r="A19" s="194"/>
      <c r="B19" s="194"/>
      <c r="C19" s="194"/>
    </row>
    <row r="20" spans="1:2" ht="12.75">
      <c r="A20" s="305"/>
      <c r="B20" s="305"/>
    </row>
    <row r="21" spans="1:3" ht="12.75">
      <c r="A21" s="195"/>
      <c r="B21" s="195"/>
      <c r="C21" s="182" t="s">
        <v>431</v>
      </c>
    </row>
    <row r="22" spans="1:3" ht="12.75">
      <c r="A22" s="302" t="s">
        <v>279</v>
      </c>
      <c r="B22" s="302"/>
      <c r="C22" s="302"/>
    </row>
    <row r="23" spans="1:3" ht="14.25" customHeight="1">
      <c r="A23" s="303" t="s">
        <v>296</v>
      </c>
      <c r="B23" s="303"/>
      <c r="C23" s="303"/>
    </row>
    <row r="24" spans="1:3" ht="12.75">
      <c r="A24" s="184"/>
      <c r="C24" s="185" t="s">
        <v>429</v>
      </c>
    </row>
    <row r="25" spans="1:3" ht="52.5">
      <c r="A25" s="196" t="s">
        <v>297</v>
      </c>
      <c r="B25" s="187" t="s">
        <v>298</v>
      </c>
      <c r="C25" s="44" t="s">
        <v>299</v>
      </c>
    </row>
    <row r="26" spans="1:3" ht="12.75">
      <c r="A26" s="188" t="s">
        <v>300</v>
      </c>
      <c r="B26" s="197"/>
      <c r="C26" s="50"/>
    </row>
    <row r="27" spans="1:3" ht="12.75">
      <c r="A27" s="188" t="s">
        <v>301</v>
      </c>
      <c r="B27" s="197"/>
      <c r="C27" s="50"/>
    </row>
    <row r="28" spans="1:3" ht="12.75">
      <c r="A28" s="188" t="s">
        <v>302</v>
      </c>
      <c r="B28" s="197"/>
      <c r="C28" s="50"/>
    </row>
    <row r="29" spans="1:3" ht="12.75">
      <c r="A29" s="188" t="s">
        <v>303</v>
      </c>
      <c r="B29" s="197"/>
      <c r="C29" s="50"/>
    </row>
    <row r="30" spans="1:3" ht="21.75" customHeight="1">
      <c r="A30" s="190" t="s">
        <v>304</v>
      </c>
      <c r="B30" s="197"/>
      <c r="C30" s="50"/>
    </row>
    <row r="31" spans="1:3" ht="12.75">
      <c r="A31" s="188" t="s">
        <v>305</v>
      </c>
      <c r="B31" s="197"/>
      <c r="C31" s="50"/>
    </row>
    <row r="32" spans="1:3" ht="25.5" customHeight="1">
      <c r="A32" s="190" t="s">
        <v>306</v>
      </c>
      <c r="B32" s="197"/>
      <c r="C32" s="50"/>
    </row>
    <row r="33" spans="1:3" ht="21.75" customHeight="1">
      <c r="A33" s="190" t="s">
        <v>307</v>
      </c>
      <c r="B33" s="197"/>
      <c r="C33" s="50"/>
    </row>
    <row r="34" spans="1:3" ht="36" customHeight="1">
      <c r="A34" s="190" t="s">
        <v>308</v>
      </c>
      <c r="B34" s="197"/>
      <c r="C34" s="50"/>
    </row>
    <row r="35" spans="1:3" ht="21.75" customHeight="1">
      <c r="A35" s="190" t="s">
        <v>309</v>
      </c>
      <c r="B35" s="197"/>
      <c r="C35" s="50"/>
    </row>
    <row r="36" spans="1:3" ht="22.5" customHeight="1">
      <c r="A36" s="190" t="s">
        <v>310</v>
      </c>
      <c r="B36" s="197"/>
      <c r="C36" s="50"/>
    </row>
    <row r="37" spans="1:3" ht="18" customHeight="1">
      <c r="A37" s="198" t="s">
        <v>311</v>
      </c>
      <c r="B37" s="199">
        <f>B26+B27+B28+B29+B30+B31+B32+B33+B34+B35+B36</f>
        <v>0</v>
      </c>
      <c r="C37" s="199">
        <f>C26+C27+C28+C29+C30+C31+C32+C33+C34+C35+C36</f>
        <v>0</v>
      </c>
    </row>
    <row r="38" spans="1:2" ht="10.5" customHeight="1">
      <c r="A38" s="200"/>
      <c r="B38" s="184"/>
    </row>
    <row r="39" spans="1:2" ht="12.75">
      <c r="A39" s="304" t="s">
        <v>312</v>
      </c>
      <c r="B39" s="304"/>
    </row>
    <row r="40" spans="1:2" ht="12.75">
      <c r="A40" s="201"/>
      <c r="B40" s="201"/>
    </row>
    <row r="41" ht="12.75">
      <c r="C41" s="17" t="s">
        <v>313</v>
      </c>
    </row>
    <row r="42" spans="1:3" ht="12.75">
      <c r="A42" s="240" t="s">
        <v>268</v>
      </c>
      <c r="B42" s="240"/>
      <c r="C42" s="240"/>
    </row>
    <row r="43" spans="1:3" ht="14.25" customHeight="1">
      <c r="A43" s="301" t="s">
        <v>314</v>
      </c>
      <c r="B43" s="301"/>
      <c r="C43" s="301"/>
    </row>
    <row r="44" ht="12.75">
      <c r="B44" s="112" t="s">
        <v>430</v>
      </c>
    </row>
    <row r="45" spans="1:2" ht="12.75">
      <c r="A45" s="68" t="s">
        <v>315</v>
      </c>
      <c r="B45" s="68" t="s">
        <v>316</v>
      </c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 t="s">
        <v>7</v>
      </c>
      <c r="B49" s="50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2.875" style="16" customWidth="1"/>
    <col min="2" max="2" width="14.00390625" style="16" customWidth="1"/>
    <col min="3" max="3" width="14.625" style="16" customWidth="1"/>
    <col min="4" max="4" width="15.375" style="16" customWidth="1"/>
    <col min="5" max="5" width="14.75390625" style="16" customWidth="1"/>
    <col min="6" max="6" width="15.875" style="16" customWidth="1"/>
    <col min="7" max="7" width="14.625" style="16" customWidth="1"/>
    <col min="8" max="8" width="13.75390625" style="16" customWidth="1"/>
    <col min="9" max="9" width="15.25390625" style="16" customWidth="1"/>
    <col min="10" max="16384" width="9.125" style="16" customWidth="1"/>
  </cols>
  <sheetData>
    <row r="1" ht="20.25" customHeight="1">
      <c r="I1" s="202" t="s">
        <v>317</v>
      </c>
    </row>
    <row r="4" spans="1:9" ht="15.75" customHeight="1">
      <c r="A4" s="240" t="s">
        <v>508</v>
      </c>
      <c r="B4" s="240"/>
      <c r="C4" s="240"/>
      <c r="D4" s="240"/>
      <c r="E4" s="240"/>
      <c r="F4" s="240"/>
      <c r="G4" s="240"/>
      <c r="H4" s="240"/>
      <c r="I4" s="240"/>
    </row>
    <row r="5" ht="12.75">
      <c r="C5" s="203"/>
    </row>
    <row r="7" ht="12.75">
      <c r="I7" s="112" t="s">
        <v>406</v>
      </c>
    </row>
    <row r="8" spans="1:9" ht="17.25" customHeight="1">
      <c r="A8" s="306" t="s">
        <v>318</v>
      </c>
      <c r="B8" s="307" t="s">
        <v>319</v>
      </c>
      <c r="C8" s="307"/>
      <c r="D8" s="307" t="s">
        <v>320</v>
      </c>
      <c r="E8" s="307"/>
      <c r="F8" s="308" t="s">
        <v>321</v>
      </c>
      <c r="G8" s="307"/>
      <c r="H8" s="307" t="s">
        <v>322</v>
      </c>
      <c r="I8" s="307"/>
    </row>
    <row r="9" spans="1:9" ht="17.25" customHeight="1">
      <c r="A9" s="306"/>
      <c r="B9" s="27" t="s">
        <v>17</v>
      </c>
      <c r="C9" s="27" t="s">
        <v>18</v>
      </c>
      <c r="D9" s="27" t="s">
        <v>323</v>
      </c>
      <c r="E9" s="27" t="s">
        <v>324</v>
      </c>
      <c r="F9" s="204" t="s">
        <v>323</v>
      </c>
      <c r="G9" s="204" t="s">
        <v>324</v>
      </c>
      <c r="H9" s="27" t="s">
        <v>325</v>
      </c>
      <c r="I9" s="27" t="s">
        <v>326</v>
      </c>
    </row>
    <row r="10" spans="1:9" ht="18" customHeight="1">
      <c r="A10" s="50" t="s">
        <v>327</v>
      </c>
      <c r="B10" s="50">
        <v>90085700</v>
      </c>
      <c r="C10" s="50">
        <v>90085700</v>
      </c>
      <c r="D10" s="50"/>
      <c r="E10" s="50"/>
      <c r="F10" s="50"/>
      <c r="G10" s="50"/>
      <c r="H10" s="50"/>
      <c r="I10" s="50"/>
    </row>
    <row r="11" spans="1:9" ht="16.5" customHeight="1">
      <c r="A11" s="50" t="s">
        <v>328</v>
      </c>
      <c r="B11" s="50">
        <v>90085700</v>
      </c>
      <c r="C11" s="50">
        <v>90085700</v>
      </c>
      <c r="D11" s="50"/>
      <c r="E11" s="50"/>
      <c r="F11" s="50"/>
      <c r="G11" s="50"/>
      <c r="H11" s="50"/>
      <c r="I11" s="50"/>
    </row>
    <row r="12" spans="1:9" ht="18" customHeight="1">
      <c r="A12" s="50" t="s">
        <v>329</v>
      </c>
      <c r="B12" s="50">
        <v>90085700</v>
      </c>
      <c r="C12" s="50">
        <v>90085700</v>
      </c>
      <c r="D12" s="50"/>
      <c r="E12" s="50"/>
      <c r="F12" s="50"/>
      <c r="G12" s="50"/>
      <c r="H12" s="50"/>
      <c r="I12" s="50"/>
    </row>
    <row r="13" spans="1:9" ht="18" customHeight="1">
      <c r="A13" s="50" t="s">
        <v>330</v>
      </c>
      <c r="B13" s="50">
        <v>90085700</v>
      </c>
      <c r="C13" s="50">
        <v>90085700</v>
      </c>
      <c r="D13" s="50"/>
      <c r="E13" s="50"/>
      <c r="F13" s="50"/>
      <c r="G13" s="50"/>
      <c r="H13" s="50"/>
      <c r="I13" s="50"/>
    </row>
    <row r="14" spans="1:9" ht="18" customHeight="1">
      <c r="A14" s="50" t="s">
        <v>331</v>
      </c>
      <c r="B14" s="50">
        <v>90085700</v>
      </c>
      <c r="C14" s="50">
        <v>90085700</v>
      </c>
      <c r="D14" s="50"/>
      <c r="E14" s="50"/>
      <c r="F14" s="50"/>
      <c r="G14" s="50"/>
      <c r="H14" s="50"/>
      <c r="I14" s="50"/>
    </row>
    <row r="15" spans="1:9" ht="18" customHeight="1">
      <c r="A15" s="50" t="s">
        <v>332</v>
      </c>
      <c r="B15" s="50">
        <v>90085700</v>
      </c>
      <c r="C15" s="50">
        <v>90085700</v>
      </c>
      <c r="D15" s="50"/>
      <c r="E15" s="50"/>
      <c r="F15" s="50"/>
      <c r="G15" s="50"/>
      <c r="H15" s="50"/>
      <c r="I15" s="50"/>
    </row>
    <row r="16" spans="1:9" ht="18" customHeight="1">
      <c r="A16" s="50" t="s">
        <v>333</v>
      </c>
      <c r="B16" s="50">
        <v>90085700</v>
      </c>
      <c r="C16" s="50">
        <v>90085700</v>
      </c>
      <c r="D16" s="50"/>
      <c r="E16" s="50"/>
      <c r="F16" s="50"/>
      <c r="G16" s="50"/>
      <c r="H16" s="50"/>
      <c r="I16" s="50"/>
    </row>
    <row r="17" spans="1:9" ht="18" customHeight="1">
      <c r="A17" s="50" t="s">
        <v>334</v>
      </c>
      <c r="B17" s="50">
        <v>90085700</v>
      </c>
      <c r="C17" s="50">
        <v>90085700</v>
      </c>
      <c r="D17" s="50"/>
      <c r="E17" s="50"/>
      <c r="F17" s="50"/>
      <c r="G17" s="50"/>
      <c r="H17" s="50"/>
      <c r="I17" s="50"/>
    </row>
    <row r="18" spans="1:9" ht="18" customHeight="1">
      <c r="A18" s="50" t="s">
        <v>335</v>
      </c>
      <c r="B18" s="50">
        <v>90085700</v>
      </c>
      <c r="C18" s="50">
        <v>90085700</v>
      </c>
      <c r="D18" s="50"/>
      <c r="E18" s="50"/>
      <c r="F18" s="50"/>
      <c r="G18" s="50"/>
      <c r="H18" s="50"/>
      <c r="I18" s="50"/>
    </row>
    <row r="19" spans="1:9" ht="18" customHeight="1">
      <c r="A19" s="50" t="s">
        <v>336</v>
      </c>
      <c r="B19" s="50">
        <v>90085700</v>
      </c>
      <c r="C19" s="50">
        <v>90085700</v>
      </c>
      <c r="D19" s="50"/>
      <c r="E19" s="50"/>
      <c r="F19" s="50"/>
      <c r="G19" s="27"/>
      <c r="H19" s="50"/>
      <c r="I19" s="50"/>
    </row>
    <row r="20" spans="1:9" ht="18" customHeight="1">
      <c r="A20" s="50" t="s">
        <v>337</v>
      </c>
      <c r="B20" s="50">
        <v>90085700</v>
      </c>
      <c r="C20" s="50">
        <v>90085700</v>
      </c>
      <c r="D20" s="50"/>
      <c r="E20" s="50"/>
      <c r="F20" s="50"/>
      <c r="G20" s="50"/>
      <c r="H20" s="50"/>
      <c r="I20" s="50"/>
    </row>
    <row r="21" spans="1:9" ht="17.25" customHeight="1">
      <c r="A21" s="50" t="s">
        <v>338</v>
      </c>
      <c r="B21" s="50">
        <v>256482582</v>
      </c>
      <c r="C21" s="50">
        <v>256482582</v>
      </c>
      <c r="D21" s="50"/>
      <c r="E21" s="50"/>
      <c r="F21" s="50"/>
      <c r="G21" s="50"/>
      <c r="H21" s="50"/>
      <c r="I21" s="50"/>
    </row>
    <row r="22" spans="1:9" ht="18" customHeight="1">
      <c r="A22" s="51" t="s">
        <v>4</v>
      </c>
      <c r="B22" s="50">
        <f>SUM(B10:B21)</f>
        <v>1247425282</v>
      </c>
      <c r="C22" s="50">
        <f>SUM(C10:C21)</f>
        <v>1247425282</v>
      </c>
      <c r="D22" s="50"/>
      <c r="E22" s="50"/>
      <c r="F22" s="50"/>
      <c r="G22" s="50"/>
      <c r="H22" s="50"/>
      <c r="I22" s="50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7">
      <selection activeCell="F31" sqref="F31"/>
    </sheetView>
  </sheetViews>
  <sheetFormatPr defaultColWidth="9.00390625" defaultRowHeight="12.75"/>
  <cols>
    <col min="1" max="1" width="69.75390625" style="16" customWidth="1"/>
    <col min="2" max="2" width="20.125" style="16" customWidth="1"/>
    <col min="3" max="16384" width="9.125" style="16" customWidth="1"/>
  </cols>
  <sheetData>
    <row r="1" spans="1:2" ht="12.75">
      <c r="A1" s="205"/>
      <c r="B1" s="17" t="s">
        <v>339</v>
      </c>
    </row>
    <row r="3" spans="1:2" ht="12.75">
      <c r="A3" s="311" t="s">
        <v>279</v>
      </c>
      <c r="B3" s="311"/>
    </row>
    <row r="4" spans="1:2" ht="12.75">
      <c r="A4" s="240" t="s">
        <v>509</v>
      </c>
      <c r="B4" s="312"/>
    </row>
    <row r="5" spans="1:2" ht="12.75">
      <c r="A5" s="43"/>
      <c r="B5" s="99"/>
    </row>
    <row r="6" ht="12.75">
      <c r="B6" s="112" t="s">
        <v>432</v>
      </c>
    </row>
    <row r="7" spans="1:2" ht="24.75" customHeight="1">
      <c r="A7" s="206" t="s">
        <v>340</v>
      </c>
      <c r="B7" s="207" t="s">
        <v>341</v>
      </c>
    </row>
    <row r="8" spans="1:2" ht="13.5" customHeight="1">
      <c r="A8" s="309" t="s">
        <v>342</v>
      </c>
      <c r="B8" s="307"/>
    </row>
    <row r="9" spans="1:2" ht="13.5" customHeight="1">
      <c r="A9" s="313"/>
      <c r="B9" s="307"/>
    </row>
    <row r="10" spans="1:2" ht="13.5" customHeight="1">
      <c r="A10" s="309" t="s">
        <v>343</v>
      </c>
      <c r="B10" s="307"/>
    </row>
    <row r="11" spans="1:2" ht="13.5" customHeight="1">
      <c r="A11" s="310"/>
      <c r="B11" s="307"/>
    </row>
    <row r="12" spans="1:2" ht="13.5" customHeight="1">
      <c r="A12" s="50" t="s">
        <v>344</v>
      </c>
      <c r="B12" s="50"/>
    </row>
    <row r="13" spans="1:2" ht="13.5" customHeight="1">
      <c r="A13" s="210" t="s">
        <v>72</v>
      </c>
      <c r="B13" s="50"/>
    </row>
    <row r="14" spans="1:2" ht="13.5" customHeight="1">
      <c r="A14" s="210" t="s">
        <v>345</v>
      </c>
      <c r="B14" s="50"/>
    </row>
    <row r="15" spans="1:2" ht="13.5" customHeight="1">
      <c r="A15" s="210" t="s">
        <v>346</v>
      </c>
      <c r="B15" s="50"/>
    </row>
    <row r="16" spans="1:2" ht="13.5" customHeight="1">
      <c r="A16" s="210" t="s">
        <v>347</v>
      </c>
      <c r="B16" s="50"/>
    </row>
    <row r="17" spans="1:2" ht="13.5" customHeight="1">
      <c r="A17" s="210" t="s">
        <v>348</v>
      </c>
      <c r="B17" s="50"/>
    </row>
    <row r="18" spans="1:2" ht="13.5" customHeight="1">
      <c r="A18" s="210" t="s">
        <v>349</v>
      </c>
      <c r="B18" s="50"/>
    </row>
    <row r="19" spans="1:2" ht="13.5" customHeight="1">
      <c r="A19" s="210" t="s">
        <v>350</v>
      </c>
      <c r="B19" s="50"/>
    </row>
    <row r="20" spans="1:2" ht="13.5" customHeight="1">
      <c r="A20" s="211" t="s">
        <v>351</v>
      </c>
      <c r="B20" s="50"/>
    </row>
    <row r="21" spans="1:2" ht="13.5" customHeight="1">
      <c r="A21" s="211" t="s">
        <v>352</v>
      </c>
      <c r="B21" s="50"/>
    </row>
    <row r="22" spans="1:2" ht="13.5" customHeight="1">
      <c r="A22" s="209" t="s">
        <v>353</v>
      </c>
      <c r="B22" s="50">
        <v>221628</v>
      </c>
    </row>
    <row r="23" spans="1:2" ht="13.5" customHeight="1">
      <c r="A23" s="50" t="s">
        <v>354</v>
      </c>
      <c r="B23" s="50"/>
    </row>
    <row r="24" spans="1:2" ht="13.5" customHeight="1">
      <c r="A24" s="210" t="s">
        <v>72</v>
      </c>
      <c r="B24" s="50"/>
    </row>
    <row r="25" spans="1:2" ht="13.5" customHeight="1">
      <c r="A25" s="210" t="s">
        <v>345</v>
      </c>
      <c r="B25" s="50"/>
    </row>
    <row r="26" spans="1:2" ht="13.5" customHeight="1">
      <c r="A26" s="210" t="s">
        <v>346</v>
      </c>
      <c r="B26" s="50"/>
    </row>
    <row r="27" spans="1:2" ht="13.5" customHeight="1">
      <c r="A27" s="210" t="s">
        <v>347</v>
      </c>
      <c r="B27" s="50"/>
    </row>
    <row r="28" spans="1:2" ht="13.5" customHeight="1">
      <c r="A28" s="210" t="s">
        <v>348</v>
      </c>
      <c r="B28" s="50"/>
    </row>
    <row r="29" spans="1:2" ht="13.5" customHeight="1">
      <c r="A29" s="210" t="s">
        <v>349</v>
      </c>
      <c r="B29" s="50"/>
    </row>
    <row r="30" spans="1:2" ht="13.5" customHeight="1">
      <c r="A30" s="210" t="s">
        <v>350</v>
      </c>
      <c r="B30" s="50"/>
    </row>
    <row r="31" spans="1:2" ht="13.5" customHeight="1">
      <c r="A31" s="211" t="s">
        <v>351</v>
      </c>
      <c r="B31" s="50"/>
    </row>
    <row r="32" spans="1:2" ht="13.5" customHeight="1">
      <c r="A32" s="211" t="s">
        <v>352</v>
      </c>
      <c r="B32" s="50"/>
    </row>
    <row r="33" spans="1:2" ht="13.5" customHeight="1">
      <c r="A33" s="209" t="s">
        <v>355</v>
      </c>
      <c r="B33" s="50">
        <v>148531</v>
      </c>
    </row>
    <row r="34" spans="1:2" ht="13.5" customHeight="1">
      <c r="A34" s="208" t="s">
        <v>356</v>
      </c>
      <c r="B34" s="50"/>
    </row>
    <row r="35" spans="1:2" ht="13.5" customHeight="1">
      <c r="A35" s="208" t="s">
        <v>357</v>
      </c>
      <c r="B35" s="50"/>
    </row>
    <row r="36" spans="1:2" ht="13.5" customHeight="1">
      <c r="A36" s="208" t="s">
        <v>358</v>
      </c>
      <c r="B36" s="50"/>
    </row>
    <row r="37" spans="1:2" ht="15" customHeight="1">
      <c r="A37" s="51" t="s">
        <v>359</v>
      </c>
      <c r="B37" s="51">
        <f>B8+B10+B12+B22+B23+B33+B34+B35+B36</f>
        <v>370159</v>
      </c>
    </row>
    <row r="39" ht="12.75">
      <c r="A39" s="212" t="s">
        <v>433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7" sqref="B7:H7"/>
    </sheetView>
  </sheetViews>
  <sheetFormatPr defaultColWidth="9.00390625" defaultRowHeight="12.75"/>
  <cols>
    <col min="1" max="1" width="33.875" style="16" customWidth="1"/>
    <col min="2" max="2" width="11.875" style="16" customWidth="1"/>
    <col min="3" max="3" width="11.75390625" style="16" customWidth="1"/>
    <col min="4" max="4" width="11.625" style="16" customWidth="1"/>
    <col min="5" max="6" width="9.875" style="16" customWidth="1"/>
    <col min="7" max="7" width="12.375" style="16" customWidth="1"/>
    <col min="8" max="8" width="13.25390625" style="16" customWidth="1"/>
    <col min="9" max="16384" width="9.125" style="16" customWidth="1"/>
  </cols>
  <sheetData>
    <row r="1" spans="7:9" ht="12.75">
      <c r="G1" s="239" t="s">
        <v>400</v>
      </c>
      <c r="H1" s="239"/>
      <c r="I1" s="100"/>
    </row>
    <row r="3" spans="1:9" ht="12.75">
      <c r="A3" s="240"/>
      <c r="B3" s="240"/>
      <c r="C3" s="240"/>
      <c r="D3" s="240"/>
      <c r="E3" s="240"/>
      <c r="F3" s="240"/>
      <c r="G3" s="240"/>
      <c r="H3" s="240"/>
      <c r="I3" s="240"/>
    </row>
    <row r="4" spans="1:9" ht="12.75">
      <c r="A4" s="240"/>
      <c r="B4" s="240"/>
      <c r="C4" s="240"/>
      <c r="D4" s="240"/>
      <c r="E4" s="240"/>
      <c r="F4" s="240"/>
      <c r="G4" s="240"/>
      <c r="H4" s="240"/>
      <c r="I4" s="240"/>
    </row>
    <row r="5" spans="1:9" ht="12.75">
      <c r="A5" s="240"/>
      <c r="B5" s="240"/>
      <c r="C5" s="240"/>
      <c r="D5" s="240"/>
      <c r="E5" s="240"/>
      <c r="F5" s="240"/>
      <c r="G5" s="240"/>
      <c r="H5" s="240"/>
      <c r="I5" s="240"/>
    </row>
    <row r="7" spans="1:9" ht="12.75">
      <c r="A7" s="213" t="s">
        <v>360</v>
      </c>
      <c r="B7" s="307"/>
      <c r="C7" s="307"/>
      <c r="D7" s="307"/>
      <c r="E7" s="307"/>
      <c r="F7" s="307"/>
      <c r="G7" s="307"/>
      <c r="H7" s="307"/>
      <c r="I7" s="205"/>
    </row>
    <row r="8" spans="1:9" ht="12.75">
      <c r="A8" s="27" t="s">
        <v>361</v>
      </c>
      <c r="B8" s="307"/>
      <c r="C8" s="307"/>
      <c r="D8" s="307"/>
      <c r="E8" s="307"/>
      <c r="F8" s="307"/>
      <c r="G8" s="307"/>
      <c r="H8" s="307"/>
      <c r="I8" s="205"/>
    </row>
    <row r="9" ht="16.5" customHeight="1">
      <c r="H9" s="17" t="s">
        <v>406</v>
      </c>
    </row>
    <row r="10" spans="1:8" ht="12.75">
      <c r="A10" s="214" t="s">
        <v>362</v>
      </c>
      <c r="B10" s="27">
        <v>2018</v>
      </c>
      <c r="C10" s="27">
        <v>2019</v>
      </c>
      <c r="D10" s="27">
        <v>2020</v>
      </c>
      <c r="E10" s="27">
        <v>2021</v>
      </c>
      <c r="F10" s="27">
        <v>2022</v>
      </c>
      <c r="G10" s="27">
        <v>2023</v>
      </c>
      <c r="H10" s="27" t="s">
        <v>7</v>
      </c>
    </row>
    <row r="11" spans="1:8" ht="12.75">
      <c r="A11" s="213" t="s">
        <v>363</v>
      </c>
      <c r="B11" s="50"/>
      <c r="C11" s="50"/>
      <c r="D11" s="50"/>
      <c r="E11" s="50"/>
      <c r="F11" s="50"/>
      <c r="G11" s="50"/>
      <c r="H11" s="50"/>
    </row>
    <row r="12" spans="1:8" ht="12.75">
      <c r="A12" s="215" t="s">
        <v>364</v>
      </c>
      <c r="B12" s="50"/>
      <c r="C12" s="50"/>
      <c r="D12" s="50"/>
      <c r="E12" s="27"/>
      <c r="F12" s="50"/>
      <c r="G12" s="50"/>
      <c r="H12" s="50"/>
    </row>
    <row r="13" spans="1:8" ht="12.75">
      <c r="A13" s="213" t="s">
        <v>365</v>
      </c>
      <c r="B13" s="50"/>
      <c r="C13" s="50"/>
      <c r="D13" s="50"/>
      <c r="E13" s="50"/>
      <c r="F13" s="50"/>
      <c r="G13" s="50"/>
      <c r="H13" s="50"/>
    </row>
    <row r="14" spans="1:8" ht="12.75">
      <c r="A14" s="216" t="s">
        <v>366</v>
      </c>
      <c r="B14" s="50"/>
      <c r="C14" s="50"/>
      <c r="D14" s="50"/>
      <c r="E14" s="50"/>
      <c r="F14" s="50"/>
      <c r="G14" s="50"/>
      <c r="H14" s="50"/>
    </row>
    <row r="15" spans="1:8" ht="12.75">
      <c r="A15" s="216" t="s">
        <v>367</v>
      </c>
      <c r="B15" s="50"/>
      <c r="C15" s="50"/>
      <c r="D15" s="50"/>
      <c r="E15" s="27"/>
      <c r="F15" s="50"/>
      <c r="G15" s="50"/>
      <c r="H15" s="50"/>
    </row>
    <row r="16" spans="1:8" ht="12.75">
      <c r="A16" s="216" t="s">
        <v>368</v>
      </c>
      <c r="B16" s="50"/>
      <c r="C16" s="50"/>
      <c r="D16" s="50"/>
      <c r="E16" s="50"/>
      <c r="F16" s="50"/>
      <c r="G16" s="50"/>
      <c r="H16" s="50"/>
    </row>
    <row r="17" spans="1:8" ht="12.75">
      <c r="A17" s="213"/>
      <c r="B17" s="50"/>
      <c r="C17" s="50"/>
      <c r="D17" s="50"/>
      <c r="E17" s="50"/>
      <c r="F17" s="50"/>
      <c r="G17" s="50"/>
      <c r="H17" s="50"/>
    </row>
    <row r="18" spans="1:8" ht="12.75">
      <c r="A18" s="51" t="s">
        <v>369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</row>
    <row r="21" spans="1:8" ht="12.75">
      <c r="A21" s="214" t="s">
        <v>370</v>
      </c>
      <c r="B21" s="27">
        <v>2018</v>
      </c>
      <c r="C21" s="27">
        <v>2019</v>
      </c>
      <c r="D21" s="27">
        <v>2020</v>
      </c>
      <c r="E21" s="27">
        <v>2021</v>
      </c>
      <c r="F21" s="27">
        <v>2022</v>
      </c>
      <c r="G21" s="27">
        <v>2023</v>
      </c>
      <c r="H21" s="27" t="s">
        <v>7</v>
      </c>
    </row>
    <row r="22" spans="1:8" ht="12.75">
      <c r="A22" s="213"/>
      <c r="B22" s="50"/>
      <c r="C22" s="50"/>
      <c r="D22" s="50"/>
      <c r="E22" s="50"/>
      <c r="F22" s="50"/>
      <c r="G22" s="50"/>
      <c r="H22" s="50"/>
    </row>
    <row r="23" spans="1:8" ht="12.75">
      <c r="A23" s="214"/>
      <c r="B23" s="50"/>
      <c r="C23" s="50"/>
      <c r="D23" s="50"/>
      <c r="E23" s="50"/>
      <c r="F23" s="50"/>
      <c r="G23" s="50"/>
      <c r="H23" s="50"/>
    </row>
    <row r="24" spans="1:8" ht="12.75">
      <c r="A24" s="213"/>
      <c r="B24" s="50"/>
      <c r="C24" s="50"/>
      <c r="D24" s="50"/>
      <c r="E24" s="50"/>
      <c r="F24" s="50"/>
      <c r="G24" s="50"/>
      <c r="H24" s="50"/>
    </row>
    <row r="25" spans="1:8" ht="12.75">
      <c r="A25" s="216"/>
      <c r="B25" s="50"/>
      <c r="C25" s="50"/>
      <c r="D25" s="50"/>
      <c r="E25" s="50"/>
      <c r="F25" s="50"/>
      <c r="G25" s="50"/>
      <c r="H25" s="50"/>
    </row>
    <row r="26" spans="1:8" ht="12.75">
      <c r="A26" s="213"/>
      <c r="B26" s="50"/>
      <c r="C26" s="50"/>
      <c r="D26" s="50"/>
      <c r="E26" s="50"/>
      <c r="F26" s="50"/>
      <c r="G26" s="50"/>
      <c r="H26" s="50"/>
    </row>
    <row r="27" spans="1:8" ht="12.75">
      <c r="A27" s="111" t="s">
        <v>371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64">
        <v>0</v>
      </c>
      <c r="H27" s="51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B1" sqref="B1:B16384"/>
    </sheetView>
  </sheetViews>
  <sheetFormatPr defaultColWidth="9.00390625" defaultRowHeight="12.75"/>
  <cols>
    <col min="1" max="1" width="19.75390625" style="0" customWidth="1"/>
    <col min="2" max="13" width="7.875" style="0" customWidth="1"/>
    <col min="14" max="15" width="8.00390625" style="0" customWidth="1"/>
  </cols>
  <sheetData>
    <row r="1" spans="14:16" ht="12.75">
      <c r="N1" s="314" t="s">
        <v>372</v>
      </c>
      <c r="O1" s="314"/>
      <c r="P1" s="314"/>
    </row>
    <row r="3" spans="1:16" ht="12.75">
      <c r="A3" s="315" t="s">
        <v>373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4:16" ht="12.75">
      <c r="N5" s="314" t="s">
        <v>434</v>
      </c>
      <c r="O5" s="314"/>
      <c r="P5" s="314"/>
    </row>
    <row r="6" spans="1:16" ht="12.75">
      <c r="A6" s="5" t="s">
        <v>9</v>
      </c>
      <c r="B6" s="4" t="s">
        <v>478</v>
      </c>
      <c r="C6" s="4" t="s">
        <v>263</v>
      </c>
      <c r="D6" s="4" t="s">
        <v>374</v>
      </c>
      <c r="E6" s="4" t="s">
        <v>375</v>
      </c>
      <c r="F6" s="4" t="s">
        <v>376</v>
      </c>
      <c r="G6" s="4" t="s">
        <v>377</v>
      </c>
      <c r="H6" s="4" t="s">
        <v>378</v>
      </c>
      <c r="I6" s="4" t="s">
        <v>379</v>
      </c>
      <c r="J6" s="3" t="s">
        <v>380</v>
      </c>
      <c r="K6" s="4" t="s">
        <v>381</v>
      </c>
      <c r="L6" s="4" t="s">
        <v>382</v>
      </c>
      <c r="M6" s="10" t="s">
        <v>383</v>
      </c>
      <c r="N6" s="10" t="s">
        <v>479</v>
      </c>
      <c r="O6" s="10" t="s">
        <v>483</v>
      </c>
      <c r="P6" s="4" t="s">
        <v>4</v>
      </c>
    </row>
    <row r="7" spans="1:16" ht="12.75">
      <c r="A7" s="3" t="s">
        <v>384</v>
      </c>
      <c r="B7" s="11"/>
      <c r="C7" s="11"/>
      <c r="D7" s="11"/>
      <c r="E7" s="11"/>
      <c r="F7" s="11"/>
      <c r="G7" s="11"/>
      <c r="H7" s="11"/>
      <c r="I7" s="11"/>
      <c r="J7" s="11"/>
      <c r="K7" s="1"/>
      <c r="L7" s="1"/>
      <c r="M7" s="1"/>
      <c r="N7" s="1"/>
      <c r="O7" s="1"/>
      <c r="P7" s="1"/>
    </row>
    <row r="8" spans="1:16" ht="22.5">
      <c r="A8" s="9" t="s">
        <v>385</v>
      </c>
      <c r="B8" s="11"/>
      <c r="C8" s="11"/>
      <c r="D8" s="11"/>
      <c r="E8" s="11"/>
      <c r="F8" s="11"/>
      <c r="G8" s="11"/>
      <c r="H8" s="11"/>
      <c r="I8" s="11"/>
      <c r="J8" s="11"/>
      <c r="K8" s="1"/>
      <c r="L8" s="1"/>
      <c r="M8" s="1"/>
      <c r="N8" s="1"/>
      <c r="O8" s="1"/>
      <c r="P8" s="1"/>
    </row>
    <row r="9" spans="1:16" ht="22.5">
      <c r="A9" s="9" t="s">
        <v>386</v>
      </c>
      <c r="B9" s="11"/>
      <c r="C9" s="11"/>
      <c r="D9" s="11"/>
      <c r="E9" s="11"/>
      <c r="F9" s="11"/>
      <c r="G9" s="11"/>
      <c r="H9" s="11"/>
      <c r="I9" s="11"/>
      <c r="J9" s="11"/>
      <c r="K9" s="1"/>
      <c r="L9" s="1"/>
      <c r="M9" s="1"/>
      <c r="N9" s="1"/>
      <c r="O9" s="1"/>
      <c r="P9" s="1"/>
    </row>
    <row r="10" spans="1:16" ht="56.25">
      <c r="A10" s="9" t="s">
        <v>387</v>
      </c>
      <c r="B10" s="11"/>
      <c r="C10" s="11"/>
      <c r="D10" s="11"/>
      <c r="E10" s="11"/>
      <c r="F10" s="11"/>
      <c r="G10" s="11"/>
      <c r="H10" s="11"/>
      <c r="I10" s="11"/>
      <c r="J10" s="11"/>
      <c r="K10" s="1"/>
      <c r="L10" s="1"/>
      <c r="M10" s="1"/>
      <c r="N10" s="1"/>
      <c r="O10" s="1"/>
      <c r="P10" s="1"/>
    </row>
    <row r="11" spans="1:16" ht="22.5">
      <c r="A11" s="9" t="s">
        <v>292</v>
      </c>
      <c r="B11" s="11"/>
      <c r="C11" s="11"/>
      <c r="D11" s="11"/>
      <c r="E11" s="11"/>
      <c r="F11" s="11"/>
      <c r="G11" s="11"/>
      <c r="H11" s="11"/>
      <c r="I11" s="11"/>
      <c r="J11" s="11"/>
      <c r="K11" s="1"/>
      <c r="L11" s="1"/>
      <c r="M11" s="1"/>
      <c r="N11" s="1"/>
      <c r="O11" s="1"/>
      <c r="P11" s="1"/>
    </row>
    <row r="12" spans="1:16" ht="22.5">
      <c r="A12" s="9" t="s">
        <v>388</v>
      </c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"/>
      <c r="M12" s="1"/>
      <c r="N12" s="1"/>
      <c r="O12" s="1"/>
      <c r="P12" s="1"/>
    </row>
    <row r="13" spans="1:16" ht="22.5">
      <c r="A13" s="6" t="s">
        <v>389</v>
      </c>
      <c r="B13" s="12"/>
      <c r="C13" s="12"/>
      <c r="D13" s="12"/>
      <c r="E13" s="12"/>
      <c r="F13" s="12"/>
      <c r="G13" s="12"/>
      <c r="H13" s="12"/>
      <c r="I13" s="12"/>
      <c r="J13" s="12"/>
      <c r="K13" s="2"/>
      <c r="L13" s="2"/>
      <c r="M13" s="2"/>
      <c r="N13" s="2"/>
      <c r="O13" s="2"/>
      <c r="P13" s="2"/>
    </row>
    <row r="14" spans="1:16" ht="33.75">
      <c r="A14" s="9" t="s">
        <v>390</v>
      </c>
      <c r="B14" s="11"/>
      <c r="C14" s="11"/>
      <c r="D14" s="11"/>
      <c r="E14" s="11"/>
      <c r="F14" s="11"/>
      <c r="G14" s="11" t="s">
        <v>391</v>
      </c>
      <c r="H14" s="11"/>
      <c r="I14" s="11"/>
      <c r="J14" s="11"/>
      <c r="K14" s="1"/>
      <c r="L14" s="1"/>
      <c r="M14" s="1"/>
      <c r="N14" s="1"/>
      <c r="O14" s="1"/>
      <c r="P14" s="1"/>
    </row>
    <row r="15" spans="1:16" ht="22.5">
      <c r="A15" s="9" t="s">
        <v>392</v>
      </c>
      <c r="B15" s="11"/>
      <c r="C15" s="11"/>
      <c r="D15" s="11"/>
      <c r="E15" s="11"/>
      <c r="F15" s="11"/>
      <c r="G15" s="11"/>
      <c r="H15" s="11"/>
      <c r="I15" s="11"/>
      <c r="J15" s="11"/>
      <c r="K15" s="1"/>
      <c r="L15" s="1"/>
      <c r="M15" s="1"/>
      <c r="N15" s="1"/>
      <c r="O15" s="1"/>
      <c r="P15" s="1"/>
    </row>
    <row r="16" spans="1:16" ht="12.75">
      <c r="A16" s="9" t="s">
        <v>393</v>
      </c>
      <c r="B16" s="11"/>
      <c r="C16" s="11"/>
      <c r="D16" s="11"/>
      <c r="E16" s="11"/>
      <c r="F16" s="11"/>
      <c r="G16" s="11"/>
      <c r="H16" s="11"/>
      <c r="I16" s="11"/>
      <c r="J16" s="11"/>
      <c r="K16" s="1"/>
      <c r="L16" s="1"/>
      <c r="M16" s="1"/>
      <c r="N16" s="1"/>
      <c r="O16" s="1"/>
      <c r="P16" s="1"/>
    </row>
    <row r="17" spans="1:16" ht="22.5">
      <c r="A17" s="9" t="s">
        <v>394</v>
      </c>
      <c r="B17" s="11"/>
      <c r="C17" s="11"/>
      <c r="D17" s="11"/>
      <c r="E17" s="11"/>
      <c r="F17" s="11"/>
      <c r="G17" s="11"/>
      <c r="H17" s="11"/>
      <c r="I17" s="11"/>
      <c r="J17" s="11"/>
      <c r="K17" s="1"/>
      <c r="L17" s="1"/>
      <c r="M17" s="1"/>
      <c r="N17" s="1"/>
      <c r="O17" s="1"/>
      <c r="P17" s="1"/>
    </row>
    <row r="18" spans="1:16" ht="45">
      <c r="A18" s="9" t="s">
        <v>395</v>
      </c>
      <c r="B18" s="11"/>
      <c r="C18" s="11"/>
      <c r="D18" s="11"/>
      <c r="E18" s="11"/>
      <c r="F18" s="11"/>
      <c r="G18" s="11"/>
      <c r="H18" s="11"/>
      <c r="I18" s="11"/>
      <c r="J18" s="11"/>
      <c r="K18" s="1"/>
      <c r="L18" s="1"/>
      <c r="M18" s="1"/>
      <c r="N18" s="1"/>
      <c r="O18" s="1"/>
      <c r="P18" s="1"/>
    </row>
    <row r="19" spans="1:16" ht="45">
      <c r="A19" s="9" t="s">
        <v>396</v>
      </c>
      <c r="B19" s="11"/>
      <c r="C19" s="11"/>
      <c r="D19" s="11"/>
      <c r="E19" s="11"/>
      <c r="F19" s="11"/>
      <c r="G19" s="11"/>
      <c r="H19" s="11"/>
      <c r="I19" s="11"/>
      <c r="J19" s="11"/>
      <c r="K19" s="1"/>
      <c r="L19" s="1"/>
      <c r="M19" s="1"/>
      <c r="N19" s="1"/>
      <c r="O19" s="1"/>
      <c r="P19" s="1"/>
    </row>
    <row r="20" spans="1:16" ht="24.75" customHeight="1">
      <c r="A20" s="9" t="s">
        <v>397</v>
      </c>
      <c r="B20" s="11"/>
      <c r="C20" s="11"/>
      <c r="D20" s="11"/>
      <c r="E20" s="11"/>
      <c r="F20" s="11"/>
      <c r="G20" s="11"/>
      <c r="H20" s="11"/>
      <c r="I20" s="11"/>
      <c r="J20" s="11"/>
      <c r="K20" s="1"/>
      <c r="L20" s="1"/>
      <c r="M20" s="1"/>
      <c r="N20" s="1"/>
      <c r="O20" s="1"/>
      <c r="P20" s="1"/>
    </row>
    <row r="21" spans="1:16" ht="22.5" customHeight="1">
      <c r="A21" s="6" t="s">
        <v>398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4"/>
      <c r="J22" s="14"/>
    </row>
    <row r="23" spans="1:16" ht="14.25" customHeight="1">
      <c r="A23" s="316" t="s">
        <v>399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3"/>
      <c r="B28" s="14"/>
      <c r="C28" s="15"/>
      <c r="D28" s="14"/>
      <c r="E28" s="14"/>
      <c r="F28" s="14"/>
      <c r="G28" s="14"/>
      <c r="H28" s="14"/>
      <c r="I28" s="14"/>
      <c r="J28" s="14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7"/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12.75"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</sheetData>
  <sheetProtection/>
  <mergeCells count="4">
    <mergeCell ref="N1:P1"/>
    <mergeCell ref="A3:P3"/>
    <mergeCell ref="N5:P5"/>
    <mergeCell ref="A23:P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2"/>
  <sheetViews>
    <sheetView zoomScalePageLayoutView="0" workbookViewId="0" topLeftCell="A25">
      <selection activeCell="B52" sqref="B52:C52"/>
    </sheetView>
  </sheetViews>
  <sheetFormatPr defaultColWidth="9.00390625" defaultRowHeight="12.75"/>
  <cols>
    <col min="1" max="1" width="44.375" style="16" customWidth="1"/>
    <col min="2" max="2" width="13.125" style="16" customWidth="1"/>
    <col min="3" max="3" width="11.875" style="16" customWidth="1"/>
    <col min="4" max="4" width="11.25390625" style="16" customWidth="1"/>
    <col min="5" max="5" width="12.625" style="16" customWidth="1"/>
    <col min="6" max="16384" width="9.125" style="16" customWidth="1"/>
  </cols>
  <sheetData>
    <row r="3" spans="1:6" ht="12" customHeight="1">
      <c r="A3" s="52"/>
      <c r="B3" s="53" t="s">
        <v>118</v>
      </c>
      <c r="C3" s="54"/>
      <c r="D3" s="54"/>
      <c r="E3" s="54"/>
      <c r="F3" s="20"/>
    </row>
    <row r="4" spans="1:2" ht="26.25" customHeight="1">
      <c r="A4" s="252" t="s">
        <v>183</v>
      </c>
      <c r="B4" s="252"/>
    </row>
    <row r="5" spans="1:2" ht="12.75">
      <c r="A5" s="253" t="s">
        <v>407</v>
      </c>
      <c r="B5" s="253"/>
    </row>
    <row r="6" spans="1:2" ht="12.75">
      <c r="A6" s="56" t="s">
        <v>120</v>
      </c>
      <c r="B6" s="42" t="s">
        <v>1</v>
      </c>
    </row>
    <row r="7" spans="1:2" ht="12.75">
      <c r="A7" s="57" t="s">
        <v>408</v>
      </c>
      <c r="B7" s="63">
        <v>18635219</v>
      </c>
    </row>
    <row r="8" spans="1:2" ht="12.75">
      <c r="A8" s="57" t="s">
        <v>515</v>
      </c>
      <c r="B8" s="63">
        <v>6222000</v>
      </c>
    </row>
    <row r="9" spans="1:2" ht="12.75">
      <c r="A9" s="57" t="s">
        <v>516</v>
      </c>
      <c r="B9" s="63">
        <v>11750040</v>
      </c>
    </row>
    <row r="10" spans="1:2" ht="12.75">
      <c r="A10" s="57" t="s">
        <v>517</v>
      </c>
      <c r="B10" s="63">
        <v>663179</v>
      </c>
    </row>
    <row r="11" spans="1:2" ht="12.75">
      <c r="A11" s="33" t="s">
        <v>7</v>
      </c>
      <c r="B11" s="64">
        <f>SUM(B7)</f>
        <v>18635219</v>
      </c>
    </row>
    <row r="12" spans="1:5" ht="12.75">
      <c r="A12" s="239" t="s">
        <v>122</v>
      </c>
      <c r="B12" s="239"/>
      <c r="C12" s="239"/>
      <c r="D12" s="239"/>
      <c r="E12" s="239"/>
    </row>
    <row r="13" spans="1:5" ht="12.75">
      <c r="A13" s="245" t="s">
        <v>119</v>
      </c>
      <c r="B13" s="245"/>
      <c r="C13" s="245"/>
      <c r="D13" s="245"/>
      <c r="E13" s="245"/>
    </row>
    <row r="14" spans="1:5" ht="12.75">
      <c r="A14" s="17"/>
      <c r="B14" s="17"/>
      <c r="C14" s="17"/>
      <c r="D14" s="17"/>
      <c r="E14" s="17" t="s">
        <v>406</v>
      </c>
    </row>
    <row r="15" spans="1:5" ht="12.75" customHeight="1">
      <c r="A15" s="250" t="s">
        <v>120</v>
      </c>
      <c r="B15" s="248" t="s">
        <v>1</v>
      </c>
      <c r="C15" s="236" t="s">
        <v>26</v>
      </c>
      <c r="D15" s="236" t="s">
        <v>14</v>
      </c>
      <c r="E15" s="248" t="s">
        <v>15</v>
      </c>
    </row>
    <row r="16" spans="1:5" ht="12.75">
      <c r="A16" s="251"/>
      <c r="B16" s="249"/>
      <c r="C16" s="237"/>
      <c r="D16" s="237"/>
      <c r="E16" s="249"/>
    </row>
    <row r="17" spans="1:5" ht="12.75">
      <c r="A17" s="60"/>
      <c r="B17" s="60"/>
      <c r="C17" s="60"/>
      <c r="D17" s="60"/>
      <c r="E17" s="60"/>
    </row>
    <row r="18" spans="1:5" ht="12.75">
      <c r="A18" s="60"/>
      <c r="B18" s="60"/>
      <c r="C18" s="60"/>
      <c r="D18" s="60"/>
      <c r="E18" s="60"/>
    </row>
    <row r="19" spans="1:5" ht="12.75">
      <c r="A19" s="60"/>
      <c r="B19" s="60"/>
      <c r="C19" s="60"/>
      <c r="D19" s="60"/>
      <c r="E19" s="60"/>
    </row>
    <row r="20" spans="1:5" ht="12.75">
      <c r="A20" s="60"/>
      <c r="B20" s="60"/>
      <c r="C20" s="60"/>
      <c r="D20" s="60"/>
      <c r="E20" s="60"/>
    </row>
    <row r="21" spans="1:5" ht="12.75">
      <c r="A21" s="60"/>
      <c r="B21" s="60"/>
      <c r="C21" s="60"/>
      <c r="D21" s="60"/>
      <c r="E21" s="60"/>
    </row>
    <row r="22" spans="1:5" ht="12.75">
      <c r="A22" s="33" t="s">
        <v>7</v>
      </c>
      <c r="B22" s="65">
        <v>0</v>
      </c>
      <c r="C22" s="65">
        <v>0</v>
      </c>
      <c r="D22" s="65">
        <v>0</v>
      </c>
      <c r="E22" s="65">
        <v>0</v>
      </c>
    </row>
    <row r="23" spans="1:5" ht="12.75">
      <c r="A23" s="55"/>
      <c r="B23" s="55"/>
      <c r="C23" s="55"/>
      <c r="D23" s="55"/>
      <c r="E23" s="55"/>
    </row>
    <row r="24" spans="1:5" ht="12.75">
      <c r="A24" s="239" t="s">
        <v>121</v>
      </c>
      <c r="B24" s="239"/>
      <c r="C24" s="239"/>
      <c r="D24" s="239"/>
      <c r="E24" s="239"/>
    </row>
    <row r="25" spans="1:5" ht="12.75">
      <c r="A25" s="245" t="s">
        <v>127</v>
      </c>
      <c r="B25" s="245"/>
      <c r="C25" s="245"/>
      <c r="D25" s="245"/>
      <c r="E25" s="245"/>
    </row>
    <row r="26" spans="1:5" ht="12" customHeight="1">
      <c r="A26" s="241" t="s">
        <v>406</v>
      </c>
      <c r="B26" s="241"/>
      <c r="C26" s="241"/>
      <c r="D26" s="241"/>
      <c r="E26" s="241"/>
    </row>
    <row r="27" spans="1:5" ht="12.75" customHeight="1">
      <c r="A27" s="246" t="s">
        <v>124</v>
      </c>
      <c r="B27" s="248" t="s">
        <v>1</v>
      </c>
      <c r="C27" s="236" t="s">
        <v>26</v>
      </c>
      <c r="D27" s="236" t="s">
        <v>14</v>
      </c>
      <c r="E27" s="248" t="s">
        <v>15</v>
      </c>
    </row>
    <row r="28" spans="1:5" ht="14.25" customHeight="1">
      <c r="A28" s="247"/>
      <c r="B28" s="249"/>
      <c r="C28" s="237"/>
      <c r="D28" s="237"/>
      <c r="E28" s="249"/>
    </row>
    <row r="29" spans="1:5" ht="14.25" customHeight="1">
      <c r="A29" s="61"/>
      <c r="B29" s="58"/>
      <c r="C29" s="45"/>
      <c r="D29" s="45"/>
      <c r="E29" s="58"/>
    </row>
    <row r="30" spans="1:5" ht="14.25" customHeight="1">
      <c r="A30" s="61"/>
      <c r="B30" s="58"/>
      <c r="C30" s="45"/>
      <c r="D30" s="45"/>
      <c r="E30" s="58"/>
    </row>
    <row r="31" spans="1:5" ht="14.25" customHeight="1">
      <c r="A31" s="61"/>
      <c r="B31" s="58"/>
      <c r="C31" s="45"/>
      <c r="D31" s="45"/>
      <c r="E31" s="58"/>
    </row>
    <row r="32" spans="1:5" ht="12.75">
      <c r="A32" s="57"/>
      <c r="B32" s="27"/>
      <c r="C32" s="62"/>
      <c r="D32" s="62"/>
      <c r="E32" s="62"/>
    </row>
    <row r="33" spans="1:5" ht="12.75">
      <c r="A33" s="57"/>
      <c r="B33" s="27"/>
      <c r="C33" s="62"/>
      <c r="D33" s="62"/>
      <c r="E33" s="62"/>
    </row>
    <row r="34" spans="1:5" ht="12.75">
      <c r="A34" s="33" t="s">
        <v>7</v>
      </c>
      <c r="B34" s="64">
        <v>0</v>
      </c>
      <c r="C34" s="64">
        <v>0</v>
      </c>
      <c r="D34" s="64">
        <v>0</v>
      </c>
      <c r="E34" s="64">
        <v>0</v>
      </c>
    </row>
    <row r="36" spans="1:5" ht="12.75">
      <c r="A36" s="239" t="s">
        <v>123</v>
      </c>
      <c r="B36" s="239"/>
      <c r="C36" s="239"/>
      <c r="D36" s="239"/>
      <c r="E36" s="239"/>
    </row>
    <row r="37" spans="1:5" ht="12.75">
      <c r="A37" s="245" t="s">
        <v>70</v>
      </c>
      <c r="B37" s="245"/>
      <c r="C37" s="245"/>
      <c r="D37" s="245"/>
      <c r="E37" s="245"/>
    </row>
    <row r="38" spans="1:5" ht="12.75">
      <c r="A38" s="241" t="s">
        <v>406</v>
      </c>
      <c r="B38" s="241"/>
      <c r="C38" s="241"/>
      <c r="D38" s="241"/>
      <c r="E38" s="241"/>
    </row>
    <row r="39" spans="1:5" ht="12.75" customHeight="1">
      <c r="A39" s="246" t="s">
        <v>124</v>
      </c>
      <c r="B39" s="248" t="s">
        <v>1</v>
      </c>
      <c r="C39" s="236" t="s">
        <v>26</v>
      </c>
      <c r="D39" s="236" t="s">
        <v>14</v>
      </c>
      <c r="E39" s="248" t="s">
        <v>15</v>
      </c>
    </row>
    <row r="40" spans="1:5" ht="12.75">
      <c r="A40" s="247"/>
      <c r="B40" s="249"/>
      <c r="C40" s="237"/>
      <c r="D40" s="237"/>
      <c r="E40" s="249"/>
    </row>
    <row r="41" spans="1:5" ht="12.75">
      <c r="A41" s="232" t="s">
        <v>409</v>
      </c>
      <c r="B41" s="233">
        <v>2160000</v>
      </c>
      <c r="C41" s="233"/>
      <c r="D41" s="233"/>
      <c r="E41" s="233">
        <f>SUM(B41:D41)</f>
        <v>2160000</v>
      </c>
    </row>
    <row r="42" spans="1:5" ht="12.75">
      <c r="A42" s="232" t="s">
        <v>485</v>
      </c>
      <c r="B42" s="233">
        <v>41370010</v>
      </c>
      <c r="C42" s="233"/>
      <c r="D42" s="233"/>
      <c r="E42" s="233">
        <f aca="true" t="shared" si="0" ref="E42:E52">SUM(B42:D42)</f>
        <v>41370010</v>
      </c>
    </row>
    <row r="43" spans="1:5" ht="12.75">
      <c r="A43" s="232" t="s">
        <v>410</v>
      </c>
      <c r="B43" s="233"/>
      <c r="C43" s="233"/>
      <c r="D43" s="233"/>
      <c r="E43" s="233">
        <f t="shared" si="0"/>
        <v>0</v>
      </c>
    </row>
    <row r="44" spans="1:5" ht="12.75">
      <c r="A44" s="232" t="s">
        <v>411</v>
      </c>
      <c r="B44" s="233">
        <v>207704833</v>
      </c>
      <c r="C44" s="233"/>
      <c r="D44" s="233"/>
      <c r="E44" s="233">
        <f t="shared" si="0"/>
        <v>207704833</v>
      </c>
    </row>
    <row r="45" spans="1:5" ht="12.75">
      <c r="A45" s="232" t="s">
        <v>412</v>
      </c>
      <c r="B45" s="233">
        <v>171284312</v>
      </c>
      <c r="C45" s="233"/>
      <c r="D45" s="233"/>
      <c r="E45" s="233">
        <f t="shared" si="0"/>
        <v>171284312</v>
      </c>
    </row>
    <row r="46" spans="1:5" ht="12.75">
      <c r="A46" s="57" t="s">
        <v>486</v>
      </c>
      <c r="B46" s="63">
        <v>212000</v>
      </c>
      <c r="C46" s="66"/>
      <c r="D46" s="66"/>
      <c r="E46" s="66">
        <f t="shared" si="0"/>
        <v>212000</v>
      </c>
    </row>
    <row r="47" spans="1:5" ht="12.75">
      <c r="A47" s="57" t="s">
        <v>518</v>
      </c>
      <c r="B47" s="63"/>
      <c r="C47" s="66">
        <v>4281888</v>
      </c>
      <c r="D47" s="66"/>
      <c r="E47" s="66">
        <f t="shared" si="0"/>
        <v>4281888</v>
      </c>
    </row>
    <row r="48" spans="1:5" ht="12.75">
      <c r="A48" s="57" t="s">
        <v>519</v>
      </c>
      <c r="B48" s="63">
        <v>11820532</v>
      </c>
      <c r="C48" s="66"/>
      <c r="D48" s="66"/>
      <c r="E48" s="66">
        <f t="shared" si="0"/>
        <v>11820532</v>
      </c>
    </row>
    <row r="49" spans="1:5" ht="12.75">
      <c r="A49" s="57" t="s">
        <v>520</v>
      </c>
      <c r="B49" s="63"/>
      <c r="C49" s="66"/>
      <c r="D49" s="66"/>
      <c r="E49" s="66">
        <f t="shared" si="0"/>
        <v>0</v>
      </c>
    </row>
    <row r="50" spans="1:5" ht="12.75">
      <c r="A50" s="57" t="s">
        <v>521</v>
      </c>
      <c r="B50" s="63"/>
      <c r="C50" s="66"/>
      <c r="D50" s="66"/>
      <c r="E50" s="66">
        <f t="shared" si="0"/>
        <v>0</v>
      </c>
    </row>
    <row r="51" spans="1:5" ht="12.75">
      <c r="A51" s="57" t="s">
        <v>522</v>
      </c>
      <c r="B51" s="63"/>
      <c r="C51" s="66"/>
      <c r="D51" s="66"/>
      <c r="E51" s="66">
        <f t="shared" si="0"/>
        <v>0</v>
      </c>
    </row>
    <row r="52" spans="1:5" ht="12.75">
      <c r="A52" s="33" t="s">
        <v>7</v>
      </c>
      <c r="B52" s="64">
        <f>SUM(B41:B51)</f>
        <v>434551687</v>
      </c>
      <c r="C52" s="64">
        <f>SUM(C41:C51)</f>
        <v>4281888</v>
      </c>
      <c r="D52" s="64"/>
      <c r="E52" s="67">
        <f t="shared" si="0"/>
        <v>438833575</v>
      </c>
    </row>
  </sheetData>
  <sheetProtection/>
  <mergeCells count="25">
    <mergeCell ref="A4:B4"/>
    <mergeCell ref="A5:B5"/>
    <mergeCell ref="A36:E36"/>
    <mergeCell ref="A26:E26"/>
    <mergeCell ref="A25:E25"/>
    <mergeCell ref="A12:E12"/>
    <mergeCell ref="C27:C28"/>
    <mergeCell ref="D27:D28"/>
    <mergeCell ref="A27:A28"/>
    <mergeCell ref="A13:E13"/>
    <mergeCell ref="A15:A16"/>
    <mergeCell ref="A24:E24"/>
    <mergeCell ref="B27:B28"/>
    <mergeCell ref="E27:E28"/>
    <mergeCell ref="B15:B16"/>
    <mergeCell ref="C15:C16"/>
    <mergeCell ref="D15:D16"/>
    <mergeCell ref="E15:E16"/>
    <mergeCell ref="A37:E37"/>
    <mergeCell ref="A39:A40"/>
    <mergeCell ref="B39:B40"/>
    <mergeCell ref="C39:C40"/>
    <mergeCell ref="D39:D40"/>
    <mergeCell ref="E39:E40"/>
    <mergeCell ref="A38:E38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6">
      <selection activeCell="F31" sqref="F31"/>
    </sheetView>
  </sheetViews>
  <sheetFormatPr defaultColWidth="9.00390625" defaultRowHeight="12.75"/>
  <cols>
    <col min="1" max="1" width="40.875" style="16" customWidth="1"/>
    <col min="2" max="2" width="13.625" style="16" customWidth="1"/>
    <col min="3" max="3" width="11.625" style="16" customWidth="1"/>
    <col min="4" max="4" width="12.00390625" style="16" customWidth="1"/>
    <col min="5" max="16384" width="9.125" style="16" customWidth="1"/>
  </cols>
  <sheetData>
    <row r="1" spans="1:2" ht="12.75">
      <c r="A1" s="239" t="s">
        <v>449</v>
      </c>
      <c r="B1" s="239"/>
    </row>
    <row r="2" spans="1:2" ht="12.75">
      <c r="A2" s="20"/>
      <c r="B2" s="20"/>
    </row>
    <row r="3" spans="1:2" ht="12.75">
      <c r="A3" s="245" t="s">
        <v>510</v>
      </c>
      <c r="B3" s="245"/>
    </row>
    <row r="4" spans="1:2" ht="12.75">
      <c r="A4" s="164"/>
      <c r="B4" s="164"/>
    </row>
    <row r="5" spans="1:2" ht="12.75">
      <c r="A5" s="20"/>
      <c r="B5" s="20"/>
    </row>
    <row r="6" spans="1:2" ht="21.75">
      <c r="A6" s="21" t="s">
        <v>435</v>
      </c>
      <c r="B6" s="217" t="s">
        <v>436</v>
      </c>
    </row>
    <row r="7" spans="1:2" ht="12.75">
      <c r="A7" s="39" t="s">
        <v>1</v>
      </c>
      <c r="B7" s="39">
        <f>SUM(B8:B12)</f>
        <v>7</v>
      </c>
    </row>
    <row r="8" spans="1:2" ht="45" customHeight="1">
      <c r="A8" s="218" t="s">
        <v>437</v>
      </c>
      <c r="B8" s="23">
        <v>1</v>
      </c>
    </row>
    <row r="9" spans="1:2" ht="15" customHeight="1">
      <c r="A9" s="23" t="s">
        <v>438</v>
      </c>
      <c r="B9" s="23">
        <v>2</v>
      </c>
    </row>
    <row r="10" spans="1:2" ht="15" customHeight="1">
      <c r="A10" s="23" t="s">
        <v>439</v>
      </c>
      <c r="B10" s="23">
        <v>2</v>
      </c>
    </row>
    <row r="11" spans="1:2" ht="15" customHeight="1">
      <c r="A11" s="23" t="s">
        <v>440</v>
      </c>
      <c r="B11" s="23">
        <v>1</v>
      </c>
    </row>
    <row r="12" spans="1:2" ht="15" customHeight="1">
      <c r="A12" s="23" t="s">
        <v>511</v>
      </c>
      <c r="B12" s="23">
        <v>1</v>
      </c>
    </row>
    <row r="13" spans="1:2" ht="15" customHeight="1">
      <c r="A13" s="39" t="s">
        <v>421</v>
      </c>
      <c r="B13" s="39">
        <f>SUM(B14)</f>
        <v>10</v>
      </c>
    </row>
    <row r="14" spans="1:2" ht="35.25" customHeight="1">
      <c r="A14" s="218" t="s">
        <v>437</v>
      </c>
      <c r="B14" s="23">
        <v>10</v>
      </c>
    </row>
    <row r="15" spans="1:2" ht="15" customHeight="1">
      <c r="A15" s="39" t="s">
        <v>413</v>
      </c>
      <c r="B15" s="39">
        <f>SUM(B16:B19)</f>
        <v>24</v>
      </c>
    </row>
    <row r="16" spans="1:2" ht="15" customHeight="1">
      <c r="A16" s="23" t="s">
        <v>441</v>
      </c>
      <c r="B16" s="23">
        <v>1</v>
      </c>
    </row>
    <row r="17" spans="1:2" ht="15" customHeight="1">
      <c r="A17" s="23" t="s">
        <v>442</v>
      </c>
      <c r="B17" s="23">
        <v>5</v>
      </c>
    </row>
    <row r="18" spans="1:2" ht="15" customHeight="1">
      <c r="A18" s="23" t="s">
        <v>535</v>
      </c>
      <c r="B18" s="23">
        <v>2</v>
      </c>
    </row>
    <row r="19" spans="1:2" ht="15" customHeight="1">
      <c r="A19" s="23" t="s">
        <v>443</v>
      </c>
      <c r="B19" s="23">
        <v>16</v>
      </c>
    </row>
    <row r="20" spans="1:2" ht="15.75" customHeight="1">
      <c r="A20" s="163" t="s">
        <v>7</v>
      </c>
      <c r="B20" s="163">
        <f>SUM(B7+B13+B15)</f>
        <v>41</v>
      </c>
    </row>
    <row r="23" spans="1:4" ht="12.75">
      <c r="A23" s="239" t="s">
        <v>450</v>
      </c>
      <c r="B23" s="239"/>
      <c r="C23" s="239"/>
      <c r="D23" s="239"/>
    </row>
    <row r="24" spans="1:4" ht="12.75">
      <c r="A24" s="20"/>
      <c r="B24" s="17"/>
      <c r="C24" s="20"/>
      <c r="D24" s="20"/>
    </row>
    <row r="25" spans="1:4" ht="12.75">
      <c r="A25" s="245" t="s">
        <v>512</v>
      </c>
      <c r="B25" s="245"/>
      <c r="C25" s="245"/>
      <c r="D25" s="245"/>
    </row>
    <row r="26" spans="1:4" ht="12.75">
      <c r="A26" s="20"/>
      <c r="B26" s="20"/>
      <c r="C26" s="20"/>
      <c r="D26" s="20"/>
    </row>
    <row r="27" spans="1:4" ht="12.75">
      <c r="A27" s="248" t="s">
        <v>435</v>
      </c>
      <c r="B27" s="235" t="s">
        <v>436</v>
      </c>
      <c r="C27" s="235"/>
      <c r="D27" s="235"/>
    </row>
    <row r="28" spans="1:4" ht="12.75">
      <c r="A28" s="249"/>
      <c r="B28" s="42" t="s">
        <v>444</v>
      </c>
      <c r="C28" s="42" t="s">
        <v>445</v>
      </c>
      <c r="D28" s="42" t="s">
        <v>446</v>
      </c>
    </row>
    <row r="29" spans="1:4" ht="15" customHeight="1">
      <c r="A29" s="23" t="s">
        <v>1</v>
      </c>
      <c r="B29" s="23"/>
      <c r="C29" s="23"/>
      <c r="D29" s="23"/>
    </row>
    <row r="30" spans="1:4" ht="15" customHeight="1">
      <c r="A30" s="23" t="s">
        <v>447</v>
      </c>
      <c r="B30" s="23"/>
      <c r="C30" s="23"/>
      <c r="D30" s="23">
        <v>175</v>
      </c>
    </row>
    <row r="31" spans="1:4" ht="15" customHeight="1">
      <c r="A31" s="23" t="s">
        <v>448</v>
      </c>
      <c r="B31" s="23"/>
      <c r="C31" s="23"/>
      <c r="D31" s="23">
        <v>73</v>
      </c>
    </row>
    <row r="32" spans="1:4" ht="15.75" customHeight="1">
      <c r="A32" s="163" t="s">
        <v>7</v>
      </c>
      <c r="B32" s="163"/>
      <c r="C32" s="23"/>
      <c r="D32" s="39">
        <f>SUM(D30:D31)</f>
        <v>248</v>
      </c>
    </row>
  </sheetData>
  <sheetProtection/>
  <mergeCells count="6">
    <mergeCell ref="A27:A28"/>
    <mergeCell ref="B27:D27"/>
    <mergeCell ref="A1:B1"/>
    <mergeCell ref="A3:B3"/>
    <mergeCell ref="A23:D23"/>
    <mergeCell ref="A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0">
      <selection activeCell="L29" sqref="L29"/>
    </sheetView>
  </sheetViews>
  <sheetFormatPr defaultColWidth="9.00390625" defaultRowHeight="12.75"/>
  <cols>
    <col min="1" max="1" width="6.25390625" style="16" customWidth="1"/>
    <col min="2" max="3" width="9.125" style="16" customWidth="1"/>
    <col min="4" max="4" width="26.375" style="16" customWidth="1"/>
    <col min="5" max="5" width="19.125" style="16" customWidth="1"/>
    <col min="6" max="6" width="9.125" style="16" customWidth="1"/>
    <col min="7" max="7" width="7.125" style="16" customWidth="1"/>
    <col min="8" max="16384" width="9.125" style="16" customWidth="1"/>
  </cols>
  <sheetData>
    <row r="2" spans="1:6" ht="14.25" customHeight="1">
      <c r="A2" s="239" t="s">
        <v>476</v>
      </c>
      <c r="B2" s="239"/>
      <c r="C2" s="239"/>
      <c r="D2" s="239"/>
      <c r="E2" s="239"/>
      <c r="F2" s="100"/>
    </row>
    <row r="4" ht="12.75">
      <c r="B4" s="203" t="s">
        <v>451</v>
      </c>
    </row>
    <row r="5" spans="2:6" ht="12.75">
      <c r="B5" s="203" t="s">
        <v>452</v>
      </c>
      <c r="C5" s="203"/>
      <c r="D5" s="203"/>
      <c r="E5" s="203"/>
      <c r="F5" s="203"/>
    </row>
    <row r="6" spans="2:6" ht="15.75">
      <c r="B6" s="203"/>
      <c r="C6" s="203"/>
      <c r="D6" s="203"/>
      <c r="E6" s="203"/>
      <c r="F6" s="113"/>
    </row>
    <row r="7" spans="2:6" ht="15.75">
      <c r="B7" s="203"/>
      <c r="C7" s="203"/>
      <c r="D7" s="203" t="s">
        <v>513</v>
      </c>
      <c r="E7" s="203"/>
      <c r="F7" s="113"/>
    </row>
    <row r="8" spans="2:6" ht="15.75">
      <c r="B8" s="113"/>
      <c r="C8" s="113"/>
      <c r="D8" s="113"/>
      <c r="E8" s="113"/>
      <c r="F8" s="113"/>
    </row>
    <row r="10" ht="12.75">
      <c r="A10" s="16" t="s">
        <v>453</v>
      </c>
    </row>
    <row r="13" ht="12.75">
      <c r="A13" s="16" t="s">
        <v>454</v>
      </c>
    </row>
    <row r="14" ht="12.75">
      <c r="A14" s="16" t="s">
        <v>455</v>
      </c>
    </row>
    <row r="15" ht="12.75">
      <c r="A15" s="30" t="s">
        <v>456</v>
      </c>
    </row>
    <row r="16" ht="12.75">
      <c r="A16" s="30"/>
    </row>
    <row r="18" spans="1:5" ht="12.75">
      <c r="A18" s="321" t="s">
        <v>457</v>
      </c>
      <c r="B18" s="324"/>
      <c r="C18" s="325"/>
      <c r="D18" s="326"/>
      <c r="E18" s="219" t="s">
        <v>458</v>
      </c>
    </row>
    <row r="19" spans="1:5" ht="12.75">
      <c r="A19" s="322"/>
      <c r="B19" s="327" t="s">
        <v>459</v>
      </c>
      <c r="C19" s="328"/>
      <c r="D19" s="329"/>
      <c r="E19" s="221" t="s">
        <v>460</v>
      </c>
    </row>
    <row r="20" spans="1:5" ht="12.75">
      <c r="A20" s="323"/>
      <c r="B20" s="330"/>
      <c r="C20" s="255"/>
      <c r="D20" s="331"/>
      <c r="E20" s="221" t="s">
        <v>461</v>
      </c>
    </row>
    <row r="21" spans="1:5" ht="15" customHeight="1">
      <c r="A21" s="214">
        <v>1</v>
      </c>
      <c r="B21" s="223" t="s">
        <v>462</v>
      </c>
      <c r="C21" s="224"/>
      <c r="D21" s="225"/>
      <c r="E21" s="225"/>
    </row>
    <row r="22" spans="1:5" ht="15" customHeight="1">
      <c r="A22" s="220">
        <v>2</v>
      </c>
      <c r="B22" s="226" t="s">
        <v>463</v>
      </c>
      <c r="C22" s="97"/>
      <c r="D22" s="227"/>
      <c r="E22" s="227"/>
    </row>
    <row r="23" spans="1:5" ht="15" customHeight="1">
      <c r="A23" s="222"/>
      <c r="B23" s="228" t="s">
        <v>464</v>
      </c>
      <c r="C23" s="229"/>
      <c r="D23" s="230"/>
      <c r="E23" s="230"/>
    </row>
    <row r="24" spans="1:5" ht="15" customHeight="1">
      <c r="A24" s="220">
        <v>3</v>
      </c>
      <c r="B24" s="226" t="s">
        <v>465</v>
      </c>
      <c r="C24" s="97"/>
      <c r="D24" s="227"/>
      <c r="E24" s="227"/>
    </row>
    <row r="25" spans="1:5" ht="15" customHeight="1">
      <c r="A25" s="222"/>
      <c r="B25" s="317" t="s">
        <v>466</v>
      </c>
      <c r="C25" s="318"/>
      <c r="D25" s="319"/>
      <c r="E25" s="230"/>
    </row>
    <row r="26" spans="1:5" ht="15" customHeight="1">
      <c r="A26" s="222">
        <v>4</v>
      </c>
      <c r="B26" s="228" t="s">
        <v>467</v>
      </c>
      <c r="C26" s="229"/>
      <c r="D26" s="230"/>
      <c r="E26" s="230"/>
    </row>
    <row r="27" spans="1:5" ht="15" customHeight="1">
      <c r="A27" s="220">
        <v>5</v>
      </c>
      <c r="B27" s="226" t="s">
        <v>468</v>
      </c>
      <c r="C27" s="97"/>
      <c r="D27" s="227"/>
      <c r="E27" s="227"/>
    </row>
    <row r="28" spans="1:5" ht="15" customHeight="1">
      <c r="A28" s="222"/>
      <c r="B28" s="317" t="s">
        <v>469</v>
      </c>
      <c r="C28" s="318"/>
      <c r="D28" s="319"/>
      <c r="E28" s="230"/>
    </row>
    <row r="29" spans="1:5" ht="15" customHeight="1">
      <c r="A29" s="214">
        <v>6</v>
      </c>
      <c r="B29" s="223" t="s">
        <v>470</v>
      </c>
      <c r="C29" s="224"/>
      <c r="D29" s="225"/>
      <c r="E29" s="225"/>
    </row>
    <row r="30" spans="1:5" ht="15" customHeight="1">
      <c r="A30" s="214">
        <v>7</v>
      </c>
      <c r="B30" s="223" t="s">
        <v>471</v>
      </c>
      <c r="C30" s="224"/>
      <c r="D30" s="225"/>
      <c r="E30" s="225"/>
    </row>
    <row r="31" spans="1:5" ht="17.25" customHeight="1">
      <c r="A31" s="228"/>
      <c r="B31" s="231" t="s">
        <v>4</v>
      </c>
      <c r="C31" s="229"/>
      <c r="D31" s="230"/>
      <c r="E31" s="230"/>
    </row>
    <row r="33" spans="2:5" ht="12.75">
      <c r="B33" s="30" t="s">
        <v>472</v>
      </c>
      <c r="C33" s="30"/>
      <c r="D33" s="30"/>
      <c r="E33" s="30"/>
    </row>
    <row r="34" spans="2:5" ht="12.75">
      <c r="B34" s="30" t="s">
        <v>473</v>
      </c>
      <c r="C34" s="30"/>
      <c r="D34" s="30"/>
      <c r="E34" s="30"/>
    </row>
    <row r="35" spans="2:5" ht="12.75">
      <c r="B35" s="30"/>
      <c r="C35" s="30"/>
      <c r="D35" s="30"/>
      <c r="E35" s="30"/>
    </row>
    <row r="37" spans="1:4" ht="12.75">
      <c r="A37" s="320" t="s">
        <v>514</v>
      </c>
      <c r="B37" s="320"/>
      <c r="C37" s="320"/>
      <c r="D37" s="320"/>
    </row>
    <row r="40" ht="12.75">
      <c r="E40" s="16" t="s">
        <v>474</v>
      </c>
    </row>
    <row r="41" ht="12.75">
      <c r="E41" s="16" t="s">
        <v>475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3">
      <selection activeCell="H59" sqref="H59"/>
    </sheetView>
  </sheetViews>
  <sheetFormatPr defaultColWidth="9.00390625" defaultRowHeight="12.75"/>
  <cols>
    <col min="1" max="1" width="42.25390625" style="16" customWidth="1"/>
    <col min="2" max="2" width="13.125" style="16" customWidth="1"/>
    <col min="3" max="3" width="11.875" style="16" customWidth="1"/>
    <col min="4" max="4" width="11.25390625" style="16" customWidth="1"/>
    <col min="5" max="5" width="12.625" style="16" customWidth="1"/>
    <col min="6" max="16384" width="9.125" style="16" customWidth="1"/>
  </cols>
  <sheetData>
    <row r="1" spans="1:2" ht="12.75">
      <c r="A1" s="52"/>
      <c r="B1" s="53" t="s">
        <v>125</v>
      </c>
    </row>
    <row r="2" spans="1:2" ht="12.75">
      <c r="A2" s="245" t="s">
        <v>158</v>
      </c>
      <c r="B2" s="245"/>
    </row>
    <row r="3" spans="1:2" ht="12.75">
      <c r="A3" s="253" t="s">
        <v>407</v>
      </c>
      <c r="B3" s="253"/>
    </row>
    <row r="4" spans="1:2" ht="12.75">
      <c r="A4" s="68" t="s">
        <v>120</v>
      </c>
      <c r="B4" s="42" t="s">
        <v>1</v>
      </c>
    </row>
    <row r="5" spans="1:2" ht="12.75">
      <c r="A5" s="22" t="s">
        <v>162</v>
      </c>
      <c r="B5" s="76"/>
    </row>
    <row r="6" spans="1:2" ht="12.75">
      <c r="A6" s="69" t="s">
        <v>163</v>
      </c>
      <c r="B6" s="76"/>
    </row>
    <row r="7" spans="1:2" ht="12.75">
      <c r="A7" s="69" t="s">
        <v>164</v>
      </c>
      <c r="B7" s="76"/>
    </row>
    <row r="8" spans="1:2" ht="12.75">
      <c r="A8" s="69"/>
      <c r="B8" s="76"/>
    </row>
    <row r="9" spans="1:2" ht="12.75">
      <c r="A9" s="70" t="s">
        <v>71</v>
      </c>
      <c r="B9" s="77"/>
    </row>
    <row r="10" spans="1:2" ht="12.75">
      <c r="A10" s="69" t="s">
        <v>72</v>
      </c>
      <c r="B10" s="77"/>
    </row>
    <row r="11" spans="1:2" ht="12.75">
      <c r="A11" s="71" t="s">
        <v>73</v>
      </c>
      <c r="B11" s="78"/>
    </row>
    <row r="12" spans="1:2" ht="12.75">
      <c r="A12" s="69" t="s">
        <v>74</v>
      </c>
      <c r="B12" s="79"/>
    </row>
    <row r="13" spans="1:2" ht="12.75">
      <c r="A13" s="72" t="s">
        <v>75</v>
      </c>
      <c r="B13" s="79"/>
    </row>
    <row r="14" spans="1:2" ht="12.75">
      <c r="A14" s="72" t="s">
        <v>76</v>
      </c>
      <c r="B14" s="79"/>
    </row>
    <row r="15" spans="1:2" ht="12.75">
      <c r="A15" s="72"/>
      <c r="B15" s="79"/>
    </row>
    <row r="16" spans="1:2" ht="12.75">
      <c r="A16" s="73" t="s">
        <v>159</v>
      </c>
      <c r="B16" s="77">
        <f>SUM(B18)</f>
        <v>7800000</v>
      </c>
    </row>
    <row r="17" spans="1:2" ht="12.75">
      <c r="A17" s="72" t="s">
        <v>72</v>
      </c>
      <c r="B17" s="79"/>
    </row>
    <row r="18" spans="1:2" ht="12.75">
      <c r="A18" s="72" t="s">
        <v>160</v>
      </c>
      <c r="B18" s="79">
        <v>7800000</v>
      </c>
    </row>
    <row r="19" spans="1:2" ht="12.75">
      <c r="A19" s="72"/>
      <c r="B19" s="79"/>
    </row>
    <row r="20" spans="1:2" ht="12.75">
      <c r="A20" s="73" t="s">
        <v>77</v>
      </c>
      <c r="B20" s="77">
        <v>2500000</v>
      </c>
    </row>
    <row r="21" spans="1:2" ht="12.75">
      <c r="A21" s="73" t="s">
        <v>78</v>
      </c>
      <c r="B21" s="77">
        <v>450000</v>
      </c>
    </row>
    <row r="22" spans="1:2" ht="12.75">
      <c r="A22" s="72" t="s">
        <v>72</v>
      </c>
      <c r="B22" s="79"/>
    </row>
    <row r="23" spans="1:2" ht="12.75">
      <c r="A23" s="69" t="s">
        <v>161</v>
      </c>
      <c r="B23" s="80"/>
    </row>
    <row r="24" spans="1:2" ht="12.75">
      <c r="A24" s="69" t="s">
        <v>79</v>
      </c>
      <c r="B24" s="79">
        <v>450000</v>
      </c>
    </row>
    <row r="25" spans="1:2" ht="22.5">
      <c r="A25" s="71" t="s">
        <v>117</v>
      </c>
      <c r="B25" s="79"/>
    </row>
    <row r="26" spans="1:2" ht="12.75">
      <c r="A26" s="71"/>
      <c r="B26" s="79"/>
    </row>
    <row r="27" spans="1:2" ht="12.75">
      <c r="A27" s="70" t="s">
        <v>202</v>
      </c>
      <c r="B27" s="77"/>
    </row>
    <row r="28" spans="1:2" ht="12.75">
      <c r="A28" s="31" t="s">
        <v>72</v>
      </c>
      <c r="B28" s="81"/>
    </row>
    <row r="29" spans="1:2" ht="12.75">
      <c r="A29" s="31" t="s">
        <v>166</v>
      </c>
      <c r="B29" s="81"/>
    </row>
    <row r="30" spans="1:2" ht="12.75">
      <c r="A30" s="31" t="s">
        <v>167</v>
      </c>
      <c r="B30" s="81"/>
    </row>
    <row r="31" spans="1:2" ht="12.75">
      <c r="A31" s="31" t="s">
        <v>168</v>
      </c>
      <c r="B31" s="81"/>
    </row>
    <row r="32" spans="1:2" ht="12.75">
      <c r="A32" s="31" t="s">
        <v>169</v>
      </c>
      <c r="B32" s="81"/>
    </row>
    <row r="33" spans="1:2" ht="12.75">
      <c r="A33" s="31" t="s">
        <v>170</v>
      </c>
      <c r="B33" s="81"/>
    </row>
    <row r="34" spans="1:2" ht="12.75">
      <c r="A34" s="31" t="s">
        <v>171</v>
      </c>
      <c r="B34" s="81"/>
    </row>
    <row r="35" spans="1:2" ht="22.5">
      <c r="A35" s="71" t="s">
        <v>172</v>
      </c>
      <c r="B35" s="81"/>
    </row>
    <row r="36" spans="1:2" ht="12.75">
      <c r="A36" s="39" t="s">
        <v>4</v>
      </c>
      <c r="B36" s="83">
        <f>SUM(B16+B20+B21+B27)</f>
        <v>10750000</v>
      </c>
    </row>
    <row r="37" spans="1:2" ht="12.75">
      <c r="A37" s="74"/>
      <c r="B37" s="74"/>
    </row>
    <row r="38" spans="1:2" ht="12.75">
      <c r="A38" s="74"/>
      <c r="B38" s="74"/>
    </row>
    <row r="39" spans="1:2" ht="12.75">
      <c r="A39" s="75"/>
      <c r="B39" s="75"/>
    </row>
    <row r="40" spans="1:5" ht="12.75">
      <c r="A40" s="239" t="s">
        <v>126</v>
      </c>
      <c r="B40" s="239"/>
      <c r="C40" s="239"/>
      <c r="D40" s="239"/>
      <c r="E40" s="239"/>
    </row>
    <row r="41" spans="1:5" ht="12.75">
      <c r="A41" s="245" t="s">
        <v>203</v>
      </c>
      <c r="B41" s="245"/>
      <c r="C41" s="245"/>
      <c r="D41" s="245"/>
      <c r="E41" s="245"/>
    </row>
    <row r="42" spans="1:5" ht="12.75">
      <c r="A42" s="17"/>
      <c r="B42" s="17"/>
      <c r="C42" s="17"/>
      <c r="D42" s="17"/>
      <c r="E42" s="17" t="s">
        <v>406</v>
      </c>
    </row>
    <row r="43" spans="1:5" ht="12.75" customHeight="1">
      <c r="A43" s="250" t="s">
        <v>120</v>
      </c>
      <c r="B43" s="248" t="s">
        <v>1</v>
      </c>
      <c r="C43" s="236" t="s">
        <v>26</v>
      </c>
      <c r="D43" s="236" t="s">
        <v>14</v>
      </c>
      <c r="E43" s="248" t="s">
        <v>15</v>
      </c>
    </row>
    <row r="44" spans="1:5" ht="12.75">
      <c r="A44" s="251"/>
      <c r="B44" s="249"/>
      <c r="C44" s="237"/>
      <c r="D44" s="237"/>
      <c r="E44" s="249"/>
    </row>
    <row r="45" spans="1:5" ht="12.75">
      <c r="A45" s="60"/>
      <c r="B45" s="60"/>
      <c r="C45" s="60"/>
      <c r="D45" s="60"/>
      <c r="E45" s="60"/>
    </row>
    <row r="46" spans="1:5" ht="12.75">
      <c r="A46" s="60"/>
      <c r="B46" s="60"/>
      <c r="C46" s="60"/>
      <c r="D46" s="60"/>
      <c r="E46" s="60"/>
    </row>
    <row r="47" spans="1:5" ht="12.75">
      <c r="A47" s="60"/>
      <c r="B47" s="60"/>
      <c r="C47" s="60"/>
      <c r="D47" s="60"/>
      <c r="E47" s="60"/>
    </row>
    <row r="48" spans="1:5" ht="12.75">
      <c r="A48" s="33" t="s">
        <v>7</v>
      </c>
      <c r="B48" s="60">
        <v>0</v>
      </c>
      <c r="C48" s="60">
        <v>0</v>
      </c>
      <c r="D48" s="60">
        <v>0</v>
      </c>
      <c r="E48" s="60">
        <v>0</v>
      </c>
    </row>
    <row r="50" spans="1:5" ht="12.75">
      <c r="A50" s="239" t="s">
        <v>128</v>
      </c>
      <c r="B50" s="239"/>
      <c r="C50" s="239"/>
      <c r="D50" s="239"/>
      <c r="E50" s="239"/>
    </row>
    <row r="51" spans="1:5" ht="12.75">
      <c r="A51" s="245" t="s">
        <v>198</v>
      </c>
      <c r="B51" s="245"/>
      <c r="C51" s="245"/>
      <c r="D51" s="245"/>
      <c r="E51" s="245"/>
    </row>
    <row r="52" spans="1:5" ht="12.75">
      <c r="A52" s="17"/>
      <c r="B52" s="17"/>
      <c r="C52" s="17"/>
      <c r="D52" s="17"/>
      <c r="E52" s="17" t="s">
        <v>406</v>
      </c>
    </row>
    <row r="53" spans="1:5" ht="12.75" customHeight="1">
      <c r="A53" s="250" t="s">
        <v>120</v>
      </c>
      <c r="B53" s="248" t="s">
        <v>1</v>
      </c>
      <c r="C53" s="236" t="s">
        <v>26</v>
      </c>
      <c r="D53" s="236" t="s">
        <v>14</v>
      </c>
      <c r="E53" s="248" t="s">
        <v>15</v>
      </c>
    </row>
    <row r="54" spans="1:5" ht="12.75">
      <c r="A54" s="251"/>
      <c r="B54" s="249"/>
      <c r="C54" s="237"/>
      <c r="D54" s="237"/>
      <c r="E54" s="249"/>
    </row>
    <row r="55" spans="1:5" ht="12.75">
      <c r="A55" s="22" t="s">
        <v>523</v>
      </c>
      <c r="B55" s="60"/>
      <c r="C55" s="60"/>
      <c r="D55" s="60">
        <v>300000</v>
      </c>
      <c r="E55" s="60">
        <f>SUM(D55)</f>
        <v>300000</v>
      </c>
    </row>
    <row r="56" spans="1:5" ht="12.75">
      <c r="A56" s="60"/>
      <c r="B56" s="60"/>
      <c r="C56" s="60"/>
      <c r="D56" s="60"/>
      <c r="E56" s="60"/>
    </row>
    <row r="57" spans="1:5" ht="12.75">
      <c r="A57" s="60"/>
      <c r="B57" s="60"/>
      <c r="C57" s="60"/>
      <c r="D57" s="60"/>
      <c r="E57" s="60"/>
    </row>
    <row r="58" spans="1:5" ht="12.75">
      <c r="A58" s="33" t="s">
        <v>7</v>
      </c>
      <c r="B58" s="60">
        <v>0</v>
      </c>
      <c r="C58" s="60">
        <v>0</v>
      </c>
      <c r="D58" s="65">
        <f>SUM(D55)</f>
        <v>300000</v>
      </c>
      <c r="E58" s="65">
        <f>SUM(E55)</f>
        <v>300000</v>
      </c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H30" sqref="H30"/>
    </sheetView>
  </sheetViews>
  <sheetFormatPr defaultColWidth="9.00390625" defaultRowHeight="12.75"/>
  <cols>
    <col min="1" max="1" width="43.25390625" style="16" customWidth="1"/>
    <col min="2" max="2" width="12.875" style="16" customWidth="1"/>
    <col min="3" max="3" width="12.375" style="16" customWidth="1"/>
    <col min="4" max="4" width="11.875" style="16" customWidth="1"/>
    <col min="5" max="5" width="13.75390625" style="16" customWidth="1"/>
    <col min="6" max="16384" width="9.125" style="16" customWidth="1"/>
  </cols>
  <sheetData>
    <row r="1" spans="1:5" ht="12.75">
      <c r="A1" s="239" t="s">
        <v>112</v>
      </c>
      <c r="B1" s="239"/>
      <c r="C1" s="239"/>
      <c r="D1" s="239"/>
      <c r="E1" s="239"/>
    </row>
    <row r="2" spans="1:5" ht="12.75">
      <c r="A2" s="254"/>
      <c r="B2" s="254"/>
      <c r="C2" s="254"/>
      <c r="D2" s="254"/>
      <c r="E2" s="254"/>
    </row>
    <row r="3" spans="1:5" ht="12.75">
      <c r="A3" s="240" t="s">
        <v>487</v>
      </c>
      <c r="B3" s="240"/>
      <c r="C3" s="240"/>
      <c r="D3" s="240"/>
      <c r="E3" s="240"/>
    </row>
    <row r="4" spans="1:5" ht="12.75">
      <c r="A4" s="240" t="s">
        <v>24</v>
      </c>
      <c r="B4" s="240"/>
      <c r="C4" s="240"/>
      <c r="D4" s="240"/>
      <c r="E4" s="240"/>
    </row>
    <row r="5" spans="1:5" ht="12.75">
      <c r="A5" s="43"/>
      <c r="B5" s="43"/>
      <c r="C5" s="43"/>
      <c r="D5" s="43"/>
      <c r="E5" s="43"/>
    </row>
    <row r="6" spans="1:5" ht="12.75">
      <c r="A6" s="241" t="s">
        <v>406</v>
      </c>
      <c r="B6" s="241"/>
      <c r="C6" s="241"/>
      <c r="D6" s="241"/>
      <c r="E6" s="241"/>
    </row>
    <row r="7" spans="1:5" ht="12.75" customHeight="1">
      <c r="A7" s="244" t="s">
        <v>0</v>
      </c>
      <c r="B7" s="236" t="s">
        <v>3</v>
      </c>
      <c r="C7" s="238" t="s">
        <v>20</v>
      </c>
      <c r="D7" s="238" t="s">
        <v>28</v>
      </c>
      <c r="E7" s="244" t="s">
        <v>7</v>
      </c>
    </row>
    <row r="8" spans="1:5" ht="21" customHeight="1">
      <c r="A8" s="244"/>
      <c r="B8" s="237"/>
      <c r="C8" s="238"/>
      <c r="D8" s="238"/>
      <c r="E8" s="244"/>
    </row>
    <row r="9" spans="1:5" ht="12.75">
      <c r="A9" s="49" t="s">
        <v>90</v>
      </c>
      <c r="B9" s="84">
        <v>40167000</v>
      </c>
      <c r="C9" s="23"/>
      <c r="D9" s="23"/>
      <c r="E9" s="23">
        <f>SUM(B9:D9)</f>
        <v>40167000</v>
      </c>
    </row>
    <row r="10" spans="1:5" ht="23.25" customHeight="1">
      <c r="A10" s="85" t="s">
        <v>91</v>
      </c>
      <c r="B10" s="84"/>
      <c r="C10" s="23"/>
      <c r="D10" s="23"/>
      <c r="E10" s="23"/>
    </row>
    <row r="11" spans="1:5" ht="23.25" customHeight="1">
      <c r="A11" s="86" t="s">
        <v>92</v>
      </c>
      <c r="B11" s="84"/>
      <c r="C11" s="23"/>
      <c r="D11" s="23"/>
      <c r="E11" s="23"/>
    </row>
    <row r="12" spans="1:5" ht="23.25" customHeight="1">
      <c r="A12" s="86" t="s">
        <v>93</v>
      </c>
      <c r="B12" s="84"/>
      <c r="C12" s="23"/>
      <c r="D12" s="23"/>
      <c r="E12" s="23"/>
    </row>
    <row r="13" spans="1:5" ht="23.25" customHeight="1">
      <c r="A13" s="87" t="s">
        <v>94</v>
      </c>
      <c r="B13" s="84"/>
      <c r="C13" s="23"/>
      <c r="D13" s="23"/>
      <c r="E13" s="23"/>
    </row>
    <row r="14" spans="1:5" ht="23.25" customHeight="1">
      <c r="A14" s="88" t="s">
        <v>95</v>
      </c>
      <c r="B14" s="94">
        <f>SUM(B9:B13)</f>
        <v>40167000</v>
      </c>
      <c r="C14" s="39"/>
      <c r="D14" s="39"/>
      <c r="E14" s="39">
        <f>SUM(E9:E13)</f>
        <v>40167000</v>
      </c>
    </row>
    <row r="15" spans="1:5" ht="12.75" customHeight="1">
      <c r="A15" s="89"/>
      <c r="B15" s="84"/>
      <c r="C15" s="23"/>
      <c r="D15" s="23"/>
      <c r="E15" s="23"/>
    </row>
    <row r="16" spans="1:5" ht="12.75" customHeight="1">
      <c r="A16" s="86" t="s">
        <v>99</v>
      </c>
      <c r="B16" s="84"/>
      <c r="C16" s="23"/>
      <c r="D16" s="23"/>
      <c r="E16" s="23"/>
    </row>
    <row r="17" spans="1:5" ht="12.75" customHeight="1">
      <c r="A17" s="86" t="s">
        <v>100</v>
      </c>
      <c r="B17" s="84">
        <v>7646000</v>
      </c>
      <c r="C17" s="23"/>
      <c r="D17" s="23"/>
      <c r="E17" s="23">
        <f>SUM(B17:D17)</f>
        <v>7646000</v>
      </c>
    </row>
    <row r="18" spans="1:5" ht="12.75">
      <c r="A18" s="22" t="s">
        <v>101</v>
      </c>
      <c r="B18" s="23"/>
      <c r="C18" s="23"/>
      <c r="D18" s="23"/>
      <c r="E18" s="23"/>
    </row>
    <row r="19" spans="1:5" ht="12.75">
      <c r="A19" s="26" t="s">
        <v>102</v>
      </c>
      <c r="B19" s="70"/>
      <c r="C19" s="23"/>
      <c r="D19" s="23"/>
      <c r="E19" s="23"/>
    </row>
    <row r="20" spans="1:5" ht="12.75">
      <c r="A20" s="26" t="s">
        <v>103</v>
      </c>
      <c r="B20" s="70"/>
      <c r="C20" s="23"/>
      <c r="D20" s="23"/>
      <c r="E20" s="23"/>
    </row>
    <row r="21" spans="1:5" ht="12.75">
      <c r="A21" s="90"/>
      <c r="B21" s="70"/>
      <c r="C21" s="23"/>
      <c r="D21" s="23"/>
      <c r="E21" s="23"/>
    </row>
    <row r="22" spans="1:5" ht="12.75">
      <c r="A22" s="91" t="s">
        <v>104</v>
      </c>
      <c r="B22" s="127">
        <f>SUM(B17:B21)</f>
        <v>7646000</v>
      </c>
      <c r="C22" s="39"/>
      <c r="D22" s="39"/>
      <c r="E22" s="51">
        <f>SUM(E17)</f>
        <v>7646000</v>
      </c>
    </row>
    <row r="23" spans="1:5" ht="12.75">
      <c r="A23" s="90"/>
      <c r="B23" s="70"/>
      <c r="C23" s="23"/>
      <c r="D23" s="23"/>
      <c r="E23" s="23"/>
    </row>
    <row r="24" spans="1:5" ht="23.25" customHeight="1">
      <c r="A24" s="85" t="s">
        <v>105</v>
      </c>
      <c r="B24" s="32"/>
      <c r="C24" s="39"/>
      <c r="D24" s="39"/>
      <c r="E24" s="39"/>
    </row>
    <row r="25" spans="1:5" ht="23.25" customHeight="1">
      <c r="A25" s="86" t="s">
        <v>191</v>
      </c>
      <c r="B25" s="50"/>
      <c r="C25" s="50"/>
      <c r="D25" s="50"/>
      <c r="E25" s="50"/>
    </row>
    <row r="26" spans="1:5" ht="12.75">
      <c r="A26" s="49" t="s">
        <v>190</v>
      </c>
      <c r="B26" s="50"/>
      <c r="C26" s="50"/>
      <c r="D26" s="50"/>
      <c r="E26" s="50"/>
    </row>
    <row r="27" spans="1:5" ht="12.75">
      <c r="A27" s="22"/>
      <c r="B27" s="50"/>
      <c r="C27" s="50"/>
      <c r="D27" s="50"/>
      <c r="E27" s="50"/>
    </row>
    <row r="28" spans="1:5" ht="12.75">
      <c r="A28" s="92" t="s">
        <v>188</v>
      </c>
      <c r="B28" s="50"/>
      <c r="C28" s="50"/>
      <c r="D28" s="50"/>
      <c r="E28" s="50"/>
    </row>
    <row r="29" spans="1:5" ht="12.75">
      <c r="A29" s="22"/>
      <c r="B29" s="50"/>
      <c r="C29" s="50"/>
      <c r="D29" s="50"/>
      <c r="E29" s="50"/>
    </row>
    <row r="30" spans="1:5" ht="23.25" customHeight="1">
      <c r="A30" s="35" t="s">
        <v>110</v>
      </c>
      <c r="B30" s="51">
        <f>SUM(B14+B22)</f>
        <v>47813000</v>
      </c>
      <c r="C30" s="50"/>
      <c r="D30" s="50"/>
      <c r="E30" s="51">
        <f>SUM(E14+E22)</f>
        <v>47813000</v>
      </c>
    </row>
    <row r="31" ht="12.75">
      <c r="A31" s="93"/>
    </row>
    <row r="32" ht="12.75">
      <c r="A32" s="93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E34" sqref="E34"/>
    </sheetView>
  </sheetViews>
  <sheetFormatPr defaultColWidth="9.00390625" defaultRowHeight="12.75"/>
  <cols>
    <col min="1" max="1" width="42.25390625" style="16" customWidth="1"/>
    <col min="2" max="2" width="13.125" style="16" customWidth="1"/>
    <col min="3" max="3" width="11.75390625" style="16" customWidth="1"/>
    <col min="4" max="4" width="11.25390625" style="16" customWidth="1"/>
    <col min="5" max="5" width="12.625" style="16" customWidth="1"/>
    <col min="6" max="16384" width="9.125" style="16" customWidth="1"/>
  </cols>
  <sheetData>
    <row r="1" spans="1:6" ht="12" customHeight="1">
      <c r="A1" s="52"/>
      <c r="B1" s="53" t="s">
        <v>129</v>
      </c>
      <c r="C1" s="54"/>
      <c r="D1" s="54"/>
      <c r="E1" s="54"/>
      <c r="F1" s="20"/>
    </row>
    <row r="2" spans="1:2" ht="12.75">
      <c r="A2" s="245" t="s">
        <v>90</v>
      </c>
      <c r="B2" s="245"/>
    </row>
    <row r="3" spans="1:2" ht="12.75">
      <c r="A3" s="253" t="s">
        <v>407</v>
      </c>
      <c r="B3" s="253"/>
    </row>
    <row r="4" spans="1:2" ht="12.75">
      <c r="A4" s="56" t="s">
        <v>120</v>
      </c>
      <c r="B4" s="42" t="s">
        <v>1</v>
      </c>
    </row>
    <row r="5" spans="1:2" ht="12.75">
      <c r="A5" s="57" t="s">
        <v>524</v>
      </c>
      <c r="B5" s="63">
        <v>40000000</v>
      </c>
    </row>
    <row r="6" spans="1:2" ht="12.75">
      <c r="A6" s="57" t="s">
        <v>525</v>
      </c>
      <c r="B6" s="63">
        <v>167000</v>
      </c>
    </row>
    <row r="7" spans="1:2" ht="12.75">
      <c r="A7" s="57"/>
      <c r="B7" s="27"/>
    </row>
    <row r="8" spans="1:2" ht="12.75">
      <c r="A8" s="33" t="s">
        <v>7</v>
      </c>
      <c r="B8" s="63">
        <f>SUM(B5:B7)</f>
        <v>40167000</v>
      </c>
    </row>
    <row r="9" spans="1:5" ht="12.75">
      <c r="A9" s="239" t="s">
        <v>130</v>
      </c>
      <c r="B9" s="239"/>
      <c r="C9" s="239"/>
      <c r="D9" s="239"/>
      <c r="E9" s="239"/>
    </row>
    <row r="10" spans="1:5" ht="12.75">
      <c r="A10" s="245" t="s">
        <v>131</v>
      </c>
      <c r="B10" s="245"/>
      <c r="C10" s="245"/>
      <c r="D10" s="245"/>
      <c r="E10" s="245"/>
    </row>
    <row r="11" spans="1:5" ht="12.75">
      <c r="A11" s="17"/>
      <c r="B11" s="17"/>
      <c r="C11" s="17"/>
      <c r="D11" s="17"/>
      <c r="E11" s="17" t="s">
        <v>406</v>
      </c>
    </row>
    <row r="12" spans="1:5" ht="12.75" customHeight="1">
      <c r="A12" s="250" t="s">
        <v>120</v>
      </c>
      <c r="B12" s="248" t="s">
        <v>1</v>
      </c>
      <c r="C12" s="236" t="s">
        <v>26</v>
      </c>
      <c r="D12" s="236" t="s">
        <v>14</v>
      </c>
      <c r="E12" s="248" t="s">
        <v>15</v>
      </c>
    </row>
    <row r="13" spans="1:5" ht="12.75">
      <c r="A13" s="251"/>
      <c r="B13" s="249"/>
      <c r="C13" s="237"/>
      <c r="D13" s="237"/>
      <c r="E13" s="249"/>
    </row>
    <row r="14" spans="1:5" ht="12.75">
      <c r="A14" s="60"/>
      <c r="B14" s="60"/>
      <c r="C14" s="60"/>
      <c r="D14" s="60"/>
      <c r="E14" s="60"/>
    </row>
    <row r="15" spans="1:5" ht="12.75">
      <c r="A15" s="60"/>
      <c r="B15" s="60"/>
      <c r="C15" s="60"/>
      <c r="D15" s="60"/>
      <c r="E15" s="60"/>
    </row>
    <row r="16" spans="1:5" ht="12.75">
      <c r="A16" s="33" t="s">
        <v>7</v>
      </c>
      <c r="B16" s="60"/>
      <c r="C16" s="60"/>
      <c r="D16" s="60"/>
      <c r="E16" s="60"/>
    </row>
    <row r="17" spans="1:5" ht="12.75">
      <c r="A17" s="55"/>
      <c r="B17" s="55"/>
      <c r="C17" s="55"/>
      <c r="D17" s="55"/>
      <c r="E17" s="55"/>
    </row>
    <row r="18" spans="1:5" ht="12.75">
      <c r="A18" s="239" t="s">
        <v>133</v>
      </c>
      <c r="B18" s="239"/>
      <c r="C18" s="239"/>
      <c r="D18" s="239"/>
      <c r="E18" s="239"/>
    </row>
    <row r="19" spans="1:5" ht="12.75">
      <c r="A19" s="245" t="s">
        <v>132</v>
      </c>
      <c r="B19" s="245"/>
      <c r="C19" s="245"/>
      <c r="D19" s="245"/>
      <c r="E19" s="245"/>
    </row>
    <row r="20" spans="1:5" ht="12" customHeight="1">
      <c r="A20" s="241" t="s">
        <v>406</v>
      </c>
      <c r="B20" s="241"/>
      <c r="C20" s="241"/>
      <c r="D20" s="241"/>
      <c r="E20" s="241"/>
    </row>
    <row r="21" spans="1:5" ht="12.75" customHeight="1">
      <c r="A21" s="246" t="s">
        <v>124</v>
      </c>
      <c r="B21" s="248" t="s">
        <v>1</v>
      </c>
      <c r="C21" s="236" t="s">
        <v>26</v>
      </c>
      <c r="D21" s="236" t="s">
        <v>14</v>
      </c>
      <c r="E21" s="248" t="s">
        <v>15</v>
      </c>
    </row>
    <row r="22" spans="1:5" ht="14.25" customHeight="1">
      <c r="A22" s="247"/>
      <c r="B22" s="249"/>
      <c r="C22" s="237"/>
      <c r="D22" s="237"/>
      <c r="E22" s="249"/>
    </row>
    <row r="23" spans="1:5" ht="12.75">
      <c r="A23" s="57"/>
      <c r="B23" s="27"/>
      <c r="C23" s="62"/>
      <c r="D23" s="62"/>
      <c r="E23" s="62"/>
    </row>
    <row r="24" spans="1:5" ht="12.75">
      <c r="A24" s="57"/>
      <c r="B24" s="27"/>
      <c r="C24" s="62"/>
      <c r="D24" s="62"/>
      <c r="E24" s="62"/>
    </row>
    <row r="25" spans="1:5" ht="12.75">
      <c r="A25" s="33" t="s">
        <v>7</v>
      </c>
      <c r="B25" s="27"/>
      <c r="C25" s="50"/>
      <c r="D25" s="50"/>
      <c r="E25" s="50"/>
    </row>
    <row r="27" spans="1:5" ht="12.75">
      <c r="A27" s="239" t="s">
        <v>134</v>
      </c>
      <c r="B27" s="239"/>
      <c r="C27" s="239"/>
      <c r="D27" s="239"/>
      <c r="E27" s="239"/>
    </row>
    <row r="28" spans="1:5" ht="12.75">
      <c r="A28" s="245" t="s">
        <v>94</v>
      </c>
      <c r="B28" s="245"/>
      <c r="C28" s="245"/>
      <c r="D28" s="245"/>
      <c r="E28" s="245"/>
    </row>
    <row r="29" spans="1:5" ht="12.75">
      <c r="A29" s="241" t="s">
        <v>406</v>
      </c>
      <c r="B29" s="241"/>
      <c r="C29" s="241"/>
      <c r="D29" s="241"/>
      <c r="E29" s="241"/>
    </row>
    <row r="30" spans="1:5" ht="12.75" customHeight="1">
      <c r="A30" s="246" t="s">
        <v>124</v>
      </c>
      <c r="B30" s="248" t="s">
        <v>1</v>
      </c>
      <c r="C30" s="236" t="s">
        <v>26</v>
      </c>
      <c r="D30" s="236" t="s">
        <v>14</v>
      </c>
      <c r="E30" s="248" t="s">
        <v>15</v>
      </c>
    </row>
    <row r="31" spans="1:5" ht="12.75">
      <c r="A31" s="247"/>
      <c r="B31" s="249"/>
      <c r="C31" s="237"/>
      <c r="D31" s="237"/>
      <c r="E31" s="249"/>
    </row>
    <row r="32" spans="1:5" ht="12.75">
      <c r="A32" s="57" t="s">
        <v>526</v>
      </c>
      <c r="B32" s="63">
        <v>7346000</v>
      </c>
      <c r="C32" s="66"/>
      <c r="D32" s="66"/>
      <c r="E32" s="66">
        <f>SUM(B32:D32)</f>
        <v>7346000</v>
      </c>
    </row>
    <row r="33" spans="1:5" ht="12.75">
      <c r="A33" s="57" t="s">
        <v>527</v>
      </c>
      <c r="B33" s="63">
        <v>300000</v>
      </c>
      <c r="C33" s="66"/>
      <c r="D33" s="66"/>
      <c r="E33" s="66">
        <f>SUM(B33:D33)</f>
        <v>300000</v>
      </c>
    </row>
    <row r="34" spans="1:5" ht="12.75">
      <c r="A34" s="57"/>
      <c r="B34" s="63"/>
      <c r="C34" s="66"/>
      <c r="D34" s="66"/>
      <c r="E34" s="66"/>
    </row>
    <row r="35" spans="1:5" ht="12.75">
      <c r="A35" s="33" t="s">
        <v>7</v>
      </c>
      <c r="B35" s="64">
        <f>SUM(B32:B34)</f>
        <v>7646000</v>
      </c>
      <c r="C35" s="64"/>
      <c r="D35" s="64"/>
      <c r="E35" s="64">
        <f>SUM(E32:E34)</f>
        <v>7646000</v>
      </c>
    </row>
    <row r="37" spans="1:5" ht="12.75">
      <c r="A37" s="239" t="s">
        <v>135</v>
      </c>
      <c r="B37" s="239"/>
      <c r="C37" s="239"/>
      <c r="D37" s="239"/>
      <c r="E37" s="239"/>
    </row>
    <row r="38" spans="1:5" ht="12.75">
      <c r="A38" s="245" t="s">
        <v>189</v>
      </c>
      <c r="B38" s="245"/>
      <c r="C38" s="245"/>
      <c r="D38" s="245"/>
      <c r="E38" s="245"/>
    </row>
    <row r="39" spans="1:5" ht="12.75">
      <c r="A39" s="17"/>
      <c r="B39" s="17"/>
      <c r="C39" s="17"/>
      <c r="D39" s="17"/>
      <c r="E39" s="17" t="s">
        <v>406</v>
      </c>
    </row>
    <row r="40" spans="1:5" ht="12.75" customHeight="1">
      <c r="A40" s="250" t="s">
        <v>120</v>
      </c>
      <c r="B40" s="248" t="s">
        <v>1</v>
      </c>
      <c r="C40" s="236" t="s">
        <v>26</v>
      </c>
      <c r="D40" s="236" t="s">
        <v>14</v>
      </c>
      <c r="E40" s="248" t="s">
        <v>15</v>
      </c>
    </row>
    <row r="41" spans="1:5" ht="12.75">
      <c r="A41" s="251"/>
      <c r="B41" s="249"/>
      <c r="C41" s="237"/>
      <c r="D41" s="237"/>
      <c r="E41" s="249"/>
    </row>
    <row r="42" spans="1:5" ht="12.75">
      <c r="A42" s="60"/>
      <c r="B42" s="60"/>
      <c r="C42" s="60"/>
      <c r="D42" s="60"/>
      <c r="E42" s="60"/>
    </row>
    <row r="43" spans="1:5" ht="12.75">
      <c r="A43" s="60"/>
      <c r="B43" s="60"/>
      <c r="C43" s="60"/>
      <c r="D43" s="60"/>
      <c r="E43" s="60"/>
    </row>
    <row r="44" spans="1:5" ht="12.75">
      <c r="A44" s="60"/>
      <c r="B44" s="60"/>
      <c r="C44" s="60"/>
      <c r="D44" s="60"/>
      <c r="E44" s="60"/>
    </row>
    <row r="45" spans="1:5" ht="12.75">
      <c r="A45" s="33" t="s">
        <v>7</v>
      </c>
      <c r="B45" s="60"/>
      <c r="C45" s="60"/>
      <c r="D45" s="60"/>
      <c r="E45" s="60"/>
    </row>
    <row r="47" spans="1:5" ht="12.75">
      <c r="A47" s="239" t="s">
        <v>136</v>
      </c>
      <c r="B47" s="239"/>
      <c r="C47" s="239"/>
      <c r="D47" s="239"/>
      <c r="E47" s="239"/>
    </row>
    <row r="48" spans="1:5" ht="12.75">
      <c r="A48" s="245" t="s">
        <v>190</v>
      </c>
      <c r="B48" s="245"/>
      <c r="C48" s="245"/>
      <c r="D48" s="245"/>
      <c r="E48" s="245"/>
    </row>
    <row r="49" spans="1:5" ht="12.75">
      <c r="A49" s="17"/>
      <c r="B49" s="17"/>
      <c r="C49" s="17"/>
      <c r="D49" s="17"/>
      <c r="E49" s="17" t="s">
        <v>406</v>
      </c>
    </row>
    <row r="50" spans="1:5" ht="12.75" customHeight="1">
      <c r="A50" s="250" t="s">
        <v>120</v>
      </c>
      <c r="B50" s="248" t="s">
        <v>1</v>
      </c>
      <c r="C50" s="236" t="s">
        <v>26</v>
      </c>
      <c r="D50" s="236" t="s">
        <v>14</v>
      </c>
      <c r="E50" s="248" t="s">
        <v>15</v>
      </c>
    </row>
    <row r="51" spans="1:5" ht="12.75">
      <c r="A51" s="251"/>
      <c r="B51" s="249"/>
      <c r="C51" s="237"/>
      <c r="D51" s="237"/>
      <c r="E51" s="249"/>
    </row>
    <row r="52" spans="1:5" ht="12.75">
      <c r="A52" s="60"/>
      <c r="B52" s="60"/>
      <c r="C52" s="60"/>
      <c r="D52" s="60"/>
      <c r="E52" s="60"/>
    </row>
    <row r="53" spans="1:5" ht="12.75">
      <c r="A53" s="60"/>
      <c r="B53" s="60"/>
      <c r="C53" s="60"/>
      <c r="D53" s="60"/>
      <c r="E53" s="60"/>
    </row>
    <row r="54" spans="1:5" ht="12.75">
      <c r="A54" s="60"/>
      <c r="B54" s="60"/>
      <c r="C54" s="60"/>
      <c r="D54" s="60"/>
      <c r="E54" s="60"/>
    </row>
    <row r="55" spans="1:5" ht="12.75">
      <c r="A55" s="33" t="s">
        <v>7</v>
      </c>
      <c r="B55" s="60"/>
      <c r="C55" s="60"/>
      <c r="D55" s="60"/>
      <c r="E55" s="60"/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D33" sqref="D33"/>
    </sheetView>
  </sheetViews>
  <sheetFormatPr defaultColWidth="9.00390625" defaultRowHeight="12.75"/>
  <cols>
    <col min="1" max="1" width="43.75390625" style="16" customWidth="1"/>
    <col min="2" max="2" width="12.625" style="16" customWidth="1"/>
    <col min="3" max="3" width="12.875" style="16" customWidth="1"/>
    <col min="4" max="5" width="12.375" style="16" customWidth="1"/>
    <col min="6" max="8" width="9.125" style="16" customWidth="1"/>
    <col min="9" max="9" width="11.625" style="16" customWidth="1"/>
    <col min="10" max="16384" width="9.125" style="16" customWidth="1"/>
  </cols>
  <sheetData>
    <row r="1" spans="1:5" ht="12.75">
      <c r="A1" s="239" t="s">
        <v>114</v>
      </c>
      <c r="B1" s="239"/>
      <c r="C1" s="239"/>
      <c r="D1" s="239"/>
      <c r="E1" s="239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240" t="s">
        <v>488</v>
      </c>
      <c r="B4" s="240"/>
      <c r="C4" s="240"/>
      <c r="D4" s="240"/>
      <c r="E4" s="240"/>
    </row>
    <row r="5" spans="1:5" ht="12.75">
      <c r="A5" s="240"/>
      <c r="B5" s="240"/>
      <c r="C5" s="240"/>
      <c r="D5" s="240"/>
      <c r="E5" s="240"/>
    </row>
    <row r="6" spans="1:5" ht="12.75">
      <c r="A6" s="241"/>
      <c r="B6" s="241"/>
      <c r="C6" s="255" t="s">
        <v>406</v>
      </c>
      <c r="D6" s="255"/>
      <c r="E6" s="255"/>
    </row>
    <row r="7" spans="1:5" ht="12.75" customHeight="1">
      <c r="A7" s="242" t="s">
        <v>0</v>
      </c>
      <c r="B7" s="236" t="s">
        <v>3</v>
      </c>
      <c r="C7" s="238" t="s">
        <v>20</v>
      </c>
      <c r="D7" s="238" t="s">
        <v>28</v>
      </c>
      <c r="E7" s="244" t="s">
        <v>7</v>
      </c>
    </row>
    <row r="8" spans="1:5" ht="12.75">
      <c r="A8" s="243"/>
      <c r="B8" s="237"/>
      <c r="C8" s="238"/>
      <c r="D8" s="238"/>
      <c r="E8" s="244"/>
    </row>
    <row r="9" spans="1:5" ht="12.75">
      <c r="A9" s="22" t="s">
        <v>106</v>
      </c>
      <c r="B9" s="50">
        <v>100000000</v>
      </c>
      <c r="C9" s="27" t="s">
        <v>142</v>
      </c>
      <c r="D9" s="27" t="s">
        <v>142</v>
      </c>
      <c r="E9" s="50">
        <f>SUM(B9)</f>
        <v>100000000</v>
      </c>
    </row>
    <row r="10" spans="1:5" ht="12.75">
      <c r="A10" s="22" t="s">
        <v>40</v>
      </c>
      <c r="B10" s="50"/>
      <c r="C10" s="50"/>
      <c r="D10" s="50"/>
      <c r="E10" s="50"/>
    </row>
    <row r="11" spans="1:5" ht="12.75">
      <c r="A11" s="26" t="s">
        <v>181</v>
      </c>
      <c r="B11" s="50">
        <v>53727728</v>
      </c>
      <c r="C11" s="50"/>
      <c r="D11" s="50"/>
      <c r="E11" s="50">
        <f>SUM(B11)</f>
        <v>53727728</v>
      </c>
    </row>
    <row r="12" spans="1:5" ht="12.75">
      <c r="A12" s="22" t="s">
        <v>107</v>
      </c>
      <c r="B12" s="50"/>
      <c r="C12" s="50"/>
      <c r="D12" s="50"/>
      <c r="E12" s="50"/>
    </row>
    <row r="13" spans="1:5" ht="12.75">
      <c r="A13" s="22" t="s">
        <v>108</v>
      </c>
      <c r="B13" s="50"/>
      <c r="C13" s="50"/>
      <c r="D13" s="50"/>
      <c r="E13" s="50"/>
    </row>
    <row r="14" spans="1:5" ht="12.75">
      <c r="A14" s="26" t="s">
        <v>43</v>
      </c>
      <c r="B14" s="50"/>
      <c r="C14" s="50">
        <v>56792215</v>
      </c>
      <c r="D14" s="50">
        <v>155656690</v>
      </c>
      <c r="E14" s="50">
        <f>SUM(C14:D14)</f>
        <v>212448905</v>
      </c>
    </row>
    <row r="15" spans="1:5" ht="12.75">
      <c r="A15" s="26" t="s">
        <v>187</v>
      </c>
      <c r="B15" s="50"/>
      <c r="C15" s="50"/>
      <c r="D15" s="50"/>
      <c r="E15" s="50"/>
    </row>
    <row r="16" spans="1:5" ht="12.75">
      <c r="A16" s="26" t="s">
        <v>209</v>
      </c>
      <c r="B16" s="50"/>
      <c r="C16" s="27" t="s">
        <v>142</v>
      </c>
      <c r="D16" s="27" t="s">
        <v>142</v>
      </c>
      <c r="E16" s="50"/>
    </row>
    <row r="17" spans="1:5" ht="12.75">
      <c r="A17" s="32" t="s">
        <v>210</v>
      </c>
      <c r="B17" s="51">
        <f>SUM(B9:B16)</f>
        <v>153727728</v>
      </c>
      <c r="C17" s="51">
        <f>SUM(C14)</f>
        <v>56792215</v>
      </c>
      <c r="D17" s="51">
        <f>SUM(D14)</f>
        <v>155656690</v>
      </c>
      <c r="E17" s="51">
        <f>SUM(E9:E16)</f>
        <v>366176633</v>
      </c>
    </row>
    <row r="20" spans="1:9" ht="12.75">
      <c r="A20" s="239" t="s">
        <v>240</v>
      </c>
      <c r="B20" s="239"/>
      <c r="C20" s="100"/>
      <c r="D20" s="100"/>
      <c r="E20" s="100"/>
      <c r="F20" s="100"/>
      <c r="G20" s="100"/>
      <c r="H20" s="100"/>
      <c r="I20" s="100"/>
    </row>
    <row r="22" spans="1:9" ht="12.75">
      <c r="A22" s="99" t="s">
        <v>488</v>
      </c>
      <c r="B22" s="99"/>
      <c r="C22" s="99"/>
      <c r="D22" s="99"/>
      <c r="E22" s="99"/>
      <c r="F22" s="99"/>
      <c r="G22" s="99"/>
      <c r="H22" s="99"/>
      <c r="I22" s="99"/>
    </row>
    <row r="23" spans="1:9" ht="12.75">
      <c r="A23" s="240" t="s">
        <v>242</v>
      </c>
      <c r="B23" s="240"/>
      <c r="C23" s="99"/>
      <c r="D23" s="99"/>
      <c r="E23" s="99"/>
      <c r="F23" s="99"/>
      <c r="G23" s="99"/>
      <c r="H23" s="99"/>
      <c r="I23" s="99"/>
    </row>
    <row r="24" spans="2:9" ht="12.75">
      <c r="B24" s="101" t="s">
        <v>406</v>
      </c>
      <c r="C24" s="101"/>
      <c r="D24" s="101"/>
      <c r="E24" s="97"/>
      <c r="F24" s="97"/>
      <c r="G24" s="97"/>
      <c r="H24" s="253"/>
      <c r="I24" s="253"/>
    </row>
    <row r="25" spans="1:9" ht="27" customHeight="1">
      <c r="A25" s="248" t="s">
        <v>0</v>
      </c>
      <c r="B25" s="238" t="s">
        <v>241</v>
      </c>
      <c r="C25" s="238"/>
      <c r="D25" s="238" t="s">
        <v>4</v>
      </c>
      <c r="E25" s="95"/>
      <c r="F25" s="95"/>
      <c r="G25" s="95"/>
      <c r="H25" s="95"/>
      <c r="I25" s="95"/>
    </row>
    <row r="26" spans="1:9" ht="45" customHeight="1">
      <c r="A26" s="249"/>
      <c r="B26" s="103" t="s">
        <v>528</v>
      </c>
      <c r="C26" s="102" t="s">
        <v>506</v>
      </c>
      <c r="D26" s="238"/>
      <c r="E26" s="96"/>
      <c r="F26" s="97"/>
      <c r="G26" s="97"/>
      <c r="H26" s="97"/>
      <c r="I26" s="54"/>
    </row>
    <row r="27" spans="1:9" ht="12.75">
      <c r="A27" s="22" t="s">
        <v>106</v>
      </c>
      <c r="B27" s="27" t="s">
        <v>142</v>
      </c>
      <c r="C27" s="27"/>
      <c r="D27" s="27"/>
      <c r="E27" s="98"/>
      <c r="F27" s="98"/>
      <c r="G27" s="98"/>
      <c r="H27" s="98"/>
      <c r="I27" s="98"/>
    </row>
    <row r="28" spans="1:9" ht="12.75">
      <c r="A28" s="22" t="s">
        <v>40</v>
      </c>
      <c r="B28" s="50"/>
      <c r="C28" s="50"/>
      <c r="D28" s="50"/>
      <c r="E28" s="97"/>
      <c r="F28" s="97"/>
      <c r="G28" s="97"/>
      <c r="H28" s="97"/>
      <c r="I28" s="97"/>
    </row>
    <row r="29" spans="1:9" ht="12.75">
      <c r="A29" s="26" t="s">
        <v>181</v>
      </c>
      <c r="B29" s="50"/>
      <c r="C29" s="50"/>
      <c r="D29" s="50"/>
      <c r="E29" s="97"/>
      <c r="F29" s="97"/>
      <c r="G29" s="97"/>
      <c r="H29" s="97"/>
      <c r="I29" s="97"/>
    </row>
    <row r="30" spans="1:9" ht="12.75">
      <c r="A30" s="22" t="s">
        <v>107</v>
      </c>
      <c r="B30" s="50"/>
      <c r="C30" s="50"/>
      <c r="D30" s="50"/>
      <c r="E30" s="97"/>
      <c r="F30" s="97"/>
      <c r="G30" s="97"/>
      <c r="H30" s="97"/>
      <c r="I30" s="97"/>
    </row>
    <row r="31" spans="1:9" ht="12.75">
      <c r="A31" s="22" t="s">
        <v>108</v>
      </c>
      <c r="B31" s="50"/>
      <c r="C31" s="50"/>
      <c r="D31" s="50"/>
      <c r="E31" s="97"/>
      <c r="F31" s="97"/>
      <c r="G31" s="97"/>
      <c r="H31" s="97"/>
      <c r="I31" s="97"/>
    </row>
    <row r="32" spans="1:9" ht="12.75">
      <c r="A32" s="26" t="s">
        <v>180</v>
      </c>
      <c r="B32" s="50">
        <v>138716246</v>
      </c>
      <c r="C32" s="50">
        <v>16940444</v>
      </c>
      <c r="D32" s="50">
        <f>SUM(B32:C32)</f>
        <v>155656690</v>
      </c>
      <c r="E32" s="97"/>
      <c r="F32" s="97"/>
      <c r="G32" s="97"/>
      <c r="H32" s="97"/>
      <c r="I32" s="97"/>
    </row>
    <row r="33" spans="1:9" ht="12.75">
      <c r="A33" s="26" t="s">
        <v>187</v>
      </c>
      <c r="B33" s="50"/>
      <c r="C33" s="50"/>
      <c r="D33" s="50"/>
      <c r="E33" s="97"/>
      <c r="F33" s="97"/>
      <c r="G33" s="97"/>
      <c r="H33" s="97"/>
      <c r="I33" s="97"/>
    </row>
    <row r="34" spans="1:9" ht="12.75">
      <c r="A34" s="26" t="s">
        <v>209</v>
      </c>
      <c r="B34" s="27" t="s">
        <v>142</v>
      </c>
      <c r="C34" s="27"/>
      <c r="D34" s="27"/>
      <c r="E34" s="98"/>
      <c r="F34" s="98"/>
      <c r="G34" s="98"/>
      <c r="H34" s="98"/>
      <c r="I34" s="98"/>
    </row>
    <row r="35" spans="1:9" ht="12.75">
      <c r="A35" s="32" t="s">
        <v>210</v>
      </c>
      <c r="B35" s="51">
        <f>SUM(B29+B32)</f>
        <v>138716246</v>
      </c>
      <c r="C35" s="51">
        <f>SUM(C29+C32)</f>
        <v>16940444</v>
      </c>
      <c r="D35" s="51">
        <f>SUM(D29+D32)</f>
        <v>155656690</v>
      </c>
      <c r="E35" s="97"/>
      <c r="F35" s="97"/>
      <c r="G35" s="97"/>
      <c r="H35" s="97"/>
      <c r="I35" s="97"/>
    </row>
  </sheetData>
  <sheetProtection/>
  <mergeCells count="16">
    <mergeCell ref="A25:A26"/>
    <mergeCell ref="H24:I24"/>
    <mergeCell ref="A23:B23"/>
    <mergeCell ref="A20:B20"/>
    <mergeCell ref="B25:C25"/>
    <mergeCell ref="D25:D26"/>
    <mergeCell ref="A1:E1"/>
    <mergeCell ref="A5:E5"/>
    <mergeCell ref="A4:E4"/>
    <mergeCell ref="B7:B8"/>
    <mergeCell ref="C7:C8"/>
    <mergeCell ref="D7:D8"/>
    <mergeCell ref="A6:B6"/>
    <mergeCell ref="A7:A8"/>
    <mergeCell ref="E7:E8"/>
    <mergeCell ref="C6:E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6.625" style="16" customWidth="1"/>
    <col min="2" max="2" width="12.75390625" style="16" customWidth="1"/>
    <col min="3" max="3" width="12.25390625" style="16" customWidth="1"/>
    <col min="4" max="4" width="14.625" style="16" customWidth="1"/>
    <col min="5" max="16384" width="9.125" style="16" customWidth="1"/>
  </cols>
  <sheetData>
    <row r="3" spans="1:4" ht="12.75">
      <c r="A3" s="239" t="s">
        <v>227</v>
      </c>
      <c r="B3" s="239"/>
      <c r="C3" s="239"/>
      <c r="D3" s="239"/>
    </row>
    <row r="4" spans="1:4" ht="12.75">
      <c r="A4" s="17"/>
      <c r="B4" s="17"/>
      <c r="C4" s="17"/>
      <c r="D4" s="17"/>
    </row>
    <row r="5" spans="1:4" ht="12.75">
      <c r="A5" s="240" t="s">
        <v>489</v>
      </c>
      <c r="B5" s="240"/>
      <c r="C5" s="240"/>
      <c r="D5" s="240"/>
    </row>
    <row r="6" spans="1:4" ht="12.75">
      <c r="A6" s="240" t="s">
        <v>25</v>
      </c>
      <c r="B6" s="240"/>
      <c r="C6" s="240"/>
      <c r="D6" s="240"/>
    </row>
    <row r="7" spans="1:4" ht="12.75">
      <c r="A7" s="241" t="s">
        <v>406</v>
      </c>
      <c r="B7" s="241"/>
      <c r="C7" s="241"/>
      <c r="D7" s="241"/>
    </row>
    <row r="8" spans="1:4" ht="12.75" customHeight="1">
      <c r="A8" s="242" t="s">
        <v>0</v>
      </c>
      <c r="B8" s="236" t="s">
        <v>19</v>
      </c>
      <c r="C8" s="238" t="s">
        <v>23</v>
      </c>
      <c r="D8" s="244" t="s">
        <v>7</v>
      </c>
    </row>
    <row r="9" spans="1:4" ht="12.75">
      <c r="A9" s="243"/>
      <c r="B9" s="237"/>
      <c r="C9" s="238"/>
      <c r="D9" s="244"/>
    </row>
    <row r="10" spans="1:4" ht="12.75">
      <c r="A10" s="46" t="s">
        <v>64</v>
      </c>
      <c r="B10" s="47">
        <v>105647055</v>
      </c>
      <c r="C10" s="47"/>
      <c r="D10" s="47">
        <f>SUM(B10:C10)</f>
        <v>105647055</v>
      </c>
    </row>
    <row r="11" spans="1:4" ht="12.75">
      <c r="A11" s="22" t="s">
        <v>204</v>
      </c>
      <c r="B11" s="23">
        <v>73454726</v>
      </c>
      <c r="C11" s="23"/>
      <c r="D11" s="47">
        <f aca="true" t="shared" si="0" ref="D11:D19">SUM(B11:C11)</f>
        <v>73454726</v>
      </c>
    </row>
    <row r="12" spans="1:4" ht="23.25" customHeight="1">
      <c r="A12" s="24" t="s">
        <v>205</v>
      </c>
      <c r="B12" s="23">
        <v>110707208</v>
      </c>
      <c r="C12" s="23"/>
      <c r="D12" s="47">
        <f t="shared" si="0"/>
        <v>110707208</v>
      </c>
    </row>
    <row r="13" spans="1:4" ht="12.75">
      <c r="A13" s="26" t="s">
        <v>206</v>
      </c>
      <c r="B13" s="23">
        <v>2572426</v>
      </c>
      <c r="C13" s="23"/>
      <c r="D13" s="47">
        <f t="shared" si="0"/>
        <v>2572426</v>
      </c>
    </row>
    <row r="14" spans="1:4" ht="12.75">
      <c r="A14" s="26" t="s">
        <v>207</v>
      </c>
      <c r="B14" s="23">
        <v>18635219</v>
      </c>
      <c r="C14" s="23"/>
      <c r="D14" s="47">
        <f t="shared" si="0"/>
        <v>18635219</v>
      </c>
    </row>
    <row r="15" spans="1:4" ht="12.75">
      <c r="A15" s="26" t="s">
        <v>192</v>
      </c>
      <c r="B15" s="23"/>
      <c r="C15" s="23"/>
      <c r="D15" s="47"/>
    </row>
    <row r="16" spans="1:4" ht="23.25" customHeight="1">
      <c r="A16" s="24" t="s">
        <v>67</v>
      </c>
      <c r="B16" s="23"/>
      <c r="C16" s="23"/>
      <c r="D16" s="47"/>
    </row>
    <row r="17" spans="1:4" ht="23.25" customHeight="1">
      <c r="A17" s="24" t="s">
        <v>68</v>
      </c>
      <c r="B17" s="23"/>
      <c r="C17" s="23"/>
      <c r="D17" s="47"/>
    </row>
    <row r="18" spans="1:4" ht="23.25" customHeight="1">
      <c r="A18" s="24" t="s">
        <v>69</v>
      </c>
      <c r="B18" s="23"/>
      <c r="C18" s="23"/>
      <c r="D18" s="47"/>
    </row>
    <row r="19" spans="1:4" ht="12.75" customHeight="1">
      <c r="A19" s="24" t="s">
        <v>70</v>
      </c>
      <c r="B19" s="23">
        <v>434551687</v>
      </c>
      <c r="C19" s="23"/>
      <c r="D19" s="47">
        <f t="shared" si="0"/>
        <v>434551687</v>
      </c>
    </row>
    <row r="20" spans="1:4" ht="12.75" customHeight="1">
      <c r="A20" s="35" t="s">
        <v>109</v>
      </c>
      <c r="B20" s="39">
        <f>SUM(B10:B19)</f>
        <v>745568321</v>
      </c>
      <c r="C20" s="39"/>
      <c r="D20" s="39">
        <f>SUM(D10:D19)</f>
        <v>745568321</v>
      </c>
    </row>
    <row r="21" spans="1:4" ht="12.75">
      <c r="A21" s="26"/>
      <c r="B21" s="23"/>
      <c r="C21" s="23"/>
      <c r="D21" s="23"/>
    </row>
    <row r="22" spans="1:4" ht="12.75">
      <c r="A22" s="48" t="s">
        <v>80</v>
      </c>
      <c r="B22" s="39">
        <v>10750000</v>
      </c>
      <c r="C22" s="39"/>
      <c r="D22" s="39">
        <f>SUM(B22:C22)</f>
        <v>10750000</v>
      </c>
    </row>
    <row r="23" spans="1:4" ht="12.75">
      <c r="A23" s="32"/>
      <c r="B23" s="39"/>
      <c r="C23" s="23"/>
      <c r="D23" s="23"/>
    </row>
    <row r="24" spans="1:4" ht="12.75">
      <c r="A24" s="49" t="s">
        <v>81</v>
      </c>
      <c r="B24" s="23"/>
      <c r="C24" s="23"/>
      <c r="D24" s="23"/>
    </row>
    <row r="25" spans="1:4" ht="12.75" customHeight="1">
      <c r="A25" s="25" t="s">
        <v>82</v>
      </c>
      <c r="B25" s="23">
        <v>9530000</v>
      </c>
      <c r="C25" s="23"/>
      <c r="D25" s="23">
        <f>SUM(B25:C25)</f>
        <v>9530000</v>
      </c>
    </row>
    <row r="26" spans="1:4" ht="12.75">
      <c r="A26" s="22" t="s">
        <v>83</v>
      </c>
      <c r="B26" s="23"/>
      <c r="C26" s="23"/>
      <c r="D26" s="23">
        <f>SUM(B26:C26)</f>
        <v>0</v>
      </c>
    </row>
    <row r="27" spans="1:4" ht="12.75">
      <c r="A27" s="49" t="s">
        <v>194</v>
      </c>
      <c r="B27" s="23"/>
      <c r="C27" s="23"/>
      <c r="D27" s="23"/>
    </row>
    <row r="28" spans="1:4" ht="12.75">
      <c r="A28" s="82" t="s">
        <v>208</v>
      </c>
      <c r="B28" s="23"/>
      <c r="C28" s="23"/>
      <c r="D28" s="23">
        <f>SUM(B28:C28)</f>
        <v>0</v>
      </c>
    </row>
    <row r="29" spans="1:4" ht="12.75">
      <c r="A29" s="22" t="s">
        <v>84</v>
      </c>
      <c r="B29" s="23"/>
      <c r="C29" s="23"/>
      <c r="D29" s="23">
        <f>SUM(B29:C29)</f>
        <v>0</v>
      </c>
    </row>
    <row r="30" spans="1:4" ht="12.75">
      <c r="A30" s="26" t="s">
        <v>85</v>
      </c>
      <c r="B30" s="23"/>
      <c r="C30" s="23"/>
      <c r="D30" s="23"/>
    </row>
    <row r="31" spans="1:4" ht="12.75">
      <c r="A31" s="22" t="s">
        <v>184</v>
      </c>
      <c r="B31" s="23"/>
      <c r="C31" s="23"/>
      <c r="D31" s="23"/>
    </row>
    <row r="32" spans="1:4" ht="12.75">
      <c r="A32" s="22" t="s">
        <v>86</v>
      </c>
      <c r="B32" s="23"/>
      <c r="C32" s="23"/>
      <c r="D32" s="23"/>
    </row>
    <row r="33" spans="1:4" ht="12.75">
      <c r="A33" s="26" t="s">
        <v>186</v>
      </c>
      <c r="B33" s="23"/>
      <c r="C33" s="23"/>
      <c r="D33" s="23"/>
    </row>
    <row r="34" spans="1:4" ht="12.75">
      <c r="A34" s="26" t="s">
        <v>185</v>
      </c>
      <c r="B34" s="23">
        <v>5720000</v>
      </c>
      <c r="C34" s="23"/>
      <c r="D34" s="23">
        <f>SUM(B34:C34)</f>
        <v>5720000</v>
      </c>
    </row>
    <row r="35" spans="1:4" ht="12.75">
      <c r="A35" s="32" t="s">
        <v>87</v>
      </c>
      <c r="B35" s="39">
        <f>SUM(B26:B34)+B25</f>
        <v>15250000</v>
      </c>
      <c r="C35" s="39"/>
      <c r="D35" s="39">
        <f>SUM(B35:C35)</f>
        <v>15250000</v>
      </c>
    </row>
    <row r="36" spans="1:4" ht="12.75">
      <c r="A36" s="27"/>
      <c r="B36" s="50"/>
      <c r="C36" s="50"/>
      <c r="D36" s="50"/>
    </row>
    <row r="37" spans="1:4" ht="23.25" customHeight="1">
      <c r="A37" s="24" t="s">
        <v>88</v>
      </c>
      <c r="B37" s="50"/>
      <c r="C37" s="50"/>
      <c r="D37" s="50"/>
    </row>
    <row r="38" spans="1:4" ht="23.25" customHeight="1">
      <c r="A38" s="24" t="s">
        <v>197</v>
      </c>
      <c r="B38" s="50"/>
      <c r="C38" s="50"/>
      <c r="D38" s="50"/>
    </row>
    <row r="39" spans="1:4" ht="12.75">
      <c r="A39" s="26" t="s">
        <v>198</v>
      </c>
      <c r="B39" s="50"/>
      <c r="C39" s="50"/>
      <c r="D39" s="50"/>
    </row>
    <row r="40" spans="1:4" ht="12.75">
      <c r="A40" s="32" t="s">
        <v>89</v>
      </c>
      <c r="B40" s="50"/>
      <c r="C40" s="50"/>
      <c r="D40" s="50"/>
    </row>
    <row r="41" spans="1:4" ht="12.75">
      <c r="A41" s="22"/>
      <c r="B41" s="50"/>
      <c r="C41" s="50"/>
      <c r="D41" s="50"/>
    </row>
    <row r="42" spans="1:4" ht="12.75">
      <c r="A42" s="32" t="s">
        <v>165</v>
      </c>
      <c r="B42" s="51">
        <f>SUM(B20+B22+B35)</f>
        <v>771568321</v>
      </c>
      <c r="C42" s="51"/>
      <c r="D42" s="51">
        <f>SUM(D20+D22+D35)</f>
        <v>771568321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C16">
      <selection activeCell="G17" sqref="G17:H17"/>
    </sheetView>
  </sheetViews>
  <sheetFormatPr defaultColWidth="9.00390625" defaultRowHeight="12.75"/>
  <cols>
    <col min="1" max="3" width="9.125" style="16" customWidth="1"/>
    <col min="4" max="4" width="24.25390625" style="16" customWidth="1"/>
    <col min="5" max="5" width="12.625" style="16" customWidth="1"/>
    <col min="6" max="6" width="11.625" style="16" customWidth="1"/>
    <col min="7" max="7" width="10.75390625" style="16" customWidth="1"/>
    <col min="8" max="8" width="11.25390625" style="16" customWidth="1"/>
    <col min="9" max="12" width="11.875" style="16" customWidth="1"/>
    <col min="13" max="13" width="9.625" style="16" customWidth="1"/>
    <col min="14" max="14" width="11.875" style="16" customWidth="1"/>
    <col min="15" max="15" width="10.625" style="16" customWidth="1"/>
    <col min="16" max="16384" width="9.125" style="16" customWidth="1"/>
  </cols>
  <sheetData>
    <row r="1" spans="1:15" ht="12.75">
      <c r="A1" s="239" t="s">
        <v>228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ht="12.75">
      <c r="A2" s="240" t="s">
        <v>490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12.75">
      <c r="A3" s="240" t="s">
        <v>21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ht="12.75">
      <c r="A4" s="241" t="s">
        <v>406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ht="12.75" customHeight="1">
      <c r="A5" s="242" t="s">
        <v>0</v>
      </c>
      <c r="B5" s="269"/>
      <c r="C5" s="269"/>
      <c r="D5" s="270"/>
      <c r="E5" s="266" t="s">
        <v>21</v>
      </c>
      <c r="F5" s="267"/>
      <c r="G5" s="267"/>
      <c r="H5" s="267"/>
      <c r="I5" s="267"/>
      <c r="J5" s="267"/>
      <c r="K5" s="267"/>
      <c r="L5" s="267"/>
      <c r="M5" s="267"/>
      <c r="N5" s="267"/>
      <c r="O5" s="268"/>
    </row>
    <row r="6" spans="1:15" ht="68.25">
      <c r="A6" s="243"/>
      <c r="B6" s="271"/>
      <c r="C6" s="271"/>
      <c r="D6" s="272"/>
      <c r="E6" s="103" t="s">
        <v>414</v>
      </c>
      <c r="F6" s="103" t="s">
        <v>415</v>
      </c>
      <c r="G6" s="103" t="s">
        <v>416</v>
      </c>
      <c r="H6" s="103" t="s">
        <v>417</v>
      </c>
      <c r="I6" s="103" t="s">
        <v>480</v>
      </c>
      <c r="J6" s="103" t="s">
        <v>491</v>
      </c>
      <c r="K6" s="103" t="s">
        <v>418</v>
      </c>
      <c r="L6" s="103" t="s">
        <v>419</v>
      </c>
      <c r="M6" s="103" t="s">
        <v>481</v>
      </c>
      <c r="N6" s="103" t="s">
        <v>420</v>
      </c>
      <c r="O6" s="21" t="s">
        <v>7</v>
      </c>
    </row>
    <row r="7" spans="1:15" ht="12.75" customHeight="1">
      <c r="A7" s="265" t="s">
        <v>64</v>
      </c>
      <c r="B7" s="265"/>
      <c r="C7" s="265"/>
      <c r="D7" s="265"/>
      <c r="E7" s="47"/>
      <c r="F7" s="47"/>
      <c r="G7" s="47"/>
      <c r="H7" s="47"/>
      <c r="I7" s="47"/>
      <c r="J7" s="47"/>
      <c r="K7" s="47"/>
      <c r="L7" s="47"/>
      <c r="M7" s="47"/>
      <c r="N7" s="47">
        <v>105647055</v>
      </c>
      <c r="O7" s="23">
        <f>SUM(E7:N7)</f>
        <v>105647055</v>
      </c>
    </row>
    <row r="8" spans="1:15" ht="12.75">
      <c r="A8" s="259" t="s">
        <v>204</v>
      </c>
      <c r="B8" s="259"/>
      <c r="C8" s="259"/>
      <c r="D8" s="259"/>
      <c r="E8" s="23"/>
      <c r="F8" s="23"/>
      <c r="G8" s="23"/>
      <c r="H8" s="23"/>
      <c r="I8" s="23"/>
      <c r="J8" s="23"/>
      <c r="K8" s="23"/>
      <c r="L8" s="23"/>
      <c r="M8" s="23"/>
      <c r="N8" s="23">
        <v>73454726</v>
      </c>
      <c r="O8" s="23">
        <f>SUM(E8:N8)</f>
        <v>73454726</v>
      </c>
    </row>
    <row r="9" spans="1:15" ht="21.75" customHeight="1">
      <c r="A9" s="256" t="s">
        <v>205</v>
      </c>
      <c r="B9" s="257"/>
      <c r="C9" s="257"/>
      <c r="D9" s="258"/>
      <c r="E9" s="23"/>
      <c r="F9" s="23"/>
      <c r="G9" s="23"/>
      <c r="H9" s="23"/>
      <c r="I9" s="23"/>
      <c r="J9" s="23"/>
      <c r="K9" s="23"/>
      <c r="L9" s="23"/>
      <c r="M9" s="23"/>
      <c r="N9" s="23">
        <v>110707208</v>
      </c>
      <c r="O9" s="23">
        <f>SUM(E9:N9)</f>
        <v>110707208</v>
      </c>
    </row>
    <row r="10" spans="1:15" ht="12.75">
      <c r="A10" s="262" t="s">
        <v>206</v>
      </c>
      <c r="B10" s="263"/>
      <c r="C10" s="263"/>
      <c r="D10" s="264"/>
      <c r="E10" s="23"/>
      <c r="F10" s="23"/>
      <c r="G10" s="23"/>
      <c r="H10" s="23"/>
      <c r="I10" s="23"/>
      <c r="J10" s="23"/>
      <c r="K10" s="23"/>
      <c r="L10" s="23"/>
      <c r="M10" s="23"/>
      <c r="N10" s="23">
        <v>2572426</v>
      </c>
      <c r="O10" s="23">
        <f>SUM(E10:N10)</f>
        <v>2572426</v>
      </c>
    </row>
    <row r="11" spans="1:15" ht="12.75" customHeight="1">
      <c r="A11" s="262" t="s">
        <v>207</v>
      </c>
      <c r="B11" s="263"/>
      <c r="C11" s="263"/>
      <c r="D11" s="264"/>
      <c r="E11" s="23"/>
      <c r="F11" s="23"/>
      <c r="G11" s="23"/>
      <c r="H11" s="23"/>
      <c r="I11" s="23"/>
      <c r="J11" s="23"/>
      <c r="K11" s="23"/>
      <c r="L11" s="23"/>
      <c r="M11" s="23"/>
      <c r="N11" s="23">
        <v>18635219</v>
      </c>
      <c r="O11" s="23">
        <f>SUM(E11:N11)</f>
        <v>18635219</v>
      </c>
    </row>
    <row r="12" spans="1:15" ht="12.75" customHeight="1">
      <c r="A12" s="262" t="s">
        <v>192</v>
      </c>
      <c r="B12" s="263"/>
      <c r="C12" s="263"/>
      <c r="D12" s="26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50"/>
    </row>
    <row r="13" spans="1:15" ht="23.25" customHeight="1">
      <c r="A13" s="256" t="s">
        <v>67</v>
      </c>
      <c r="B13" s="257"/>
      <c r="C13" s="257"/>
      <c r="D13" s="25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0"/>
    </row>
    <row r="14" spans="1:15" ht="23.25" customHeight="1">
      <c r="A14" s="256" t="s">
        <v>68</v>
      </c>
      <c r="B14" s="257"/>
      <c r="C14" s="257"/>
      <c r="D14" s="258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0"/>
    </row>
    <row r="15" spans="1:15" ht="22.5" customHeight="1">
      <c r="A15" s="256" t="s">
        <v>69</v>
      </c>
      <c r="B15" s="257"/>
      <c r="C15" s="257"/>
      <c r="D15" s="258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50"/>
    </row>
    <row r="16" spans="1:15" ht="12.75" customHeight="1">
      <c r="A16" s="256" t="s">
        <v>70</v>
      </c>
      <c r="B16" s="257"/>
      <c r="C16" s="257"/>
      <c r="D16" s="258"/>
      <c r="E16" s="23"/>
      <c r="F16" s="23"/>
      <c r="G16" s="23">
        <v>2160000</v>
      </c>
      <c r="H16" s="23">
        <v>11820532</v>
      </c>
      <c r="I16" s="23">
        <v>41370010</v>
      </c>
      <c r="J16" s="23">
        <v>212000</v>
      </c>
      <c r="K16" s="23">
        <v>207704833</v>
      </c>
      <c r="L16" s="23">
        <v>171284312</v>
      </c>
      <c r="M16" s="23"/>
      <c r="N16" s="23"/>
      <c r="O16" s="23">
        <f>SUM(E16:N16)</f>
        <v>434551687</v>
      </c>
    </row>
    <row r="17" spans="1:15" ht="12.75" customHeight="1">
      <c r="A17" s="273" t="s">
        <v>109</v>
      </c>
      <c r="B17" s="274"/>
      <c r="C17" s="274"/>
      <c r="D17" s="275"/>
      <c r="E17" s="23"/>
      <c r="F17" s="23"/>
      <c r="G17" s="39">
        <f>SUM(G7:G16)</f>
        <v>2160000</v>
      </c>
      <c r="H17" s="39">
        <f>SUM(H7:H16)</f>
        <v>11820532</v>
      </c>
      <c r="I17" s="39">
        <f>SUM(I7:I16)</f>
        <v>41370010</v>
      </c>
      <c r="J17" s="39">
        <f>SUM(J7:J16)</f>
        <v>212000</v>
      </c>
      <c r="K17" s="39">
        <f>SUM(K7:K16)</f>
        <v>207704833</v>
      </c>
      <c r="L17" s="39">
        <f>SUM(L7:L16)</f>
        <v>171284312</v>
      </c>
      <c r="M17" s="39"/>
      <c r="N17" s="39">
        <f>SUM(N7:N16)</f>
        <v>311016634</v>
      </c>
      <c r="O17" s="39">
        <f>SUM(E17:N17)</f>
        <v>745568321</v>
      </c>
    </row>
    <row r="18" spans="1:15" ht="12.75">
      <c r="A18" s="276" t="s">
        <v>80</v>
      </c>
      <c r="B18" s="277"/>
      <c r="C18" s="277"/>
      <c r="D18" s="278"/>
      <c r="E18" s="23"/>
      <c r="F18" s="23"/>
      <c r="G18" s="23"/>
      <c r="H18" s="23"/>
      <c r="I18" s="23"/>
      <c r="J18" s="23"/>
      <c r="K18" s="23"/>
      <c r="L18" s="23"/>
      <c r="M18" s="39">
        <v>10750000</v>
      </c>
      <c r="N18" s="23"/>
      <c r="O18" s="39">
        <f>SUM(E18:N18)</f>
        <v>10750000</v>
      </c>
    </row>
    <row r="19" spans="1:15" ht="12.75">
      <c r="A19" s="260" t="s">
        <v>81</v>
      </c>
      <c r="B19" s="260"/>
      <c r="C19" s="260"/>
      <c r="D19" s="26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50"/>
    </row>
    <row r="20" spans="1:15" ht="12.75" customHeight="1">
      <c r="A20" s="261" t="s">
        <v>82</v>
      </c>
      <c r="B20" s="261"/>
      <c r="C20" s="261"/>
      <c r="D20" s="261"/>
      <c r="E20" s="23">
        <v>530000</v>
      </c>
      <c r="F20" s="23"/>
      <c r="G20" s="23"/>
      <c r="H20" s="23">
        <v>9000000</v>
      </c>
      <c r="I20" s="23"/>
      <c r="J20" s="23"/>
      <c r="K20" s="23"/>
      <c r="L20" s="23"/>
      <c r="M20" s="23"/>
      <c r="N20" s="23"/>
      <c r="O20" s="50">
        <f>SUM(E20:N20)</f>
        <v>9530000</v>
      </c>
    </row>
    <row r="21" spans="1:15" ht="12.75">
      <c r="A21" s="259" t="s">
        <v>83</v>
      </c>
      <c r="B21" s="259"/>
      <c r="C21" s="259"/>
      <c r="D21" s="25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0">
        <f>SUM(E21:N21)</f>
        <v>0</v>
      </c>
    </row>
    <row r="22" spans="1:15" ht="12.75">
      <c r="A22" s="260" t="s">
        <v>194</v>
      </c>
      <c r="B22" s="260"/>
      <c r="C22" s="260"/>
      <c r="D22" s="26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0"/>
    </row>
    <row r="23" spans="1:15" ht="12.75">
      <c r="A23" s="279" t="s">
        <v>208</v>
      </c>
      <c r="B23" s="280"/>
      <c r="C23" s="280"/>
      <c r="D23" s="28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0"/>
    </row>
    <row r="24" spans="1:15" ht="12.75">
      <c r="A24" s="259" t="s">
        <v>84</v>
      </c>
      <c r="B24" s="259"/>
      <c r="C24" s="259"/>
      <c r="D24" s="259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0"/>
    </row>
    <row r="25" spans="1:15" ht="12.75">
      <c r="A25" s="262" t="s">
        <v>85</v>
      </c>
      <c r="B25" s="263"/>
      <c r="C25" s="263"/>
      <c r="D25" s="26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0"/>
    </row>
    <row r="26" spans="1:15" ht="12.75">
      <c r="A26" s="259" t="s">
        <v>184</v>
      </c>
      <c r="B26" s="259"/>
      <c r="C26" s="259"/>
      <c r="D26" s="259"/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50"/>
    </row>
    <row r="27" spans="1:15" ht="12.75">
      <c r="A27" s="259" t="s">
        <v>86</v>
      </c>
      <c r="B27" s="285"/>
      <c r="C27" s="285"/>
      <c r="D27" s="285"/>
      <c r="E27" s="39"/>
      <c r="F27" s="23"/>
      <c r="G27" s="23"/>
      <c r="H27" s="23"/>
      <c r="I27" s="23"/>
      <c r="J27" s="23"/>
      <c r="K27" s="23"/>
      <c r="L27" s="23"/>
      <c r="M27" s="23"/>
      <c r="N27" s="23"/>
      <c r="O27" s="50"/>
    </row>
    <row r="28" spans="1:15" ht="12.75">
      <c r="A28" s="262" t="s">
        <v>186</v>
      </c>
      <c r="B28" s="263"/>
      <c r="C28" s="263"/>
      <c r="D28" s="26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0"/>
    </row>
    <row r="29" spans="1:15" ht="12.75">
      <c r="A29" s="262" t="s">
        <v>185</v>
      </c>
      <c r="B29" s="263"/>
      <c r="C29" s="263"/>
      <c r="D29" s="264"/>
      <c r="E29" s="23">
        <v>5500000</v>
      </c>
      <c r="F29" s="23">
        <v>220000</v>
      </c>
      <c r="G29" s="50"/>
      <c r="H29" s="50"/>
      <c r="I29" s="50"/>
      <c r="J29" s="50"/>
      <c r="K29" s="50"/>
      <c r="L29" s="50"/>
      <c r="M29" s="50"/>
      <c r="N29" s="50"/>
      <c r="O29" s="50">
        <f>SUM(E29:N29)</f>
        <v>5720000</v>
      </c>
    </row>
    <row r="30" spans="1:15" ht="12.75" customHeight="1">
      <c r="A30" s="285" t="s">
        <v>87</v>
      </c>
      <c r="B30" s="285"/>
      <c r="C30" s="285"/>
      <c r="D30" s="285"/>
      <c r="E30" s="39">
        <f>SUM(E19:E29)</f>
        <v>6030000</v>
      </c>
      <c r="F30" s="39">
        <f>SUM(F19:F29)</f>
        <v>220000</v>
      </c>
      <c r="G30" s="39"/>
      <c r="H30" s="39">
        <f>SUM(H19:H29)</f>
        <v>9000000</v>
      </c>
      <c r="I30" s="39"/>
      <c r="J30" s="39"/>
      <c r="K30" s="39"/>
      <c r="L30" s="39"/>
      <c r="M30" s="39"/>
      <c r="N30" s="39"/>
      <c r="O30" s="39">
        <f>SUM(E30:N30)</f>
        <v>15250000</v>
      </c>
    </row>
    <row r="31" spans="1:15" ht="24.75" customHeight="1">
      <c r="A31" s="256" t="s">
        <v>88</v>
      </c>
      <c r="B31" s="257"/>
      <c r="C31" s="257"/>
      <c r="D31" s="258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23.25" customHeight="1">
      <c r="A32" s="256" t="s">
        <v>197</v>
      </c>
      <c r="B32" s="257"/>
      <c r="C32" s="257"/>
      <c r="D32" s="258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.75">
      <c r="A33" s="262" t="s">
        <v>198</v>
      </c>
      <c r="B33" s="263"/>
      <c r="C33" s="263"/>
      <c r="D33" s="26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2.75">
      <c r="A34" s="285" t="s">
        <v>89</v>
      </c>
      <c r="B34" s="285"/>
      <c r="C34" s="285"/>
      <c r="D34" s="28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50"/>
    </row>
    <row r="35" spans="1:15" ht="27.75" customHeight="1">
      <c r="A35" s="282" t="s">
        <v>165</v>
      </c>
      <c r="B35" s="283"/>
      <c r="C35" s="283"/>
      <c r="D35" s="284"/>
      <c r="E35" s="39">
        <f>SUM(E17+E18+E30+E34)</f>
        <v>6030000</v>
      </c>
      <c r="F35" s="39">
        <f>SUM(F17+F18+F30+F34)</f>
        <v>220000</v>
      </c>
      <c r="G35" s="39">
        <f>SUM(G17+G18+G30+G34)</f>
        <v>2160000</v>
      </c>
      <c r="H35" s="39">
        <f>SUM(H17+H18+H30+H34)</f>
        <v>20820532</v>
      </c>
      <c r="I35" s="39">
        <f aca="true" t="shared" si="0" ref="I35:N35">SUM(I17+I18+I30+I34)</f>
        <v>41370010</v>
      </c>
      <c r="J35" s="39">
        <f t="shared" si="0"/>
        <v>212000</v>
      </c>
      <c r="K35" s="39">
        <f t="shared" si="0"/>
        <v>207704833</v>
      </c>
      <c r="L35" s="39">
        <f t="shared" si="0"/>
        <v>171284312</v>
      </c>
      <c r="M35" s="39">
        <f t="shared" si="0"/>
        <v>10750000</v>
      </c>
      <c r="N35" s="39">
        <f t="shared" si="0"/>
        <v>311016634</v>
      </c>
      <c r="O35" s="39">
        <f>SUM(E35:N35)</f>
        <v>771568321</v>
      </c>
    </row>
  </sheetData>
  <sheetProtection/>
  <mergeCells count="35"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  <mergeCell ref="A31:D31"/>
    <mergeCell ref="A34:D34"/>
    <mergeCell ref="A28:D28"/>
    <mergeCell ref="A13:D13"/>
    <mergeCell ref="A17:D17"/>
    <mergeCell ref="A15:D15"/>
    <mergeCell ref="A18:D18"/>
    <mergeCell ref="A14:D14"/>
    <mergeCell ref="A22:D22"/>
    <mergeCell ref="A1:O1"/>
    <mergeCell ref="A2:O2"/>
    <mergeCell ref="A3:O3"/>
    <mergeCell ref="A7:D7"/>
    <mergeCell ref="E5:O5"/>
    <mergeCell ref="A5:D6"/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2019-02-12T13:15:52Z</cp:lastPrinted>
  <dcterms:created xsi:type="dcterms:W3CDTF">2000-01-09T14:34:55Z</dcterms:created>
  <dcterms:modified xsi:type="dcterms:W3CDTF">2020-06-18T10:12:28Z</dcterms:modified>
  <cp:category/>
  <cp:version/>
  <cp:contentType/>
  <cp:contentStatus/>
</cp:coreProperties>
</file>