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1625"/>
  </bookViews>
  <sheets>
    <sheet name="1. Olaszfalu" sheetId="1" r:id="rId1"/>
    <sheet name="2.1 kötelező" sheetId="5" r:id="rId2"/>
    <sheet name="8. óvoda" sheetId="4" r:id="rId3"/>
  </sheets>
  <calcPr calcId="114210"/>
</workbook>
</file>

<file path=xl/calcChain.xml><?xml version="1.0" encoding="utf-8"?>
<calcChain xmlns="http://schemas.openxmlformats.org/spreadsheetml/2006/main">
  <c r="C30" i="5"/>
  <c r="G28"/>
  <c r="F28"/>
  <c r="D28"/>
  <c r="C28"/>
  <c r="G25"/>
  <c r="F25"/>
  <c r="D25"/>
  <c r="C25"/>
  <c r="G15"/>
  <c r="G18"/>
  <c r="G32"/>
  <c r="F15"/>
  <c r="F18"/>
  <c r="D14"/>
  <c r="D18"/>
  <c r="C14"/>
  <c r="C18"/>
  <c r="C32"/>
  <c r="G15" i="1"/>
  <c r="F15"/>
  <c r="F18"/>
  <c r="D25"/>
  <c r="C25"/>
  <c r="D28"/>
  <c r="D14"/>
  <c r="C14"/>
  <c r="D32" i="5"/>
  <c r="C18" i="1"/>
  <c r="D18"/>
  <c r="D32"/>
  <c r="G18"/>
  <c r="H32" i="5"/>
  <c r="F32"/>
  <c r="D27" i="4"/>
  <c r="D24"/>
  <c r="D17"/>
  <c r="G27"/>
  <c r="G24"/>
  <c r="G17"/>
  <c r="G25" i="1"/>
  <c r="G28"/>
  <c r="G31" i="4"/>
  <c r="D31"/>
  <c r="G32" i="1"/>
  <c r="H32"/>
  <c r="C30"/>
  <c r="H31" i="4"/>
  <c r="C28" i="1"/>
  <c r="C32"/>
  <c r="F28"/>
  <c r="F27" i="4"/>
  <c r="C27"/>
  <c r="F24"/>
  <c r="C24"/>
  <c r="F17"/>
  <c r="F31"/>
  <c r="C17"/>
  <c r="F25" i="1"/>
  <c r="C31" i="4"/>
  <c r="F32" i="1"/>
</calcChain>
</file>

<file path=xl/sharedStrings.xml><?xml version="1.0" encoding="utf-8"?>
<sst xmlns="http://schemas.openxmlformats.org/spreadsheetml/2006/main" count="177" uniqueCount="64">
  <si>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</si>
  <si>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</si>
  <si>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</si>
  <si>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</si>
  <si>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</si>
  <si>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</si>
  <si>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</si>
  <si>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</si>
  <si>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</si>
  <si>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</si>
  <si>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</si>
  <si>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</si>
  <si>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</si>
  <si>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</si>
  <si>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</si>
  <si>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</si>
  <si>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</si>
  <si>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</si>
  <si>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</si>
  <si>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</si>
  <si>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</si>
  <si>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</si>
  <si>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</si>
  <si>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</si>
  <si>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</si>
  <si>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</si>
  <si>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</si>
  <si>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</si>
  <si>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</si>
  <si>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</si>
  <si>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</si>
  <si>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</si>
  <si>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</si>
  <si>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</si>
  <si>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</si>
  <si>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</si>
  <si>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</si>
  <si>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</si>
  <si>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</si>
  <si>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</si>
  <si>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</si>
  <si>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</si>
  <si>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</si>
  <si>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</si>
  <si>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</si>
  <si>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</si>
  <si>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</si>
  <si>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</si>
  <si>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</si>
  <si>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kötelező feladat</t>
  </si>
  <si>
    <t>2018. évi eredeti előirányzat</t>
  </si>
  <si>
    <t>2018. évi módosított előirányzat</t>
  </si>
  <si>
    <t>OLASZFALU KÖZSÉGI ÖNKORMÁNYZAT KÖLTSÉGVETÉS MÓDOSÍTÁS</t>
  </si>
  <si>
    <t>KUNTICH ETELKA NAPKÖZIOTTHONOS ÓVODA KÖLTSÉGVETÉS MÓDOSÍTÁS</t>
  </si>
  <si>
    <t xml:space="preserve">8. melléklet </t>
  </si>
  <si>
    <t xml:space="preserve">1. melléklet </t>
  </si>
  <si>
    <t xml:space="preserve">2.1. melléklet </t>
  </si>
  <si>
    <t xml:space="preserve">1.) Működési célú finanszírozási bevételek </t>
  </si>
  <si>
    <t>2018. évi erdeti előirányzat</t>
  </si>
  <si>
    <t>3.) Központi, irányító szervi támogatás</t>
  </si>
  <si>
    <t>2018. I. FÉLÉVI KÖLTSÉGVETÉSI MÉRLEGE</t>
  </si>
  <si>
    <t>2018. I FÉLÉV</t>
  </si>
  <si>
    <t>2018. FÉLÉV</t>
  </si>
  <si>
    <t>2018. Évi módosított előirányzat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</si>
</sst>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42">
    <xf numFmtId="0" fontId="0" fillId="0" borderId="0" xfId="0"/>
    <xf numFmtId="0" fontId="2" fillId="0" borderId="0" xfId="5" applyFont="1" applyAlignment="1">
      <alignment horizontal="center"/>
    </xf>
    <xf numFmtId="0" fontId="4" fillId="0" borderId="0" xfId="0" applyFont="1" applyAlignment="1"/>
    <xf numFmtId="0" fontId="2" fillId="0" borderId="0" xfId="5" applyFont="1"/>
    <xf numFmtId="0" fontId="4" fillId="0" borderId="0" xfId="0" applyFont="1" applyAlignment="1">
      <alignment horizontal="right"/>
    </xf>
    <xf numFmtId="3" fontId="5" fillId="0" borderId="0" xfId="5" applyNumberFormat="1" applyFont="1" applyAlignment="1">
      <alignment horizontal="center"/>
    </xf>
    <xf numFmtId="0" fontId="2" fillId="0" borderId="0" xfId="0" applyFont="1" applyAlignment="1"/>
    <xf numFmtId="0" fontId="2" fillId="2" borderId="1" xfId="5" applyFont="1" applyFill="1" applyBorder="1" applyAlignment="1">
      <alignment horizontal="center"/>
    </xf>
    <xf numFmtId="3" fontId="6" fillId="2" borderId="1" xfId="5" applyNumberFormat="1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/>
    </xf>
    <xf numFmtId="3" fontId="8" fillId="0" borderId="1" xfId="5" applyNumberFormat="1" applyFont="1" applyBorder="1" applyAlignment="1"/>
    <xf numFmtId="3" fontId="4" fillId="0" borderId="1" xfId="5" applyNumberFormat="1" applyFont="1" applyBorder="1"/>
    <xf numFmtId="3" fontId="7" fillId="0" borderId="1" xfId="5" applyNumberFormat="1" applyFont="1" applyBorder="1"/>
    <xf numFmtId="3" fontId="4" fillId="0" borderId="1" xfId="5" applyNumberFormat="1" applyFont="1" applyBorder="1" applyAlignment="1"/>
    <xf numFmtId="3" fontId="4" fillId="0" borderId="1" xfId="5" applyNumberFormat="1" applyFont="1" applyFill="1" applyBorder="1" applyAlignment="1"/>
    <xf numFmtId="0" fontId="9" fillId="0" borderId="1" xfId="5" applyFont="1" applyBorder="1" applyAlignment="1">
      <alignment horizontal="center" vertical="center"/>
    </xf>
    <xf numFmtId="3" fontId="8" fillId="0" borderId="1" xfId="5" applyNumberFormat="1" applyFont="1" applyFill="1" applyBorder="1" applyAlignment="1">
      <alignment vertical="center"/>
    </xf>
    <xf numFmtId="3" fontId="8" fillId="0" borderId="1" xfId="5" applyNumberFormat="1" applyFont="1" applyBorder="1" applyAlignment="1">
      <alignment vertical="center"/>
    </xf>
    <xf numFmtId="3" fontId="4" fillId="0" borderId="1" xfId="5" applyNumberFormat="1" applyFont="1" applyBorder="1" applyAlignment="1">
      <alignment horizontal="left"/>
    </xf>
    <xf numFmtId="3" fontId="8" fillId="0" borderId="1" xfId="5" applyNumberFormat="1" applyFont="1" applyFill="1" applyBorder="1" applyAlignment="1">
      <alignment horizontal="left" vertical="center"/>
    </xf>
    <xf numFmtId="3" fontId="8" fillId="0" borderId="1" xfId="5" applyNumberFormat="1" applyFont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left"/>
    </xf>
    <xf numFmtId="3" fontId="8" fillId="0" borderId="1" xfId="5" applyNumberFormat="1" applyFont="1" applyBorder="1"/>
    <xf numFmtId="3" fontId="8" fillId="0" borderId="1" xfId="5" applyNumberFormat="1" applyFont="1" applyFill="1" applyBorder="1" applyAlignment="1">
      <alignment horizontal="center"/>
    </xf>
    <xf numFmtId="3" fontId="8" fillId="0" borderId="1" xfId="5" applyNumberFormat="1" applyFont="1" applyFill="1" applyBorder="1" applyAlignment="1"/>
    <xf numFmtId="3" fontId="10" fillId="0" borderId="1" xfId="5" applyNumberFormat="1" applyFont="1" applyFill="1" applyBorder="1" applyAlignment="1">
      <alignment horizontal="left"/>
    </xf>
    <xf numFmtId="3" fontId="4" fillId="0" borderId="1" xfId="5" applyNumberFormat="1" applyFont="1" applyFill="1" applyBorder="1" applyAlignment="1">
      <alignment horizontal="left"/>
    </xf>
    <xf numFmtId="0" fontId="9" fillId="2" borderId="1" xfId="5" applyFont="1" applyFill="1" applyBorder="1" applyAlignment="1">
      <alignment horizontal="center"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2" borderId="1" xfId="5" applyNumberFormat="1" applyFont="1" applyFill="1" applyBorder="1" applyAlignment="1">
      <alignment vertical="center"/>
    </xf>
    <xf numFmtId="3" fontId="0" fillId="0" borderId="0" xfId="0" applyNumberFormat="1"/>
    <xf numFmtId="3" fontId="4" fillId="0" borderId="0" xfId="5" applyNumberFormat="1" applyFont="1"/>
    <xf numFmtId="3" fontId="8" fillId="2" borderId="1" xfId="5" applyNumberFormat="1" applyFont="1" applyFill="1" applyBorder="1" applyAlignment="1">
      <alignment horizontal="center" vertical="center" wrapText="1"/>
    </xf>
    <xf numFmtId="3" fontId="8" fillId="2" borderId="2" xfId="5" applyNumberFormat="1" applyFont="1" applyFill="1" applyBorder="1" applyAlignment="1">
      <alignment horizontal="center" vertical="center" wrapText="1"/>
    </xf>
    <xf numFmtId="3" fontId="8" fillId="2" borderId="3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5" applyNumberFormat="1" applyFont="1" applyAlignment="1">
      <alignment horizontal="center"/>
    </xf>
    <xf numFmtId="3" fontId="2" fillId="0" borderId="0" xfId="5" applyNumberFormat="1" applyFont="1" applyAlignment="1"/>
    <xf numFmtId="0" fontId="7" fillId="2" borderId="1" xfId="5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</cellXfs>
  <cellStyles count="6">
    <cellStyle name="Ezres 2" xfId="1"/>
    <cellStyle name="Hiperhivatkozás" xfId="2"/>
    <cellStyle name="Már látott hiperhivatkozás" xfId="3"/>
    <cellStyle name="Normal" xfId="0" builtinId="0"/>
    <cellStyle name="Normál 2" xfId="4"/>
    <cellStyle name="Normál_Rendelet mellékletek 2008.jav.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topLeftCell="A16" workbookViewId="0">
      <selection activeCell="D13" sqref="D13"/>
    </sheetView>
  </sheetViews>
  <sheetFormatPr defaultRowHeight="15"/>
  <cols>
    <col min="2" max="2" width="33" customWidth="1"/>
    <col min="3" max="3" width="19.140625" bestFit="1" customWidth="1"/>
    <col min="4" max="4" width="19.140625" customWidth="1"/>
    <col min="5" max="5" width="33.5703125" customWidth="1"/>
    <col min="6" max="6" width="18.42578125" bestFit="1" customWidth="1"/>
    <col min="7" max="7" width="18.42578125" customWidth="1"/>
    <col min="8" max="8" width="10.5703125" bestFit="1" customWidth="1"/>
  </cols>
  <sheetData>
    <row r="1" spans="1:7">
      <c r="A1" s="1"/>
      <c r="B1" s="36" t="s">
        <v>55</v>
      </c>
      <c r="C1" s="37"/>
      <c r="D1" s="37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38" t="s">
        <v>52</v>
      </c>
      <c r="B3" s="38"/>
      <c r="C3" s="38"/>
      <c r="D3" s="38"/>
      <c r="E3" s="38"/>
      <c r="F3" s="38"/>
      <c r="G3" s="38"/>
    </row>
    <row r="4" spans="1:7" ht="15.75">
      <c r="A4" s="38" t="s">
        <v>60</v>
      </c>
      <c r="B4" s="38"/>
      <c r="C4" s="38"/>
      <c r="D4" s="38"/>
      <c r="E4" s="38"/>
      <c r="F4" s="38"/>
      <c r="G4" s="38"/>
    </row>
    <row r="5" spans="1:7" ht="15.75">
      <c r="A5" s="1"/>
      <c r="B5" s="38"/>
      <c r="C5" s="38"/>
      <c r="D5" s="38"/>
      <c r="E5" s="38"/>
      <c r="F5" s="38"/>
      <c r="G5" s="38"/>
    </row>
    <row r="6" spans="1:7">
      <c r="A6" s="1"/>
      <c r="B6" s="39"/>
      <c r="C6" s="39"/>
      <c r="D6" s="39"/>
      <c r="E6" s="39"/>
      <c r="F6" s="3"/>
      <c r="G6" s="3"/>
    </row>
    <row r="7" spans="1:7">
      <c r="A7" s="7"/>
      <c r="B7" s="8" t="s">
        <v>0</v>
      </c>
      <c r="C7" s="8" t="s">
        <v>1</v>
      </c>
      <c r="D7" s="8" t="s">
        <v>2</v>
      </c>
      <c r="E7" s="9" t="s">
        <v>3</v>
      </c>
      <c r="F7" s="9" t="s">
        <v>4</v>
      </c>
      <c r="G7" s="9" t="s">
        <v>5</v>
      </c>
    </row>
    <row r="8" spans="1:7">
      <c r="A8" s="40" t="s">
        <v>6</v>
      </c>
      <c r="B8" s="33" t="s">
        <v>7</v>
      </c>
      <c r="C8" s="33" t="s">
        <v>50</v>
      </c>
      <c r="D8" s="34" t="s">
        <v>51</v>
      </c>
      <c r="E8" s="34" t="s">
        <v>7</v>
      </c>
      <c r="F8" s="33" t="s">
        <v>58</v>
      </c>
      <c r="G8" s="34" t="s">
        <v>51</v>
      </c>
    </row>
    <row r="9" spans="1:7">
      <c r="A9" s="41"/>
      <c r="B9" s="33"/>
      <c r="C9" s="33"/>
      <c r="D9" s="35"/>
      <c r="E9" s="35"/>
      <c r="F9" s="33"/>
      <c r="G9" s="35"/>
    </row>
    <row r="10" spans="1:7">
      <c r="A10" s="10">
        <v>1</v>
      </c>
      <c r="B10" s="11" t="s">
        <v>8</v>
      </c>
      <c r="C10" s="12"/>
      <c r="D10" s="12"/>
      <c r="E10" s="11" t="s">
        <v>9</v>
      </c>
      <c r="F10" s="13"/>
      <c r="G10" s="13"/>
    </row>
    <row r="11" spans="1:7">
      <c r="A11" s="10">
        <v>2</v>
      </c>
      <c r="B11" s="14" t="s">
        <v>10</v>
      </c>
      <c r="C11" s="12">
        <v>5532000</v>
      </c>
      <c r="D11" s="12">
        <v>5532000</v>
      </c>
      <c r="E11" s="14" t="s">
        <v>11</v>
      </c>
      <c r="F11" s="12">
        <v>22484600</v>
      </c>
      <c r="G11" s="12">
        <v>22484600</v>
      </c>
    </row>
    <row r="12" spans="1:7">
      <c r="A12" s="10">
        <v>3</v>
      </c>
      <c r="B12" s="14" t="s">
        <v>12</v>
      </c>
      <c r="C12" s="12">
        <v>42211000</v>
      </c>
      <c r="D12" s="12">
        <v>42211000</v>
      </c>
      <c r="E12" s="14" t="s">
        <v>13</v>
      </c>
      <c r="F12" s="12">
        <v>4265982</v>
      </c>
      <c r="G12" s="12">
        <v>4265982</v>
      </c>
    </row>
    <row r="13" spans="1:7">
      <c r="A13" s="10">
        <v>4</v>
      </c>
      <c r="B13" s="14" t="s">
        <v>14</v>
      </c>
      <c r="C13" s="12">
        <v>54648176</v>
      </c>
      <c r="D13" s="32">
        <v>54648176</v>
      </c>
      <c r="E13" s="14" t="s">
        <v>15</v>
      </c>
      <c r="F13" s="12">
        <v>63661550</v>
      </c>
      <c r="G13" s="12">
        <v>64111550</v>
      </c>
    </row>
    <row r="14" spans="1:7">
      <c r="A14" s="10">
        <v>5</v>
      </c>
      <c r="B14" s="14" t="s">
        <v>16</v>
      </c>
      <c r="C14" s="12">
        <f>58155476-54648176</f>
        <v>3507300</v>
      </c>
      <c r="D14" s="12">
        <f>58155476-54648176</f>
        <v>3507300</v>
      </c>
      <c r="E14" s="14" t="s">
        <v>17</v>
      </c>
      <c r="F14" s="12">
        <v>6044500</v>
      </c>
      <c r="G14" s="12">
        <v>6194500</v>
      </c>
    </row>
    <row r="15" spans="1:7">
      <c r="A15" s="10">
        <v>6</v>
      </c>
      <c r="B15" s="14" t="s">
        <v>18</v>
      </c>
      <c r="C15" s="12"/>
      <c r="D15" s="12"/>
      <c r="E15" s="14" t="s">
        <v>19</v>
      </c>
      <c r="F15" s="12">
        <f>78836735-F16</f>
        <v>7938309</v>
      </c>
      <c r="G15" s="12">
        <f>123392167-G16</f>
        <v>7738309</v>
      </c>
    </row>
    <row r="16" spans="1:7">
      <c r="A16" s="10">
        <v>7</v>
      </c>
      <c r="B16" s="14" t="s">
        <v>20</v>
      </c>
      <c r="C16" s="12">
        <v>270000</v>
      </c>
      <c r="D16" s="12">
        <v>270000</v>
      </c>
      <c r="E16" s="15" t="s">
        <v>21</v>
      </c>
      <c r="F16" s="12">
        <v>70898426</v>
      </c>
      <c r="G16" s="12">
        <v>115653858</v>
      </c>
    </row>
    <row r="17" spans="1:8">
      <c r="A17" s="10">
        <v>8</v>
      </c>
      <c r="B17" s="14" t="s">
        <v>22</v>
      </c>
      <c r="C17" s="12"/>
      <c r="D17" s="12"/>
      <c r="E17" s="14" t="s">
        <v>23</v>
      </c>
      <c r="F17" s="12"/>
      <c r="G17" s="12"/>
    </row>
    <row r="18" spans="1:8">
      <c r="A18" s="16">
        <v>9</v>
      </c>
      <c r="B18" s="17" t="s">
        <v>24</v>
      </c>
      <c r="C18" s="17">
        <f>SUM(C11:C17)</f>
        <v>106168476</v>
      </c>
      <c r="D18" s="17">
        <f>SUM(D11:D17)</f>
        <v>106168476</v>
      </c>
      <c r="E18" s="18" t="s">
        <v>25</v>
      </c>
      <c r="F18" s="18">
        <f>SUM(F11:F17)</f>
        <v>175293367</v>
      </c>
      <c r="G18" s="18">
        <f>SUM(G11:G17)</f>
        <v>220448799</v>
      </c>
    </row>
    <row r="19" spans="1:8">
      <c r="A19" s="10">
        <v>10</v>
      </c>
      <c r="B19" s="11" t="s">
        <v>26</v>
      </c>
      <c r="C19" s="12"/>
      <c r="D19" s="12"/>
      <c r="E19" s="11" t="s">
        <v>27</v>
      </c>
      <c r="F19" s="12"/>
      <c r="G19" s="12"/>
    </row>
    <row r="20" spans="1:8">
      <c r="A20" s="10">
        <v>11</v>
      </c>
      <c r="B20" s="14" t="s">
        <v>28</v>
      </c>
      <c r="C20" s="12"/>
      <c r="D20" s="12"/>
      <c r="E20" s="14" t="s">
        <v>29</v>
      </c>
      <c r="F20" s="12">
        <v>635000</v>
      </c>
      <c r="G20" s="12">
        <v>668106</v>
      </c>
    </row>
    <row r="21" spans="1:8">
      <c r="A21" s="10">
        <v>12</v>
      </c>
      <c r="B21" s="14" t="s">
        <v>30</v>
      </c>
      <c r="C21" s="12"/>
      <c r="D21" s="12"/>
      <c r="E21" s="19" t="s">
        <v>31</v>
      </c>
      <c r="F21" s="12">
        <v>48982630</v>
      </c>
      <c r="G21" s="12">
        <v>48949524</v>
      </c>
    </row>
    <row r="22" spans="1:8">
      <c r="A22" s="10">
        <v>13</v>
      </c>
      <c r="B22" s="14" t="s">
        <v>32</v>
      </c>
      <c r="C22" s="12">
        <v>38340365</v>
      </c>
      <c r="D22" s="12">
        <v>38340365</v>
      </c>
      <c r="E22" s="14" t="s">
        <v>33</v>
      </c>
      <c r="F22" s="12"/>
      <c r="G22" s="12"/>
    </row>
    <row r="23" spans="1:8">
      <c r="A23" s="10">
        <v>14</v>
      </c>
      <c r="B23" s="14" t="s">
        <v>34</v>
      </c>
      <c r="C23" s="12"/>
      <c r="D23" s="12"/>
      <c r="E23" s="14" t="s">
        <v>35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36</v>
      </c>
      <c r="F24" s="12"/>
      <c r="G24" s="12"/>
    </row>
    <row r="25" spans="1:8">
      <c r="A25" s="10">
        <v>16</v>
      </c>
      <c r="B25" s="20" t="s">
        <v>37</v>
      </c>
      <c r="C25" s="21">
        <f>SUM(C20:C24)</f>
        <v>38340365</v>
      </c>
      <c r="D25" s="21">
        <f>SUM(D20:D24)</f>
        <v>38340365</v>
      </c>
      <c r="E25" s="20" t="s">
        <v>38</v>
      </c>
      <c r="F25" s="18">
        <f>SUM(F19:F24)</f>
        <v>49617630</v>
      </c>
      <c r="G25" s="18">
        <f>SUM(G20:G24)</f>
        <v>49617630</v>
      </c>
    </row>
    <row r="26" spans="1:8">
      <c r="A26" s="10">
        <v>17</v>
      </c>
      <c r="B26" s="22" t="s">
        <v>39</v>
      </c>
      <c r="C26" s="23">
        <v>0</v>
      </c>
      <c r="D26" s="23"/>
      <c r="E26" s="22" t="s">
        <v>39</v>
      </c>
      <c r="F26" s="23">
        <v>0</v>
      </c>
      <c r="G26" s="23"/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40</v>
      </c>
      <c r="C28" s="25">
        <f>SUM(C29:C31)</f>
        <v>104037555</v>
      </c>
      <c r="D28" s="25">
        <f>SUM(D29:D31)</f>
        <v>150120734</v>
      </c>
      <c r="E28" s="11" t="s">
        <v>41</v>
      </c>
      <c r="F28" s="23">
        <f>SUM(F29:F31)</f>
        <v>23635399</v>
      </c>
      <c r="G28" s="23">
        <f>SUM(G29:G31)</f>
        <v>24563146</v>
      </c>
    </row>
    <row r="29" spans="1:8">
      <c r="A29" s="10">
        <v>20</v>
      </c>
      <c r="B29" s="26" t="s">
        <v>42</v>
      </c>
      <c r="C29" s="15">
        <v>1894666</v>
      </c>
      <c r="D29" s="15">
        <v>2694666</v>
      </c>
      <c r="E29" s="27" t="s">
        <v>43</v>
      </c>
      <c r="F29" s="12">
        <v>1894666</v>
      </c>
      <c r="G29" s="12">
        <v>2694666</v>
      </c>
    </row>
    <row r="30" spans="1:8">
      <c r="A30" s="10">
        <v>21</v>
      </c>
      <c r="B30" s="27" t="s">
        <v>44</v>
      </c>
      <c r="C30" s="15">
        <f>104037555-C29-C31</f>
        <v>85000000</v>
      </c>
      <c r="D30" s="15">
        <v>85000000</v>
      </c>
      <c r="E30" s="27" t="s">
        <v>45</v>
      </c>
      <c r="F30" s="12">
        <v>0</v>
      </c>
      <c r="G30" s="12"/>
    </row>
    <row r="31" spans="1:8">
      <c r="A31" s="10"/>
      <c r="B31" s="14" t="s">
        <v>46</v>
      </c>
      <c r="C31" s="15">
        <v>17142889</v>
      </c>
      <c r="D31" s="15">
        <v>62426068</v>
      </c>
      <c r="E31" s="27" t="s">
        <v>59</v>
      </c>
      <c r="F31" s="12">
        <v>21740733</v>
      </c>
      <c r="G31" s="12">
        <v>21868480</v>
      </c>
    </row>
    <row r="32" spans="1:8">
      <c r="A32" s="28">
        <v>22</v>
      </c>
      <c r="B32" s="29" t="s">
        <v>47</v>
      </c>
      <c r="C32" s="30">
        <f>C18+C25+C28</f>
        <v>248546396</v>
      </c>
      <c r="D32" s="30">
        <f>D18+D25+D28</f>
        <v>294629575</v>
      </c>
      <c r="E32" s="29" t="s">
        <v>48</v>
      </c>
      <c r="F32" s="30">
        <f>+F28+F26+F25+F18</f>
        <v>248546396</v>
      </c>
      <c r="G32" s="30">
        <f>G18+G25+G28</f>
        <v>294629575</v>
      </c>
      <c r="H32" s="31">
        <f>G32-D32</f>
        <v>0</v>
      </c>
    </row>
  </sheetData>
  <mergeCells count="12">
    <mergeCell ref="A8:A9"/>
    <mergeCell ref="B8:B9"/>
    <mergeCell ref="C8:C9"/>
    <mergeCell ref="D8:D9"/>
    <mergeCell ref="B1:D1"/>
    <mergeCell ref="B5:G5"/>
    <mergeCell ref="B6:E6"/>
    <mergeCell ref="G8:G9"/>
    <mergeCell ref="A3:G3"/>
    <mergeCell ref="A4:G4"/>
    <mergeCell ref="F8:F9"/>
    <mergeCell ref="E8:E9"/>
  </mergeCells>
  <phoneticPr fontId="0" type="noConversion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opLeftCell="A13" workbookViewId="0">
      <selection activeCell="N13" sqref="N13"/>
    </sheetView>
  </sheetViews>
  <sheetFormatPr defaultRowHeight="15"/>
  <cols>
    <col min="2" max="2" width="35" bestFit="1" customWidth="1"/>
    <col min="3" max="3" width="19.140625" bestFit="1" customWidth="1"/>
    <col min="4" max="4" width="22" bestFit="1" customWidth="1"/>
    <col min="5" max="5" width="27.7109375" bestFit="1" customWidth="1"/>
    <col min="6" max="7" width="22" bestFit="1" customWidth="1"/>
  </cols>
  <sheetData>
    <row r="1" spans="1:7">
      <c r="A1" s="1"/>
      <c r="B1" s="36" t="s">
        <v>56</v>
      </c>
      <c r="C1" s="37"/>
      <c r="D1" s="37"/>
      <c r="E1" s="3"/>
      <c r="F1" s="3"/>
    </row>
    <row r="2" spans="1:7">
      <c r="A2" s="1"/>
      <c r="B2" s="2"/>
      <c r="C2" s="2"/>
      <c r="D2" s="2"/>
      <c r="E2" s="4"/>
      <c r="F2" s="4"/>
    </row>
    <row r="3" spans="1:7" ht="15.75">
      <c r="A3" s="38" t="s">
        <v>52</v>
      </c>
      <c r="B3" s="38"/>
      <c r="C3" s="38"/>
      <c r="D3" s="38"/>
      <c r="E3" s="38"/>
      <c r="F3" s="38"/>
      <c r="G3" s="38"/>
    </row>
    <row r="4" spans="1:7" ht="15.75">
      <c r="A4" s="38" t="s">
        <v>61</v>
      </c>
      <c r="B4" s="38"/>
      <c r="C4" s="38"/>
      <c r="D4" s="38"/>
      <c r="E4" s="38"/>
      <c r="F4" s="38"/>
      <c r="G4" s="38"/>
    </row>
    <row r="5" spans="1:7" ht="15.75">
      <c r="A5" s="38" t="s">
        <v>49</v>
      </c>
      <c r="B5" s="38"/>
      <c r="C5" s="38"/>
      <c r="D5" s="38"/>
      <c r="E5" s="38"/>
      <c r="F5" s="38"/>
      <c r="G5" s="38"/>
    </row>
    <row r="6" spans="1:7">
      <c r="A6" s="1"/>
      <c r="B6" s="39"/>
      <c r="C6" s="39"/>
      <c r="D6" s="39"/>
      <c r="E6" s="3"/>
    </row>
    <row r="7" spans="1:7">
      <c r="A7" s="7"/>
      <c r="B7" s="8" t="s">
        <v>0</v>
      </c>
      <c r="C7" s="8" t="s">
        <v>1</v>
      </c>
      <c r="D7" s="8" t="s">
        <v>2</v>
      </c>
      <c r="E7" s="9" t="s">
        <v>3</v>
      </c>
      <c r="F7" s="9" t="s">
        <v>4</v>
      </c>
      <c r="G7" s="9" t="s">
        <v>5</v>
      </c>
    </row>
    <row r="8" spans="1:7" ht="15" customHeight="1">
      <c r="A8" s="40" t="s">
        <v>6</v>
      </c>
      <c r="B8" s="33" t="s">
        <v>7</v>
      </c>
      <c r="C8" s="33" t="s">
        <v>50</v>
      </c>
      <c r="D8" s="34" t="s">
        <v>51</v>
      </c>
      <c r="E8" s="34" t="s">
        <v>7</v>
      </c>
      <c r="F8" s="33" t="s">
        <v>58</v>
      </c>
      <c r="G8" s="34" t="s">
        <v>51</v>
      </c>
    </row>
    <row r="9" spans="1:7">
      <c r="A9" s="41"/>
      <c r="B9" s="33"/>
      <c r="C9" s="33"/>
      <c r="D9" s="35"/>
      <c r="E9" s="35"/>
      <c r="F9" s="33"/>
      <c r="G9" s="35"/>
    </row>
    <row r="10" spans="1:7">
      <c r="A10" s="10">
        <v>1</v>
      </c>
      <c r="B10" s="11" t="s">
        <v>8</v>
      </c>
      <c r="C10" s="12"/>
      <c r="D10" s="12"/>
      <c r="E10" s="11" t="s">
        <v>9</v>
      </c>
      <c r="F10" s="13"/>
      <c r="G10" s="13"/>
    </row>
    <row r="11" spans="1:7">
      <c r="A11" s="10">
        <v>2</v>
      </c>
      <c r="B11" s="14" t="s">
        <v>10</v>
      </c>
      <c r="C11" s="12">
        <v>5532000</v>
      </c>
      <c r="D11" s="12">
        <v>5532000</v>
      </c>
      <c r="E11" s="14" t="s">
        <v>11</v>
      </c>
      <c r="F11" s="12">
        <v>22484600</v>
      </c>
      <c r="G11" s="12">
        <v>22484600</v>
      </c>
    </row>
    <row r="12" spans="1:7">
      <c r="A12" s="10">
        <v>3</v>
      </c>
      <c r="B12" s="14" t="s">
        <v>12</v>
      </c>
      <c r="C12" s="12">
        <v>42211000</v>
      </c>
      <c r="D12" s="12">
        <v>42211000</v>
      </c>
      <c r="E12" s="14" t="s">
        <v>13</v>
      </c>
      <c r="F12" s="12">
        <v>4265982</v>
      </c>
      <c r="G12" s="12">
        <v>4265982</v>
      </c>
    </row>
    <row r="13" spans="1:7">
      <c r="A13" s="10">
        <v>4</v>
      </c>
      <c r="B13" s="14" t="s">
        <v>14</v>
      </c>
      <c r="C13" s="12">
        <v>54648176</v>
      </c>
      <c r="D13" s="32">
        <v>54648176</v>
      </c>
      <c r="E13" s="14" t="s">
        <v>15</v>
      </c>
      <c r="F13" s="12">
        <v>63661550</v>
      </c>
      <c r="G13" s="12">
        <v>64111550</v>
      </c>
    </row>
    <row r="14" spans="1:7">
      <c r="A14" s="10">
        <v>5</v>
      </c>
      <c r="B14" s="14" t="s">
        <v>16</v>
      </c>
      <c r="C14" s="12">
        <f>58155476-54648176</f>
        <v>3507300</v>
      </c>
      <c r="D14" s="12">
        <f>58155476-54648176</f>
        <v>3507300</v>
      </c>
      <c r="E14" s="14" t="s">
        <v>17</v>
      </c>
      <c r="F14" s="12">
        <v>6044500</v>
      </c>
      <c r="G14" s="12">
        <v>6194500</v>
      </c>
    </row>
    <row r="15" spans="1:7">
      <c r="A15" s="10">
        <v>6</v>
      </c>
      <c r="B15" s="14" t="s">
        <v>18</v>
      </c>
      <c r="C15" s="12"/>
      <c r="D15" s="12"/>
      <c r="E15" s="14" t="s">
        <v>19</v>
      </c>
      <c r="F15" s="12">
        <f>78836735-F16</f>
        <v>7938309</v>
      </c>
      <c r="G15" s="12">
        <f>123392167-G16</f>
        <v>7738309</v>
      </c>
    </row>
    <row r="16" spans="1:7">
      <c r="A16" s="10">
        <v>7</v>
      </c>
      <c r="B16" s="14" t="s">
        <v>20</v>
      </c>
      <c r="C16" s="12">
        <v>270000</v>
      </c>
      <c r="D16" s="12">
        <v>270000</v>
      </c>
      <c r="E16" s="15" t="s">
        <v>21</v>
      </c>
      <c r="F16" s="12">
        <v>70898426</v>
      </c>
      <c r="G16" s="12">
        <v>115653858</v>
      </c>
    </row>
    <row r="17" spans="1:8">
      <c r="A17" s="10">
        <v>8</v>
      </c>
      <c r="B17" s="14" t="s">
        <v>22</v>
      </c>
      <c r="C17" s="12"/>
      <c r="D17" s="12"/>
      <c r="E17" s="14" t="s">
        <v>23</v>
      </c>
      <c r="F17" s="12"/>
      <c r="G17" s="12"/>
    </row>
    <row r="18" spans="1:8">
      <c r="A18" s="16">
        <v>9</v>
      </c>
      <c r="B18" s="17" t="s">
        <v>24</v>
      </c>
      <c r="C18" s="17">
        <f>SUM(C11:C17)</f>
        <v>106168476</v>
      </c>
      <c r="D18" s="17">
        <f>SUM(D11:D17)</f>
        <v>106168476</v>
      </c>
      <c r="E18" s="18" t="s">
        <v>25</v>
      </c>
      <c r="F18" s="18">
        <f>SUM(F11:F17)</f>
        <v>175293367</v>
      </c>
      <c r="G18" s="18">
        <f>SUM(G11:G17)</f>
        <v>220448799</v>
      </c>
    </row>
    <row r="19" spans="1:8">
      <c r="A19" s="10">
        <v>10</v>
      </c>
      <c r="B19" s="11" t="s">
        <v>26</v>
      </c>
      <c r="C19" s="12"/>
      <c r="D19" s="12"/>
      <c r="E19" s="11" t="s">
        <v>27</v>
      </c>
      <c r="F19" s="12"/>
      <c r="G19" s="12"/>
    </row>
    <row r="20" spans="1:8">
      <c r="A20" s="10">
        <v>11</v>
      </c>
      <c r="B20" s="14" t="s">
        <v>28</v>
      </c>
      <c r="C20" s="12"/>
      <c r="D20" s="12"/>
      <c r="E20" s="14" t="s">
        <v>29</v>
      </c>
      <c r="F20" s="12">
        <v>635000</v>
      </c>
      <c r="G20" s="12">
        <v>668106</v>
      </c>
    </row>
    <row r="21" spans="1:8">
      <c r="A21" s="10">
        <v>12</v>
      </c>
      <c r="B21" s="14" t="s">
        <v>30</v>
      </c>
      <c r="C21" s="12"/>
      <c r="D21" s="12"/>
      <c r="E21" s="19" t="s">
        <v>31</v>
      </c>
      <c r="F21" s="12">
        <v>48982630</v>
      </c>
      <c r="G21" s="12">
        <v>48949524</v>
      </c>
    </row>
    <row r="22" spans="1:8">
      <c r="A22" s="10">
        <v>13</v>
      </c>
      <c r="B22" s="14" t="s">
        <v>32</v>
      </c>
      <c r="C22" s="12">
        <v>38340365</v>
      </c>
      <c r="D22" s="12">
        <v>38340365</v>
      </c>
      <c r="E22" s="14" t="s">
        <v>33</v>
      </c>
      <c r="F22" s="12"/>
      <c r="G22" s="12"/>
    </row>
    <row r="23" spans="1:8">
      <c r="A23" s="10">
        <v>14</v>
      </c>
      <c r="B23" s="14" t="s">
        <v>34</v>
      </c>
      <c r="C23" s="12"/>
      <c r="D23" s="12"/>
      <c r="E23" s="14" t="s">
        <v>35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36</v>
      </c>
      <c r="F24" s="12"/>
      <c r="G24" s="12"/>
    </row>
    <row r="25" spans="1:8">
      <c r="A25" s="10">
        <v>16</v>
      </c>
      <c r="B25" s="20" t="s">
        <v>37</v>
      </c>
      <c r="C25" s="21">
        <f>SUM(C20:C24)</f>
        <v>38340365</v>
      </c>
      <c r="D25" s="21">
        <f>SUM(D20:D24)</f>
        <v>38340365</v>
      </c>
      <c r="E25" s="20" t="s">
        <v>38</v>
      </c>
      <c r="F25" s="18">
        <f>SUM(F19:F24)</f>
        <v>49617630</v>
      </c>
      <c r="G25" s="18">
        <f>SUM(G20:G24)</f>
        <v>49617630</v>
      </c>
    </row>
    <row r="26" spans="1:8">
      <c r="A26" s="10">
        <v>17</v>
      </c>
      <c r="B26" s="22" t="s">
        <v>39</v>
      </c>
      <c r="C26" s="23">
        <v>0</v>
      </c>
      <c r="D26" s="23"/>
      <c r="E26" s="22" t="s">
        <v>39</v>
      </c>
      <c r="F26" s="23">
        <v>0</v>
      </c>
      <c r="G26" s="23"/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40</v>
      </c>
      <c r="C28" s="25">
        <f>SUM(C29:C31)</f>
        <v>104037555</v>
      </c>
      <c r="D28" s="25">
        <f>SUM(D29:D31)</f>
        <v>150120734</v>
      </c>
      <c r="E28" s="11" t="s">
        <v>41</v>
      </c>
      <c r="F28" s="23">
        <f>SUM(F29:F31)</f>
        <v>23635399</v>
      </c>
      <c r="G28" s="23">
        <f>SUM(G29:G31)</f>
        <v>24563146</v>
      </c>
    </row>
    <row r="29" spans="1:8">
      <c r="A29" s="10">
        <v>20</v>
      </c>
      <c r="B29" s="26" t="s">
        <v>42</v>
      </c>
      <c r="C29" s="15">
        <v>1894666</v>
      </c>
      <c r="D29" s="15">
        <v>2694666</v>
      </c>
      <c r="E29" s="27" t="s">
        <v>43</v>
      </c>
      <c r="F29" s="12">
        <v>1894666</v>
      </c>
      <c r="G29" s="12">
        <v>2694666</v>
      </c>
    </row>
    <row r="30" spans="1:8">
      <c r="A30" s="10">
        <v>21</v>
      </c>
      <c r="B30" s="27" t="s">
        <v>44</v>
      </c>
      <c r="C30" s="15">
        <f>104037555-C29-C31</f>
        <v>85000000</v>
      </c>
      <c r="D30" s="15">
        <v>85000000</v>
      </c>
      <c r="E30" s="27" t="s">
        <v>45</v>
      </c>
      <c r="F30" s="12">
        <v>0</v>
      </c>
      <c r="G30" s="12"/>
    </row>
    <row r="31" spans="1:8">
      <c r="A31" s="10"/>
      <c r="B31" s="14" t="s">
        <v>46</v>
      </c>
      <c r="C31" s="15">
        <v>17142889</v>
      </c>
      <c r="D31" s="15">
        <v>62426068</v>
      </c>
      <c r="E31" s="27" t="s">
        <v>59</v>
      </c>
      <c r="F31" s="12">
        <v>21740733</v>
      </c>
      <c r="G31" s="12">
        <v>21868480</v>
      </c>
    </row>
    <row r="32" spans="1:8">
      <c r="A32" s="28">
        <v>22</v>
      </c>
      <c r="B32" s="29" t="s">
        <v>47</v>
      </c>
      <c r="C32" s="30">
        <f>C18+C25+C28</f>
        <v>248546396</v>
      </c>
      <c r="D32" s="30">
        <f>D18+D25+D28</f>
        <v>294629575</v>
      </c>
      <c r="E32" s="29" t="s">
        <v>48</v>
      </c>
      <c r="F32" s="30">
        <f>+F28+F26+F25+F18</f>
        <v>248546396</v>
      </c>
      <c r="G32" s="30">
        <f>G18+G25+G28</f>
        <v>294629575</v>
      </c>
      <c r="H32" s="31">
        <f>G32-D32</f>
        <v>0</v>
      </c>
    </row>
  </sheetData>
  <mergeCells count="12">
    <mergeCell ref="A8:A9"/>
    <mergeCell ref="B8:B9"/>
    <mergeCell ref="C8:C9"/>
    <mergeCell ref="D8:D9"/>
    <mergeCell ref="B1:D1"/>
    <mergeCell ref="B6:D6"/>
    <mergeCell ref="G8:G9"/>
    <mergeCell ref="A3:G3"/>
    <mergeCell ref="A4:G4"/>
    <mergeCell ref="A5:G5"/>
    <mergeCell ref="E8:E9"/>
    <mergeCell ref="F8:F9"/>
  </mergeCells>
  <phoneticPr fontId="0" type="noConversion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selection activeCell="L3" sqref="L3"/>
    </sheetView>
  </sheetViews>
  <sheetFormatPr defaultRowHeight="15"/>
  <cols>
    <col min="2" max="2" width="37.5703125" customWidth="1"/>
    <col min="3" max="4" width="11.7109375" customWidth="1"/>
    <col min="5" max="5" width="34.42578125" customWidth="1"/>
    <col min="6" max="6" width="12.28515625" customWidth="1"/>
    <col min="7" max="7" width="22.85546875" bestFit="1" customWidth="1"/>
    <col min="8" max="8" width="9.5703125" bestFit="1" customWidth="1"/>
  </cols>
  <sheetData>
    <row r="1" spans="1:7">
      <c r="A1" s="1"/>
      <c r="B1" s="36" t="s">
        <v>54</v>
      </c>
      <c r="C1" s="37"/>
      <c r="D1" s="37"/>
      <c r="E1" s="2"/>
      <c r="F1" s="3"/>
      <c r="G1" s="3"/>
    </row>
    <row r="2" spans="1:7" ht="15.75">
      <c r="A2" s="38" t="s">
        <v>53</v>
      </c>
      <c r="B2" s="38"/>
      <c r="C2" s="38"/>
      <c r="D2" s="38"/>
      <c r="E2" s="38"/>
      <c r="F2" s="38"/>
      <c r="G2" s="38"/>
    </row>
    <row r="3" spans="1:7" ht="15.75">
      <c r="A3" s="38" t="s">
        <v>62</v>
      </c>
      <c r="B3" s="38"/>
      <c r="C3" s="38"/>
      <c r="D3" s="38"/>
      <c r="E3" s="38"/>
      <c r="F3" s="38"/>
      <c r="G3" s="38"/>
    </row>
    <row r="4" spans="1:7" ht="15.75">
      <c r="A4" s="1"/>
      <c r="B4" s="5"/>
      <c r="C4" s="5"/>
      <c r="D4" s="5"/>
      <c r="E4" s="5"/>
      <c r="F4" s="6"/>
      <c r="G4" s="6"/>
    </row>
    <row r="5" spans="1:7">
      <c r="A5" s="1"/>
      <c r="B5" s="39"/>
      <c r="C5" s="39"/>
      <c r="D5" s="39"/>
      <c r="E5" s="39"/>
      <c r="F5" s="3"/>
      <c r="G5" s="3"/>
    </row>
    <row r="6" spans="1:7">
      <c r="A6" s="7"/>
      <c r="B6" s="8" t="s">
        <v>0</v>
      </c>
      <c r="C6" s="8" t="s">
        <v>1</v>
      </c>
      <c r="D6" s="8" t="s">
        <v>2</v>
      </c>
      <c r="E6" s="9" t="s">
        <v>3</v>
      </c>
      <c r="F6" s="9" t="s">
        <v>4</v>
      </c>
      <c r="G6" s="9" t="s">
        <v>5</v>
      </c>
    </row>
    <row r="7" spans="1:7">
      <c r="A7" s="40" t="s">
        <v>6</v>
      </c>
      <c r="B7" s="33" t="s">
        <v>7</v>
      </c>
      <c r="C7" s="33" t="s">
        <v>50</v>
      </c>
      <c r="D7" s="34" t="s">
        <v>51</v>
      </c>
      <c r="E7" s="33" t="s">
        <v>7</v>
      </c>
      <c r="F7" s="33" t="s">
        <v>50</v>
      </c>
      <c r="G7" s="34" t="s">
        <v>63</v>
      </c>
    </row>
    <row r="8" spans="1:7">
      <c r="A8" s="41"/>
      <c r="B8" s="33"/>
      <c r="C8" s="33"/>
      <c r="D8" s="35"/>
      <c r="E8" s="33"/>
      <c r="F8" s="33"/>
      <c r="G8" s="35"/>
    </row>
    <row r="9" spans="1:7">
      <c r="A9" s="10">
        <v>1</v>
      </c>
      <c r="B9" s="11" t="s">
        <v>8</v>
      </c>
      <c r="C9" s="12"/>
      <c r="D9" s="12"/>
      <c r="E9" s="11" t="s">
        <v>9</v>
      </c>
      <c r="F9" s="13"/>
      <c r="G9" s="13"/>
    </row>
    <row r="10" spans="1:7">
      <c r="A10" s="10">
        <v>2</v>
      </c>
      <c r="B10" s="14" t="s">
        <v>10</v>
      </c>
      <c r="C10" s="12"/>
      <c r="D10" s="12"/>
      <c r="E10" s="14" t="s">
        <v>11</v>
      </c>
      <c r="F10" s="12">
        <v>17285700</v>
      </c>
      <c r="G10" s="12">
        <v>17413447</v>
      </c>
    </row>
    <row r="11" spans="1:7">
      <c r="A11" s="10">
        <v>3</v>
      </c>
      <c r="B11" s="14" t="s">
        <v>12</v>
      </c>
      <c r="C11" s="12"/>
      <c r="D11" s="12"/>
      <c r="E11" s="14" t="s">
        <v>13</v>
      </c>
      <c r="F11" s="12">
        <v>3421483</v>
      </c>
      <c r="G11" s="12">
        <v>3421483</v>
      </c>
    </row>
    <row r="12" spans="1:7">
      <c r="A12" s="10">
        <v>4</v>
      </c>
      <c r="B12" s="14" t="s">
        <v>14</v>
      </c>
      <c r="C12" s="12"/>
      <c r="D12" s="12"/>
      <c r="E12" s="14" t="s">
        <v>15</v>
      </c>
      <c r="F12" s="12">
        <v>2418080</v>
      </c>
      <c r="G12" s="12">
        <v>2418080</v>
      </c>
    </row>
    <row r="13" spans="1:7">
      <c r="A13" s="10">
        <v>5</v>
      </c>
      <c r="B13" s="14" t="s">
        <v>16</v>
      </c>
      <c r="C13" s="12">
        <v>1384530</v>
      </c>
      <c r="D13" s="12">
        <v>1384530</v>
      </c>
      <c r="E13" s="14" t="s">
        <v>17</v>
      </c>
      <c r="F13" s="12"/>
      <c r="G13" s="12"/>
    </row>
    <row r="14" spans="1:7">
      <c r="A14" s="10">
        <v>6</v>
      </c>
      <c r="B14" s="14" t="s">
        <v>18</v>
      </c>
      <c r="C14" s="12"/>
      <c r="D14" s="12"/>
      <c r="E14" s="14" t="s">
        <v>19</v>
      </c>
      <c r="F14" s="12"/>
      <c r="G14" s="12"/>
    </row>
    <row r="15" spans="1:7">
      <c r="A15" s="10">
        <v>7</v>
      </c>
      <c r="B15" s="14" t="s">
        <v>20</v>
      </c>
      <c r="C15" s="12"/>
      <c r="D15" s="12"/>
      <c r="E15" s="15" t="s">
        <v>21</v>
      </c>
      <c r="F15" s="12"/>
      <c r="G15" s="12"/>
    </row>
    <row r="16" spans="1:7">
      <c r="A16" s="10">
        <v>8</v>
      </c>
      <c r="B16" s="14" t="s">
        <v>22</v>
      </c>
      <c r="C16" s="12"/>
      <c r="D16" s="12"/>
      <c r="E16" s="14" t="s">
        <v>23</v>
      </c>
      <c r="F16" s="12"/>
      <c r="G16" s="12"/>
    </row>
    <row r="17" spans="1:8">
      <c r="A17" s="16">
        <v>9</v>
      </c>
      <c r="B17" s="17" t="s">
        <v>24</v>
      </c>
      <c r="C17" s="17">
        <f>SUM(C10:C16)</f>
        <v>1384530</v>
      </c>
      <c r="D17" s="17">
        <f>SUM(D10:D16)</f>
        <v>1384530</v>
      </c>
      <c r="E17" s="18" t="s">
        <v>25</v>
      </c>
      <c r="F17" s="18">
        <f>SUM(F10:F16)</f>
        <v>23125263</v>
      </c>
      <c r="G17" s="18">
        <f>SUM(G10:G16)</f>
        <v>23253010</v>
      </c>
    </row>
    <row r="18" spans="1:8">
      <c r="A18" s="10">
        <v>10</v>
      </c>
      <c r="B18" s="11" t="s">
        <v>26</v>
      </c>
      <c r="C18" s="12"/>
      <c r="D18" s="12"/>
      <c r="E18" s="11" t="s">
        <v>27</v>
      </c>
      <c r="F18" s="12"/>
      <c r="G18" s="12"/>
    </row>
    <row r="19" spans="1:8">
      <c r="A19" s="10">
        <v>11</v>
      </c>
      <c r="B19" s="14" t="s">
        <v>28</v>
      </c>
      <c r="C19" s="12"/>
      <c r="D19" s="12"/>
      <c r="E19" s="14" t="s">
        <v>29</v>
      </c>
      <c r="F19" s="12">
        <v>0</v>
      </c>
      <c r="G19" s="12"/>
    </row>
    <row r="20" spans="1:8">
      <c r="A20" s="10">
        <v>12</v>
      </c>
      <c r="B20" s="14" t="s">
        <v>30</v>
      </c>
      <c r="C20" s="12"/>
      <c r="D20" s="12"/>
      <c r="E20" s="19" t="s">
        <v>31</v>
      </c>
      <c r="F20" s="12"/>
      <c r="G20" s="12"/>
    </row>
    <row r="21" spans="1:8">
      <c r="A21" s="10">
        <v>13</v>
      </c>
      <c r="B21" s="14" t="s">
        <v>32</v>
      </c>
      <c r="C21" s="12"/>
      <c r="D21" s="12"/>
      <c r="E21" s="14" t="s">
        <v>33</v>
      </c>
      <c r="F21" s="12"/>
      <c r="G21" s="12"/>
    </row>
    <row r="22" spans="1:8">
      <c r="A22" s="10">
        <v>14</v>
      </c>
      <c r="B22" s="14" t="s">
        <v>34</v>
      </c>
      <c r="C22" s="12"/>
      <c r="D22" s="12"/>
      <c r="E22" s="14" t="s">
        <v>35</v>
      </c>
      <c r="F22" s="12"/>
      <c r="G22" s="12"/>
    </row>
    <row r="23" spans="1:8">
      <c r="A23" s="10">
        <v>15</v>
      </c>
      <c r="B23" s="3"/>
      <c r="C23" s="12"/>
      <c r="D23" s="12"/>
      <c r="E23" s="14" t="s">
        <v>36</v>
      </c>
      <c r="F23" s="12"/>
      <c r="G23" s="12"/>
    </row>
    <row r="24" spans="1:8">
      <c r="A24" s="10">
        <v>16</v>
      </c>
      <c r="B24" s="20" t="s">
        <v>37</v>
      </c>
      <c r="C24" s="21">
        <f>SUM(C18:C23)</f>
        <v>0</v>
      </c>
      <c r="D24" s="21">
        <f>SUM(D19:D23)</f>
        <v>0</v>
      </c>
      <c r="E24" s="20" t="s">
        <v>38</v>
      </c>
      <c r="F24" s="18">
        <f>SUM(F18:F23)</f>
        <v>0</v>
      </c>
      <c r="G24" s="18">
        <f>SUM(G19:G23)</f>
        <v>0</v>
      </c>
    </row>
    <row r="25" spans="1:8">
      <c r="A25" s="10">
        <v>17</v>
      </c>
      <c r="B25" s="22" t="s">
        <v>39</v>
      </c>
      <c r="C25" s="23">
        <v>0</v>
      </c>
      <c r="D25" s="23"/>
      <c r="E25" s="22" t="s">
        <v>39</v>
      </c>
      <c r="F25" s="23">
        <v>0</v>
      </c>
      <c r="G25" s="23"/>
    </row>
    <row r="26" spans="1:8">
      <c r="A26" s="10">
        <v>18</v>
      </c>
      <c r="B26" s="24"/>
      <c r="C26" s="12"/>
      <c r="D26" s="12"/>
      <c r="E26" s="24"/>
      <c r="F26" s="12"/>
      <c r="G26" s="12"/>
    </row>
    <row r="27" spans="1:8">
      <c r="A27" s="10">
        <v>19</v>
      </c>
      <c r="B27" s="25" t="s">
        <v>40</v>
      </c>
      <c r="C27" s="25">
        <f>+C28+C29+C30</f>
        <v>21740733</v>
      </c>
      <c r="D27" s="25">
        <f>SUM(D28:D30)</f>
        <v>21868480</v>
      </c>
      <c r="E27" s="11" t="s">
        <v>41</v>
      </c>
      <c r="F27" s="23">
        <f>+F28+F29</f>
        <v>0</v>
      </c>
      <c r="G27" s="23">
        <f>SUM(G28:G30)</f>
        <v>0</v>
      </c>
    </row>
    <row r="28" spans="1:8">
      <c r="A28" s="10">
        <v>20</v>
      </c>
      <c r="B28" s="26" t="s">
        <v>57</v>
      </c>
      <c r="C28" s="15">
        <v>21740733</v>
      </c>
      <c r="D28" s="15">
        <v>21868480</v>
      </c>
      <c r="E28" s="27" t="s">
        <v>43</v>
      </c>
      <c r="F28" s="12"/>
      <c r="G28" s="12"/>
    </row>
    <row r="29" spans="1:8">
      <c r="A29" s="10">
        <v>21</v>
      </c>
      <c r="B29" s="27" t="s">
        <v>44</v>
      </c>
      <c r="C29" s="15"/>
      <c r="D29" s="15"/>
      <c r="E29" s="27" t="s">
        <v>45</v>
      </c>
      <c r="F29" s="12">
        <v>0</v>
      </c>
      <c r="G29" s="12"/>
    </row>
    <row r="30" spans="1:8">
      <c r="A30" s="10"/>
      <c r="B30" s="14" t="s">
        <v>46</v>
      </c>
      <c r="C30" s="15"/>
      <c r="D30" s="15"/>
      <c r="E30" s="27"/>
      <c r="F30" s="12"/>
      <c r="G30" s="12"/>
    </row>
    <row r="31" spans="1:8">
      <c r="A31" s="28">
        <v>22</v>
      </c>
      <c r="B31" s="29" t="s">
        <v>47</v>
      </c>
      <c r="C31" s="30">
        <f>+C27+C17</f>
        <v>23125263</v>
      </c>
      <c r="D31" s="30">
        <f>D17+D24+D27</f>
        <v>23253010</v>
      </c>
      <c r="E31" s="29" t="s">
        <v>48</v>
      </c>
      <c r="F31" s="30">
        <f>+F27+F25+F24+F17</f>
        <v>23125263</v>
      </c>
      <c r="G31" s="30">
        <f>G17+G24+G27</f>
        <v>23253010</v>
      </c>
      <c r="H31" s="31">
        <f>G31-D31</f>
        <v>0</v>
      </c>
    </row>
  </sheetData>
  <mergeCells count="11">
    <mergeCell ref="C7:C8"/>
    <mergeCell ref="F7:F8"/>
    <mergeCell ref="E7:E8"/>
    <mergeCell ref="D7:D8"/>
    <mergeCell ref="G7:G8"/>
    <mergeCell ref="B1:D1"/>
    <mergeCell ref="B5:E5"/>
    <mergeCell ref="A2:G2"/>
    <mergeCell ref="A3:G3"/>
    <mergeCell ref="A7:A8"/>
    <mergeCell ref="B7:B8"/>
  </mergeCells>
  <phoneticPr fontId="0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Olaszfalu</vt:lpstr>
      <vt:lpstr>2.1 kötelező</vt:lpstr>
      <vt:lpstr>8. óvoda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Kriszti</cp:lastModifiedBy>
  <cp:lastPrinted>2018-09-28T07:31:29Z</cp:lastPrinted>
  <dcterms:created xsi:type="dcterms:W3CDTF">2018-02-13T13:16:48Z</dcterms:created>
  <dcterms:modified xsi:type="dcterms:W3CDTF">2018-10-19T09:33:55Z</dcterms:modified>
</cp:coreProperties>
</file>