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24519"/>
</workbook>
</file>

<file path=xl/calcChain.xml><?xml version="1.0" encoding="utf-8"?>
<calcChain xmlns="http://schemas.openxmlformats.org/spreadsheetml/2006/main">
  <c r="D120" i="1"/>
  <c r="D151"/>
  <c r="D108"/>
  <c r="D107"/>
  <c r="D106"/>
  <c r="D105"/>
  <c r="D104"/>
  <c r="D101"/>
  <c r="D100"/>
  <c r="D98"/>
  <c r="D97"/>
  <c r="D90"/>
  <c r="D81"/>
  <c r="D80"/>
  <c r="D77"/>
  <c r="D76"/>
  <c r="D86"/>
  <c r="D72"/>
  <c r="D68"/>
  <c r="D67"/>
  <c r="D64"/>
  <c r="D63"/>
  <c r="D62"/>
  <c r="B120"/>
  <c r="C104"/>
  <c r="B104"/>
  <c r="C107"/>
  <c r="B107"/>
  <c r="C97"/>
  <c r="C120" s="1"/>
  <c r="B97"/>
  <c r="D134"/>
  <c r="D128"/>
  <c r="D127"/>
  <c r="D126"/>
  <c r="D125"/>
  <c r="D124"/>
  <c r="D60"/>
  <c r="D46"/>
  <c r="D32"/>
  <c r="D28"/>
  <c r="D21"/>
  <c r="D16"/>
  <c r="D14"/>
  <c r="D15"/>
  <c r="D12"/>
  <c r="D10"/>
  <c r="C16"/>
  <c r="C59"/>
  <c r="C86"/>
  <c r="B86"/>
  <c r="C83"/>
  <c r="B83"/>
  <c r="C72"/>
  <c r="C73"/>
  <c r="B73"/>
  <c r="B72" s="1"/>
  <c r="C69"/>
  <c r="B69"/>
  <c r="C63"/>
  <c r="B63"/>
  <c r="B59"/>
  <c r="D59" s="1"/>
  <c r="C53"/>
  <c r="B53"/>
  <c r="C47"/>
  <c r="B47"/>
  <c r="C41"/>
  <c r="D41" s="1"/>
  <c r="B41"/>
  <c r="B40"/>
  <c r="C34"/>
  <c r="B34"/>
  <c r="C28"/>
  <c r="C22"/>
  <c r="B22"/>
  <c r="C10"/>
  <c r="C5"/>
  <c r="D5" s="1"/>
  <c r="C141"/>
  <c r="B141"/>
  <c r="C124"/>
  <c r="C129"/>
  <c r="C134"/>
  <c r="B129"/>
  <c r="B124"/>
  <c r="B134" s="1"/>
  <c r="B62" l="1"/>
  <c r="C62"/>
  <c r="C40"/>
  <c r="D40" s="1"/>
  <c r="C9"/>
  <c r="B9"/>
  <c r="D9" s="1"/>
  <c r="B4" l="1"/>
  <c r="B94" s="1"/>
  <c r="C4"/>
  <c r="C94" l="1"/>
  <c r="D94" s="1"/>
  <c r="D4"/>
</calcChain>
</file>

<file path=xl/sharedStrings.xml><?xml version="1.0" encoding="utf-8"?>
<sst xmlns="http://schemas.openxmlformats.org/spreadsheetml/2006/main" count="291" uniqueCount="167">
  <si>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</si>
  <si>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</si>
  <si>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</si>
  <si>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</si>
  <si>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</si>
  <si>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</si>
  <si>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</si>
  <si>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</si>
  <si>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</si>
  <si>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</si>
  <si>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</si>
  <si>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</si>
  <si>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</si>
  <si>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</si>
  <si>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</si>
  <si>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</si>
  <si>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</si>
  <si>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</si>
  <si>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</si>
  <si>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</si>
  <si>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</si>
  <si>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</si>
  <si>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</si>
  <si>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</si>
  <si>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</si>
  <si>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</si>
  <si>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</si>
  <si>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</si>
  <si>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</si>
  <si>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</si>
  <si>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</si>
  <si>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</si>
  <si>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</si>
  <si>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</si>
  <si>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</si>
  <si>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</si>
  <si>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</si>
  <si>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</si>
  <si>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</si>
  <si>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</si>
  <si>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</si>
  <si>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</si>
  <si>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</si>
  <si>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</si>
  <si>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</si>
  <si>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</si>
  <si>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</si>
  <si>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</si>
  <si>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</si>
  <si>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</si>
  <si>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</si>
  <si>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</si>
  <si>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</si>
  <si>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</si>
  <si>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</si>
  <si>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</si>
  <si>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</si>
  <si>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</si>
  <si>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</si>
  <si>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</si>
  <si>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</si>
  <si>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</si>
  <si>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</si>
  <si>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</si>
  <si>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</si>
  <si>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</si>
  <si>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</si>
  <si>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</si>
  <si>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</si>
  <si>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</si>
  <si>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</si>
  <si>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</si>
  <si>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</si>
  <si>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</si>
  <si>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</si>
  <si>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</si>
  <si>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</si>
  <si>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</si>
  <si>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</si>
  <si>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</si>
  <si>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</si>
  <si>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</si>
  <si>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</si>
  <si>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</si>
  <si>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</si>
  <si>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</si>
  <si>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</si>
  <si>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</si>
  <si>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</si>
  <si>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</si>
  <si>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</si>
  <si>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</si>
  <si>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</si>
  <si>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</si>
  <si>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</si>
  <si>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</si>
  <si>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</si>
  <si>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</si>
  <si>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</si>
  <si>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</si>
  <si>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</si>
  <si>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</si>
  <si>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</si>
  <si>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</si>
  <si>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</si>
  <si>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</si>
  <si>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</si>
  <si>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</si>
  <si>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</si>
  <si>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</si>
  <si>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</si>
  <si>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</si>
  <si>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</si>
  <si>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</si>
  <si>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</si>
  <si>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</si>
  <si>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</si>
  <si>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</si>
  <si>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</si>
  <si>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</si>
  <si>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</si>
  <si>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</si>
  <si>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</si>
  <si>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</si>
  <si>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</si>
  <si>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</si>
  <si>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</si>
  <si>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</si>
  <si>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</si>
  <si>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</si>
  <si>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</si>
  <si>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</si>
  <si>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</si>
  <si>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</si>
  <si>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</si>
  <si>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</si>
  <si>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</si>
  <si>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</si>
  <si>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</si>
  <si>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</si>
  <si>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</si>
  <si>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</si>
  <si>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</si>
  <si>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</si>
  <si>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</si>
  <si>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ELŐZŐ ÉV (2013.)</t>
  </si>
  <si>
    <t>TÁRGY ÉV (2014.)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</si>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</sst>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Garamond"/>
      <family val="1"/>
      <charset val="238"/>
    </font>
    <font>
      <b/>
      <i/>
      <sz val="16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Garamond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/>
    <xf numFmtId="0" fontId="0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9" fillId="0" borderId="1" xfId="0" applyFont="1" applyBorder="1"/>
    <xf numFmtId="0" fontId="11" fillId="3" borderId="5" xfId="0" applyFont="1" applyFill="1" applyBorder="1"/>
    <xf numFmtId="0" fontId="9" fillId="0" borderId="1" xfId="0" applyFont="1" applyBorder="1" applyAlignment="1">
      <alignment horizontal="left" indent="9"/>
    </xf>
    <xf numFmtId="0" fontId="9" fillId="0" borderId="1" xfId="0" applyFont="1" applyBorder="1" applyAlignment="1">
      <alignment horizontal="left" wrapText="1" indent="9"/>
    </xf>
    <xf numFmtId="0" fontId="11" fillId="3" borderId="1" xfId="0" applyFont="1" applyFill="1" applyBorder="1"/>
    <xf numFmtId="3" fontId="11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3" fontId="16" fillId="0" borderId="1" xfId="0" applyNumberFormat="1" applyFont="1" applyBorder="1"/>
    <xf numFmtId="0" fontId="9" fillId="0" borderId="1" xfId="0" quotePrefix="1" applyFont="1" applyBorder="1"/>
    <xf numFmtId="3" fontId="16" fillId="0" borderId="1" xfId="0" applyNumberFormat="1" applyFont="1" applyFill="1" applyBorder="1"/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7" xfId="0" applyFont="1" applyBorder="1" applyAlignment="1">
      <alignment wrapText="1"/>
    </xf>
    <xf numFmtId="3" fontId="9" fillId="0" borderId="0" xfId="0" applyNumberFormat="1" applyFont="1"/>
    <xf numFmtId="3" fontId="13" fillId="0" borderId="1" xfId="0" applyNumberFormat="1" applyFont="1" applyBorder="1"/>
    <xf numFmtId="3" fontId="9" fillId="0" borderId="1" xfId="0" applyNumberFormat="1" applyFont="1" applyBorder="1"/>
    <xf numFmtId="3" fontId="14" fillId="0" borderId="1" xfId="0" applyNumberFormat="1" applyFont="1" applyBorder="1"/>
    <xf numFmtId="3" fontId="8" fillId="0" borderId="1" xfId="0" applyNumberFormat="1" applyFont="1" applyBorder="1"/>
    <xf numFmtId="3" fontId="11" fillId="0" borderId="7" xfId="0" applyNumberFormat="1" applyFont="1" applyBorder="1"/>
    <xf numFmtId="3" fontId="11" fillId="3" borderId="6" xfId="0" applyNumberFormat="1" applyFont="1" applyFill="1" applyBorder="1"/>
    <xf numFmtId="3" fontId="11" fillId="3" borderId="1" xfId="0" applyNumberFormat="1" applyFont="1" applyFill="1" applyBorder="1"/>
    <xf numFmtId="3" fontId="0" fillId="0" borderId="0" xfId="0" applyNumberFormat="1"/>
    <xf numFmtId="2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/>
    <xf numFmtId="2" fontId="11" fillId="3" borderId="1" xfId="0" applyNumberFormat="1" applyFont="1" applyFill="1" applyBorder="1"/>
    <xf numFmtId="2" fontId="0" fillId="0" borderId="0" xfId="0" applyNumberFormat="1"/>
    <xf numFmtId="2" fontId="11" fillId="0" borderId="8" xfId="0" applyNumberFormat="1" applyFont="1" applyBorder="1"/>
    <xf numFmtId="2" fontId="11" fillId="3" borderId="9" xfId="0" applyNumberFormat="1" applyFont="1" applyFill="1" applyBorder="1"/>
    <xf numFmtId="0" fontId="9" fillId="0" borderId="1" xfId="0" quotePrefix="1" applyFont="1" applyBorder="1" applyAlignment="1">
      <alignment horizontal="left" wrapText="1"/>
    </xf>
    <xf numFmtId="0" fontId="9" fillId="0" borderId="1" xfId="0" quotePrefix="1" applyFont="1" applyBorder="1" applyAlignment="1">
      <alignment wrapText="1"/>
    </xf>
    <xf numFmtId="3" fontId="15" fillId="0" borderId="1" xfId="0" applyNumberFormat="1" applyFont="1" applyBorder="1"/>
    <xf numFmtId="0" fontId="18" fillId="0" borderId="1" xfId="0" applyFont="1" applyBorder="1" applyAlignment="1">
      <alignment horizontal="left" wrapText="1"/>
    </xf>
    <xf numFmtId="3" fontId="18" fillId="0" borderId="1" xfId="0" applyNumberFormat="1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view="pageLayout" workbookViewId="0">
      <selection activeCell="F117" sqref="F117"/>
    </sheetView>
  </sheetViews>
  <sheetFormatPr defaultRowHeight="15"/>
  <cols>
    <col min="1" max="1" width="42.85546875" customWidth="1"/>
    <col min="2" max="2" width="26.42578125" style="53" customWidth="1"/>
    <col min="3" max="3" width="21.42578125" style="53" customWidth="1"/>
    <col min="4" max="4" width="26.42578125" style="57" customWidth="1"/>
  </cols>
  <sheetData>
    <row r="1" spans="1:9" ht="21">
      <c r="A1" s="18"/>
      <c r="B1" s="45"/>
      <c r="C1" s="68" t="s">
        <v>144</v>
      </c>
      <c r="D1" s="68"/>
    </row>
    <row r="2" spans="1:9" ht="42">
      <c r="A2" s="19" t="s">
        <v>131</v>
      </c>
      <c r="B2" s="20" t="s">
        <v>145</v>
      </c>
      <c r="C2" s="20" t="s">
        <v>146</v>
      </c>
      <c r="D2" s="54" t="s">
        <v>143</v>
      </c>
      <c r="I2" s="34"/>
    </row>
    <row r="3" spans="1:9" ht="21">
      <c r="A3" s="65"/>
      <c r="B3" s="66"/>
      <c r="C3" s="66"/>
      <c r="D3" s="67"/>
    </row>
    <row r="4" spans="1:9" s="1" customFormat="1" ht="42">
      <c r="A4" s="32" t="s">
        <v>9</v>
      </c>
      <c r="B4" s="27">
        <f>SUM(B5,B9,B40,B59,)</f>
        <v>1925543</v>
      </c>
      <c r="C4" s="27">
        <f t="shared" ref="C4" si="0">SUM(C5,C9,C40,C59,)</f>
        <v>4370022</v>
      </c>
      <c r="D4" s="55">
        <f>C4/B4*100</f>
        <v>226.95011225404991</v>
      </c>
    </row>
    <row r="5" spans="1:9" s="14" customFormat="1" ht="21">
      <c r="A5" s="35" t="s">
        <v>10</v>
      </c>
      <c r="B5" s="46">
        <v>4922</v>
      </c>
      <c r="C5" s="46">
        <f t="shared" ref="C5" si="1">SUM(C6:C8)</f>
        <v>4680</v>
      </c>
      <c r="D5" s="55">
        <f>C5/B5*100</f>
        <v>95.083299471759446</v>
      </c>
    </row>
    <row r="6" spans="1:9" ht="21">
      <c r="A6" s="36" t="s">
        <v>11</v>
      </c>
      <c r="B6" s="47">
        <v>455</v>
      </c>
      <c r="C6" s="47">
        <v>381</v>
      </c>
      <c r="D6" s="55"/>
    </row>
    <row r="7" spans="1:9" ht="21">
      <c r="A7" s="36" t="s">
        <v>12</v>
      </c>
      <c r="B7" s="47">
        <v>4467</v>
      </c>
      <c r="C7" s="47">
        <v>4299</v>
      </c>
      <c r="D7" s="55"/>
      <c r="F7">
        <v>0</v>
      </c>
    </row>
    <row r="8" spans="1:9" ht="42">
      <c r="A8" s="36" t="s">
        <v>13</v>
      </c>
      <c r="B8" s="47"/>
      <c r="C8" s="47"/>
      <c r="D8" s="55"/>
    </row>
    <row r="9" spans="1:9" s="15" customFormat="1" ht="21">
      <c r="A9" s="37" t="s">
        <v>14</v>
      </c>
      <c r="B9" s="48">
        <f>SUM(B10,B16,B22,B28,B34,)</f>
        <v>1749748</v>
      </c>
      <c r="C9" s="48">
        <f t="shared" ref="C9" si="2">SUM(C10,C16,C22,C28,C34,)</f>
        <v>4204856</v>
      </c>
      <c r="D9" s="55">
        <f>C9/B9*100</f>
        <v>240.31209065534006</v>
      </c>
    </row>
    <row r="10" spans="1:9" s="13" customFormat="1" ht="42">
      <c r="A10" s="38" t="s">
        <v>15</v>
      </c>
      <c r="B10" s="49">
        <v>1486337</v>
      </c>
      <c r="C10" s="49">
        <f t="shared" ref="C10" si="3">SUM(C12:C15)</f>
        <v>1452933</v>
      </c>
      <c r="D10" s="55">
        <f>C10/B10*100</f>
        <v>97.752595811044202</v>
      </c>
    </row>
    <row r="11" spans="1:9" s="13" customFormat="1" ht="21">
      <c r="A11" s="39" t="s">
        <v>126</v>
      </c>
      <c r="B11" s="49"/>
      <c r="C11" s="49"/>
      <c r="D11" s="55"/>
    </row>
    <row r="12" spans="1:9" s="13" customFormat="1" ht="21">
      <c r="A12" s="38" t="s">
        <v>127</v>
      </c>
      <c r="B12" s="49">
        <v>1058364</v>
      </c>
      <c r="C12" s="49">
        <v>1025891</v>
      </c>
      <c r="D12" s="55">
        <f>C12/B12*100</f>
        <v>96.931773945447873</v>
      </c>
    </row>
    <row r="13" spans="1:9" s="13" customFormat="1" ht="42">
      <c r="A13" s="38" t="s">
        <v>128</v>
      </c>
      <c r="B13" s="49"/>
      <c r="C13" s="49"/>
      <c r="D13" s="55"/>
    </row>
    <row r="14" spans="1:9" s="13" customFormat="1" ht="42">
      <c r="A14" s="38" t="s">
        <v>129</v>
      </c>
      <c r="B14" s="49">
        <v>360681</v>
      </c>
      <c r="C14" s="49">
        <v>289107</v>
      </c>
      <c r="D14" s="55">
        <f>C14/B14*100</f>
        <v>80.155871809160999</v>
      </c>
      <c r="G14" s="13">
        <v>0</v>
      </c>
    </row>
    <row r="15" spans="1:9" s="13" customFormat="1" ht="21">
      <c r="A15" s="38" t="s">
        <v>130</v>
      </c>
      <c r="B15" s="49">
        <v>142084</v>
      </c>
      <c r="C15" s="49">
        <v>137935</v>
      </c>
      <c r="D15" s="55">
        <f>C15/B15*100</f>
        <v>97.079896399313085</v>
      </c>
    </row>
    <row r="16" spans="1:9" s="13" customFormat="1" ht="42">
      <c r="A16" s="38" t="s">
        <v>16</v>
      </c>
      <c r="B16" s="49">
        <v>122066</v>
      </c>
      <c r="C16" s="49">
        <f>SUM(C18:C21)</f>
        <v>125241</v>
      </c>
      <c r="D16" s="55">
        <f>C16/B16*100</f>
        <v>102.60105188996116</v>
      </c>
    </row>
    <row r="17" spans="1:4" s="13" customFormat="1" ht="21">
      <c r="A17" s="39" t="s">
        <v>126</v>
      </c>
      <c r="B17" s="49"/>
      <c r="C17" s="49"/>
      <c r="D17" s="55"/>
    </row>
    <row r="18" spans="1:4" s="13" customFormat="1" ht="21">
      <c r="A18" s="38" t="s">
        <v>127</v>
      </c>
      <c r="B18" s="49"/>
      <c r="C18" s="49">
        <v>225</v>
      </c>
      <c r="D18" s="55"/>
    </row>
    <row r="19" spans="1:4" s="13" customFormat="1" ht="42">
      <c r="A19" s="38" t="s">
        <v>128</v>
      </c>
      <c r="B19" s="49"/>
      <c r="C19" s="49"/>
      <c r="D19" s="55"/>
    </row>
    <row r="20" spans="1:4" s="13" customFormat="1" ht="42">
      <c r="A20" s="38" t="s">
        <v>129</v>
      </c>
      <c r="B20" s="49"/>
      <c r="C20" s="49">
        <v>16679</v>
      </c>
      <c r="D20" s="55"/>
    </row>
    <row r="21" spans="1:4" s="13" customFormat="1" ht="21">
      <c r="A21" s="38" t="s">
        <v>130</v>
      </c>
      <c r="B21" s="49">
        <v>122016</v>
      </c>
      <c r="C21" s="49">
        <v>108337</v>
      </c>
      <c r="D21" s="55">
        <f t="shared" ref="D21:D64" si="4">C21/B21*100</f>
        <v>88.789175190139005</v>
      </c>
    </row>
    <row r="22" spans="1:4" s="13" customFormat="1" ht="21">
      <c r="A22" s="38" t="s">
        <v>17</v>
      </c>
      <c r="B22" s="49">
        <f>SUM(B24:B27)</f>
        <v>0</v>
      </c>
      <c r="C22" s="49">
        <f t="shared" ref="C22" si="5">SUM(C24:C27)</f>
        <v>1265</v>
      </c>
      <c r="D22" s="55"/>
    </row>
    <row r="23" spans="1:4" s="13" customFormat="1" ht="21">
      <c r="A23" s="39" t="s">
        <v>126</v>
      </c>
      <c r="B23" s="49"/>
      <c r="C23" s="49"/>
      <c r="D23" s="55"/>
    </row>
    <row r="24" spans="1:4" s="13" customFormat="1" ht="21">
      <c r="A24" s="38" t="s">
        <v>127</v>
      </c>
      <c r="B24" s="49"/>
      <c r="C24" s="49"/>
      <c r="D24" s="55"/>
    </row>
    <row r="25" spans="1:4" s="13" customFormat="1" ht="42">
      <c r="A25" s="38" t="s">
        <v>128</v>
      </c>
      <c r="B25" s="49"/>
      <c r="C25" s="49"/>
      <c r="D25" s="55"/>
    </row>
    <row r="26" spans="1:4" s="13" customFormat="1" ht="42">
      <c r="A26" s="38" t="s">
        <v>129</v>
      </c>
      <c r="B26" s="49"/>
      <c r="C26" s="49"/>
      <c r="D26" s="55"/>
    </row>
    <row r="27" spans="1:4" s="13" customFormat="1" ht="21">
      <c r="A27" s="38" t="s">
        <v>130</v>
      </c>
      <c r="B27" s="49"/>
      <c r="C27" s="49">
        <v>1265</v>
      </c>
      <c r="D27" s="55"/>
    </row>
    <row r="28" spans="1:4" s="13" customFormat="1" ht="21">
      <c r="A28" s="38" t="s">
        <v>18</v>
      </c>
      <c r="B28" s="49">
        <v>141345</v>
      </c>
      <c r="C28" s="49">
        <f t="shared" ref="C28" si="6">SUM(C30:C33)</f>
        <v>2625417</v>
      </c>
      <c r="D28" s="55">
        <f t="shared" si="4"/>
        <v>1857.453040432983</v>
      </c>
    </row>
    <row r="29" spans="1:4" s="13" customFormat="1" ht="21">
      <c r="A29" s="39" t="s">
        <v>126</v>
      </c>
      <c r="B29" s="49"/>
      <c r="C29" s="49"/>
      <c r="D29" s="55"/>
    </row>
    <row r="30" spans="1:4" s="13" customFormat="1" ht="21">
      <c r="A30" s="38" t="s">
        <v>127</v>
      </c>
      <c r="B30" s="49"/>
      <c r="C30" s="49"/>
      <c r="D30" s="55"/>
    </row>
    <row r="31" spans="1:4" s="13" customFormat="1" ht="42">
      <c r="A31" s="38" t="s">
        <v>128</v>
      </c>
      <c r="B31" s="49"/>
      <c r="C31" s="49"/>
      <c r="D31" s="55"/>
    </row>
    <row r="32" spans="1:4" s="13" customFormat="1" ht="42">
      <c r="A32" s="38" t="s">
        <v>129</v>
      </c>
      <c r="B32" s="49">
        <v>757200</v>
      </c>
      <c r="C32" s="49">
        <v>2625417</v>
      </c>
      <c r="D32" s="55">
        <f t="shared" si="4"/>
        <v>346.72702060221872</v>
      </c>
    </row>
    <row r="33" spans="1:4" s="13" customFormat="1" ht="21">
      <c r="A33" s="38" t="s">
        <v>130</v>
      </c>
      <c r="B33" s="49"/>
      <c r="C33" s="49"/>
      <c r="D33" s="55"/>
    </row>
    <row r="34" spans="1:4" s="13" customFormat="1" ht="42">
      <c r="A34" s="38" t="s">
        <v>19</v>
      </c>
      <c r="B34" s="49">
        <f>SUM(B36:B39)</f>
        <v>0</v>
      </c>
      <c r="C34" s="49">
        <f t="shared" ref="C34" si="7">SUM(C36:C39)</f>
        <v>0</v>
      </c>
      <c r="D34" s="55"/>
    </row>
    <row r="35" spans="1:4" s="13" customFormat="1" ht="21">
      <c r="A35" s="39" t="s">
        <v>126</v>
      </c>
      <c r="B35" s="49"/>
      <c r="C35" s="49"/>
      <c r="D35" s="55"/>
    </row>
    <row r="36" spans="1:4" s="13" customFormat="1" ht="21">
      <c r="A36" s="38" t="s">
        <v>127</v>
      </c>
      <c r="B36" s="49"/>
      <c r="C36" s="49"/>
      <c r="D36" s="55"/>
    </row>
    <row r="37" spans="1:4" s="13" customFormat="1" ht="42">
      <c r="A37" s="38" t="s">
        <v>128</v>
      </c>
      <c r="B37" s="49"/>
      <c r="C37" s="49"/>
      <c r="D37" s="55"/>
    </row>
    <row r="38" spans="1:4" s="13" customFormat="1" ht="42">
      <c r="A38" s="38" t="s">
        <v>129</v>
      </c>
      <c r="B38" s="49"/>
      <c r="C38" s="49"/>
      <c r="D38" s="55"/>
    </row>
    <row r="39" spans="1:4" s="13" customFormat="1" ht="21">
      <c r="A39" s="38" t="s">
        <v>130</v>
      </c>
      <c r="B39" s="49"/>
      <c r="C39" s="49"/>
      <c r="D39" s="55"/>
    </row>
    <row r="40" spans="1:4" s="1" customFormat="1" ht="42">
      <c r="A40" s="63" t="s">
        <v>20</v>
      </c>
      <c r="B40" s="27">
        <f>SUM(B41,B47,B53,)</f>
        <v>3368</v>
      </c>
      <c r="C40" s="27">
        <f t="shared" ref="C40" si="8">SUM(C41,C47,C53,)</f>
        <v>198</v>
      </c>
      <c r="D40" s="55">
        <f t="shared" si="4"/>
        <v>5.8788598574821851</v>
      </c>
    </row>
    <row r="41" spans="1:4" ht="21">
      <c r="A41" s="38" t="s">
        <v>21</v>
      </c>
      <c r="B41" s="47">
        <f>SUM(B43:B46)</f>
        <v>3368</v>
      </c>
      <c r="C41" s="47">
        <f t="shared" ref="C41" si="9">SUM(C43:C46)</f>
        <v>198</v>
      </c>
      <c r="D41" s="55">
        <f t="shared" si="4"/>
        <v>5.8788598574821851</v>
      </c>
    </row>
    <row r="42" spans="1:4" ht="21">
      <c r="A42" s="39" t="s">
        <v>126</v>
      </c>
      <c r="B42" s="47"/>
      <c r="C42" s="47"/>
      <c r="D42" s="55"/>
    </row>
    <row r="43" spans="1:4" ht="21">
      <c r="A43" s="38" t="s">
        <v>127</v>
      </c>
      <c r="B43" s="47"/>
      <c r="C43" s="47"/>
      <c r="D43" s="55"/>
    </row>
    <row r="44" spans="1:4" ht="42">
      <c r="A44" s="38" t="s">
        <v>128</v>
      </c>
      <c r="B44" s="47"/>
      <c r="C44" s="47"/>
      <c r="D44" s="55"/>
    </row>
    <row r="45" spans="1:4" ht="42">
      <c r="A45" s="38" t="s">
        <v>129</v>
      </c>
      <c r="B45" s="47"/>
      <c r="C45" s="47"/>
      <c r="D45" s="55"/>
    </row>
    <row r="46" spans="1:4" ht="21">
      <c r="A46" s="38" t="s">
        <v>130</v>
      </c>
      <c r="B46" s="47">
        <v>3368</v>
      </c>
      <c r="C46" s="62">
        <v>198</v>
      </c>
      <c r="D46" s="55">
        <f t="shared" si="4"/>
        <v>5.8788598574821851</v>
      </c>
    </row>
    <row r="47" spans="1:4" ht="42">
      <c r="A47" s="40" t="s">
        <v>22</v>
      </c>
      <c r="B47" s="47">
        <f>SUM(B49:B52)</f>
        <v>0</v>
      </c>
      <c r="C47" s="47">
        <f t="shared" ref="C47" si="10">SUM(C49:C52)</f>
        <v>0</v>
      </c>
      <c r="D47" s="55"/>
    </row>
    <row r="48" spans="1:4" ht="21">
      <c r="A48" s="39" t="s">
        <v>126</v>
      </c>
      <c r="B48" s="47"/>
      <c r="C48" s="47"/>
      <c r="D48" s="55"/>
    </row>
    <row r="49" spans="1:4" ht="21">
      <c r="A49" s="38" t="s">
        <v>127</v>
      </c>
      <c r="B49" s="47"/>
      <c r="C49" s="47"/>
      <c r="D49" s="55"/>
    </row>
    <row r="50" spans="1:4" ht="42">
      <c r="A50" s="38" t="s">
        <v>128</v>
      </c>
      <c r="B50" s="47"/>
      <c r="C50" s="47"/>
      <c r="D50" s="55"/>
    </row>
    <row r="51" spans="1:4" ht="42">
      <c r="A51" s="38" t="s">
        <v>129</v>
      </c>
      <c r="B51" s="47"/>
      <c r="C51" s="47"/>
      <c r="D51" s="55"/>
    </row>
    <row r="52" spans="1:4" ht="21">
      <c r="A52" s="38" t="s">
        <v>130</v>
      </c>
      <c r="B52" s="47"/>
      <c r="C52" s="47"/>
      <c r="D52" s="55"/>
    </row>
    <row r="53" spans="1:4" ht="42">
      <c r="A53" s="40" t="s">
        <v>23</v>
      </c>
      <c r="B53" s="47">
        <f>SUM(B55:B58)</f>
        <v>0</v>
      </c>
      <c r="C53" s="47">
        <f t="shared" ref="C53" si="11">SUM(C55:C58)</f>
        <v>0</v>
      </c>
      <c r="D53" s="55"/>
    </row>
    <row r="54" spans="1:4" ht="21">
      <c r="A54" s="39" t="s">
        <v>126</v>
      </c>
      <c r="B54" s="47"/>
      <c r="C54" s="47"/>
      <c r="D54" s="55"/>
    </row>
    <row r="55" spans="1:4" ht="21">
      <c r="A55" s="38" t="s">
        <v>127</v>
      </c>
      <c r="B55" s="47"/>
      <c r="C55" s="47"/>
      <c r="D55" s="55"/>
    </row>
    <row r="56" spans="1:4" ht="42">
      <c r="A56" s="38" t="s">
        <v>128</v>
      </c>
      <c r="B56" s="47"/>
      <c r="C56" s="47"/>
      <c r="D56" s="55"/>
    </row>
    <row r="57" spans="1:4" ht="42">
      <c r="A57" s="38" t="s">
        <v>129</v>
      </c>
      <c r="B57" s="47"/>
      <c r="C57" s="47"/>
      <c r="D57" s="55"/>
    </row>
    <row r="58" spans="1:4" ht="21">
      <c r="A58" s="38" t="s">
        <v>130</v>
      </c>
      <c r="B58" s="47"/>
      <c r="C58" s="47"/>
      <c r="D58" s="55"/>
    </row>
    <row r="59" spans="1:4" s="1" customFormat="1" ht="42">
      <c r="A59" s="41" t="s">
        <v>24</v>
      </c>
      <c r="B59" s="27">
        <f>SUM(B60,B61,)</f>
        <v>167505</v>
      </c>
      <c r="C59" s="27">
        <f t="shared" ref="C59" si="12">SUM(C60,C61,)</f>
        <v>160288</v>
      </c>
      <c r="D59" s="55">
        <f t="shared" si="4"/>
        <v>95.691471896361307</v>
      </c>
    </row>
    <row r="60" spans="1:4" ht="42">
      <c r="A60" s="36" t="s">
        <v>25</v>
      </c>
      <c r="B60" s="47">
        <v>167505</v>
      </c>
      <c r="C60" s="47">
        <v>160288</v>
      </c>
      <c r="D60" s="55">
        <f t="shared" si="4"/>
        <v>95.691471896361307</v>
      </c>
    </row>
    <row r="61" spans="1:4" ht="63">
      <c r="A61" s="36" t="s">
        <v>133</v>
      </c>
      <c r="B61" s="47"/>
      <c r="C61" s="47"/>
      <c r="D61" s="55"/>
    </row>
    <row r="62" spans="1:4" s="14" customFormat="1" ht="42">
      <c r="A62" s="42" t="s">
        <v>132</v>
      </c>
      <c r="B62" s="46">
        <f>SUM(B69,B63,)</f>
        <v>70327</v>
      </c>
      <c r="C62" s="46">
        <f t="shared" ref="C62" si="13">SUM(C69,C63,)</f>
        <v>73854</v>
      </c>
      <c r="D62" s="55">
        <f t="shared" si="4"/>
        <v>105.01514354373143</v>
      </c>
    </row>
    <row r="63" spans="1:4" s="1" customFormat="1" ht="21">
      <c r="A63" s="41" t="s">
        <v>27</v>
      </c>
      <c r="B63" s="27">
        <f>SUM(B64:B68)</f>
        <v>70327</v>
      </c>
      <c r="C63" s="27">
        <f t="shared" ref="C63" si="14">SUM(C64:C68)</f>
        <v>73854</v>
      </c>
      <c r="D63" s="55">
        <f t="shared" si="4"/>
        <v>105.01514354373143</v>
      </c>
    </row>
    <row r="64" spans="1:4" ht="21">
      <c r="A64" s="36" t="s">
        <v>28</v>
      </c>
      <c r="B64" s="47">
        <v>47747</v>
      </c>
      <c r="C64" s="47">
        <v>15831</v>
      </c>
      <c r="D64" s="55">
        <f t="shared" si="4"/>
        <v>33.156009801662933</v>
      </c>
    </row>
    <row r="65" spans="1:4" ht="42">
      <c r="A65" s="36" t="s">
        <v>29</v>
      </c>
      <c r="B65" s="47"/>
      <c r="C65" s="47"/>
      <c r="D65" s="55"/>
    </row>
    <row r="66" spans="1:4" ht="21">
      <c r="A66" s="36" t="s">
        <v>30</v>
      </c>
      <c r="B66" s="47"/>
      <c r="C66" s="47"/>
      <c r="D66" s="55"/>
    </row>
    <row r="67" spans="1:4" ht="42">
      <c r="A67" s="36" t="s">
        <v>31</v>
      </c>
      <c r="B67" s="47">
        <v>21542</v>
      </c>
      <c r="C67" s="47">
        <v>9068</v>
      </c>
      <c r="D67" s="55">
        <f t="shared" ref="D67:D68" si="15">C67/B67*100</f>
        <v>42.094513044285584</v>
      </c>
    </row>
    <row r="68" spans="1:4" ht="42">
      <c r="A68" s="36" t="s">
        <v>32</v>
      </c>
      <c r="B68" s="47">
        <v>1038</v>
      </c>
      <c r="C68" s="47">
        <v>48955</v>
      </c>
      <c r="D68" s="55">
        <f t="shared" si="15"/>
        <v>4716.2813102119453</v>
      </c>
    </row>
    <row r="69" spans="1:4" s="1" customFormat="1" ht="21">
      <c r="A69" s="41" t="s">
        <v>33</v>
      </c>
      <c r="B69" s="27">
        <f>SUM(B70:B71)</f>
        <v>0</v>
      </c>
      <c r="C69" s="27">
        <f t="shared" ref="C69" si="16">SUM(C70:C71)</f>
        <v>0</v>
      </c>
      <c r="D69" s="55"/>
    </row>
    <row r="70" spans="1:4" ht="21">
      <c r="A70" s="36" t="s">
        <v>34</v>
      </c>
      <c r="B70" s="47"/>
      <c r="C70" s="47"/>
      <c r="D70" s="55"/>
    </row>
    <row r="71" spans="1:4" ht="42">
      <c r="A71" s="36" t="s">
        <v>35</v>
      </c>
      <c r="B71" s="47"/>
      <c r="C71" s="47"/>
      <c r="D71" s="55"/>
    </row>
    <row r="72" spans="1:4" s="14" customFormat="1" ht="21">
      <c r="A72" s="42" t="s">
        <v>36</v>
      </c>
      <c r="B72" s="46">
        <f>SUM(B73,B76,B80,B83,)</f>
        <v>71862</v>
      </c>
      <c r="C72" s="46">
        <f t="shared" ref="C72" si="17">SUM(C73,C76,C80,C83,)</f>
        <v>71916</v>
      </c>
      <c r="D72" s="55">
        <f t="shared" ref="D72" si="18">C72/B72*100</f>
        <v>100.07514402604994</v>
      </c>
    </row>
    <row r="73" spans="1:4" ht="21">
      <c r="A73" s="36" t="s">
        <v>37</v>
      </c>
      <c r="B73" s="47">
        <f>SUM(B74:B75)</f>
        <v>0</v>
      </c>
      <c r="C73" s="47">
        <f t="shared" ref="C73" si="19">SUM(C74:C75)</f>
        <v>0</v>
      </c>
      <c r="D73" s="55"/>
    </row>
    <row r="74" spans="1:4" ht="42">
      <c r="A74" s="36" t="s">
        <v>38</v>
      </c>
      <c r="B74" s="47"/>
      <c r="C74" s="47"/>
      <c r="D74" s="55"/>
    </row>
    <row r="75" spans="1:4" ht="42">
      <c r="A75" s="36" t="s">
        <v>39</v>
      </c>
      <c r="B75" s="47"/>
      <c r="C75" s="47"/>
      <c r="D75" s="55"/>
    </row>
    <row r="76" spans="1:4" ht="42">
      <c r="A76" s="36" t="s">
        <v>40</v>
      </c>
      <c r="B76" s="47">
        <v>1536</v>
      </c>
      <c r="C76" s="47">
        <v>2777</v>
      </c>
      <c r="D76" s="55">
        <f t="shared" ref="D76:D77" si="20">C76/B76*100</f>
        <v>180.79427083333331</v>
      </c>
    </row>
    <row r="77" spans="1:4" ht="21">
      <c r="A77" s="36" t="s">
        <v>41</v>
      </c>
      <c r="B77" s="47">
        <v>475</v>
      </c>
      <c r="C77" s="47">
        <v>234</v>
      </c>
      <c r="D77" s="55">
        <f t="shared" si="20"/>
        <v>49.263157894736842</v>
      </c>
    </row>
    <row r="78" spans="1:4" ht="21">
      <c r="A78" s="36" t="s">
        <v>42</v>
      </c>
      <c r="B78" s="47"/>
      <c r="C78" s="47"/>
      <c r="D78" s="55"/>
    </row>
    <row r="79" spans="1:4" ht="42">
      <c r="A79" s="36" t="s">
        <v>43</v>
      </c>
      <c r="B79" s="47"/>
      <c r="C79" s="47"/>
      <c r="D79" s="55"/>
    </row>
    <row r="80" spans="1:4" ht="21">
      <c r="A80" s="36" t="s">
        <v>44</v>
      </c>
      <c r="B80" s="47">
        <v>70326</v>
      </c>
      <c r="C80" s="47">
        <v>69139</v>
      </c>
      <c r="D80" s="55">
        <f t="shared" ref="D80:D81" si="21">C80/B80*100</f>
        <v>98.312146290134521</v>
      </c>
    </row>
    <row r="81" spans="1:4" ht="21">
      <c r="A81" s="36" t="s">
        <v>45</v>
      </c>
      <c r="B81" s="47">
        <v>957</v>
      </c>
      <c r="C81" s="47">
        <v>393</v>
      </c>
      <c r="D81" s="55">
        <f t="shared" si="21"/>
        <v>41.065830721003131</v>
      </c>
    </row>
    <row r="82" spans="1:4" ht="42">
      <c r="A82" s="36" t="s">
        <v>46</v>
      </c>
      <c r="B82" s="47"/>
      <c r="C82" s="47"/>
      <c r="D82" s="55"/>
    </row>
    <row r="83" spans="1:4" ht="21">
      <c r="A83" s="36" t="s">
        <v>47</v>
      </c>
      <c r="B83" s="47">
        <f>SUM(B84:B85)</f>
        <v>0</v>
      </c>
      <c r="C83" s="47">
        <f t="shared" ref="C83" si="22">SUM(C84:C85)</f>
        <v>0</v>
      </c>
      <c r="D83" s="55"/>
    </row>
    <row r="84" spans="1:4" ht="42">
      <c r="A84" s="36" t="s">
        <v>48</v>
      </c>
      <c r="B84" s="47"/>
      <c r="C84" s="47"/>
      <c r="D84" s="55"/>
    </row>
    <row r="85" spans="1:4" ht="42">
      <c r="A85" s="36" t="s">
        <v>49</v>
      </c>
      <c r="B85" s="47"/>
      <c r="C85" s="47"/>
      <c r="D85" s="55"/>
    </row>
    <row r="86" spans="1:4" s="1" customFormat="1" ht="21">
      <c r="A86" s="32" t="s">
        <v>50</v>
      </c>
      <c r="B86" s="27">
        <f>SUM(B87:B89)</f>
        <v>835902</v>
      </c>
      <c r="C86" s="27">
        <f t="shared" ref="C86" si="23">SUM(C87:C89)</f>
        <v>90561</v>
      </c>
      <c r="D86" s="55">
        <f t="shared" ref="D86" si="24">C86/B86*100</f>
        <v>10.833925508014097</v>
      </c>
    </row>
    <row r="87" spans="1:4" ht="42">
      <c r="A87" s="43" t="s">
        <v>135</v>
      </c>
      <c r="B87" s="47">
        <v>55940</v>
      </c>
      <c r="C87" s="47">
        <v>67521</v>
      </c>
      <c r="D87" s="55"/>
    </row>
    <row r="88" spans="1:4" ht="42">
      <c r="A88" s="43" t="s">
        <v>136</v>
      </c>
      <c r="B88" s="47">
        <v>17417</v>
      </c>
      <c r="C88" s="47">
        <v>17359</v>
      </c>
      <c r="D88" s="55"/>
    </row>
    <row r="89" spans="1:4" ht="42">
      <c r="A89" s="43" t="s">
        <v>137</v>
      </c>
      <c r="B89" s="47">
        <v>762545</v>
      </c>
      <c r="C89" s="47">
        <v>5681</v>
      </c>
      <c r="D89" s="55"/>
    </row>
    <row r="90" spans="1:4" s="1" customFormat="1" ht="42">
      <c r="A90" s="32" t="s">
        <v>78</v>
      </c>
      <c r="B90" s="27">
        <v>6025</v>
      </c>
      <c r="C90" s="27">
        <v>44047</v>
      </c>
      <c r="D90" s="55">
        <f t="shared" ref="D90" si="25">C90/B90*100</f>
        <v>731.07053941908714</v>
      </c>
    </row>
    <row r="91" spans="1:4" ht="42">
      <c r="A91" s="36" t="s">
        <v>79</v>
      </c>
      <c r="B91" s="47"/>
      <c r="C91" s="47"/>
      <c r="D91" s="55"/>
    </row>
    <row r="92" spans="1:4" ht="84">
      <c r="A92" s="36" t="s">
        <v>80</v>
      </c>
      <c r="B92" s="47"/>
      <c r="C92" s="47"/>
      <c r="D92" s="55"/>
    </row>
    <row r="93" spans="1:4" s="1" customFormat="1" ht="21.75" thickBot="1">
      <c r="A93" s="44" t="s">
        <v>81</v>
      </c>
      <c r="B93" s="50">
        <v>0</v>
      </c>
      <c r="C93" s="50">
        <v>150</v>
      </c>
      <c r="D93" s="55"/>
    </row>
    <row r="94" spans="1:4" s="1" customFormat="1" ht="21.75" thickBot="1">
      <c r="A94" s="23" t="s">
        <v>85</v>
      </c>
      <c r="B94" s="51">
        <f>SUM(B93,B90,B86,B72,B62,B4,)</f>
        <v>2909659</v>
      </c>
      <c r="C94" s="51">
        <f t="shared" ref="C94" si="26">SUM(C93,C90,C86,C72,C62,C4,)</f>
        <v>4650550</v>
      </c>
      <c r="D94" s="59">
        <f t="shared" ref="D94:D134" si="27">C94/B94*100</f>
        <v>159.83144416579401</v>
      </c>
    </row>
    <row r="95" spans="1:4" ht="21">
      <c r="A95" s="18"/>
      <c r="B95" s="45"/>
      <c r="C95" s="45"/>
      <c r="D95" s="58"/>
    </row>
    <row r="96" spans="1:4" s="1" customFormat="1" ht="42">
      <c r="A96" s="19" t="s">
        <v>138</v>
      </c>
      <c r="B96" s="20" t="s">
        <v>145</v>
      </c>
      <c r="C96" s="20" t="s">
        <v>146</v>
      </c>
      <c r="D96" s="54" t="s">
        <v>143</v>
      </c>
    </row>
    <row r="97" spans="1:4" s="1" customFormat="1" ht="21">
      <c r="A97" s="32" t="s">
        <v>87</v>
      </c>
      <c r="B97" s="27">
        <f>SUM(B98:B103)</f>
        <v>2467108</v>
      </c>
      <c r="C97" s="64">
        <f t="shared" ref="C97" si="28">SUM(C98:C103)</f>
        <v>4190503</v>
      </c>
      <c r="D97" s="55">
        <f t="shared" ref="D97:D98" si="29">C97/B97*100</f>
        <v>169.85486650766808</v>
      </c>
    </row>
    <row r="98" spans="1:4" s="17" customFormat="1" ht="42">
      <c r="A98" s="36" t="s">
        <v>88</v>
      </c>
      <c r="B98" s="47">
        <v>2985599</v>
      </c>
      <c r="C98" s="47">
        <v>2985599</v>
      </c>
      <c r="D98" s="55">
        <f t="shared" si="29"/>
        <v>100</v>
      </c>
    </row>
    <row r="99" spans="1:4" s="17" customFormat="1" ht="21">
      <c r="A99" s="36" t="s">
        <v>89</v>
      </c>
      <c r="B99" s="47"/>
      <c r="C99" s="47"/>
      <c r="D99" s="55"/>
    </row>
    <row r="100" spans="1:4" s="17" customFormat="1" ht="42">
      <c r="A100" s="36" t="s">
        <v>90</v>
      </c>
      <c r="B100" s="47">
        <v>71862</v>
      </c>
      <c r="C100" s="47">
        <v>71862</v>
      </c>
      <c r="D100" s="55">
        <f t="shared" ref="D100:D101" si="30">C100/B100*100</f>
        <v>100</v>
      </c>
    </row>
    <row r="101" spans="1:4" s="17" customFormat="1" ht="21">
      <c r="A101" s="36" t="s">
        <v>91</v>
      </c>
      <c r="B101" s="47">
        <v>-590353</v>
      </c>
      <c r="C101" s="47">
        <v>-238493</v>
      </c>
      <c r="D101" s="55">
        <f t="shared" si="30"/>
        <v>40.398371821605039</v>
      </c>
    </row>
    <row r="102" spans="1:4" s="17" customFormat="1" ht="42">
      <c r="A102" s="36" t="s">
        <v>92</v>
      </c>
      <c r="B102" s="47"/>
      <c r="C102" s="47"/>
      <c r="D102" s="55"/>
    </row>
    <row r="103" spans="1:4" s="17" customFormat="1" ht="21">
      <c r="A103" s="36" t="s">
        <v>93</v>
      </c>
      <c r="B103" s="47"/>
      <c r="C103" s="47">
        <v>1371535</v>
      </c>
      <c r="D103" s="55"/>
    </row>
    <row r="104" spans="1:4" s="1" customFormat="1" ht="21">
      <c r="A104" s="32" t="s">
        <v>94</v>
      </c>
      <c r="B104" s="27">
        <f>SUM(B105:B107)</f>
        <v>442551</v>
      </c>
      <c r="C104" s="27">
        <f>SUM(C105:C107)</f>
        <v>366172</v>
      </c>
      <c r="D104" s="55">
        <f t="shared" ref="D104:D108" si="31">C104/B104*100</f>
        <v>82.74119818958718</v>
      </c>
    </row>
    <row r="105" spans="1:4" s="17" customFormat="1" ht="42">
      <c r="A105" s="43" t="s">
        <v>139</v>
      </c>
      <c r="B105" s="47">
        <v>394132</v>
      </c>
      <c r="C105" s="47">
        <v>348875</v>
      </c>
      <c r="D105" s="55">
        <f t="shared" si="31"/>
        <v>88.517298772999908</v>
      </c>
    </row>
    <row r="106" spans="1:4" s="17" customFormat="1" ht="63">
      <c r="A106" s="43" t="s">
        <v>140</v>
      </c>
      <c r="B106" s="47">
        <v>38857</v>
      </c>
      <c r="C106" s="47">
        <v>13100</v>
      </c>
      <c r="D106" s="55">
        <f t="shared" si="31"/>
        <v>33.713359240291325</v>
      </c>
    </row>
    <row r="107" spans="1:4" s="17" customFormat="1" ht="42">
      <c r="A107" s="43" t="s">
        <v>142</v>
      </c>
      <c r="B107" s="47">
        <f>SUM(B108:B117)</f>
        <v>9562</v>
      </c>
      <c r="C107" s="47">
        <f>SUM(C108:C117)</f>
        <v>4197</v>
      </c>
      <c r="D107" s="55">
        <f t="shared" si="31"/>
        <v>43.892491110646311</v>
      </c>
    </row>
    <row r="108" spans="1:4" ht="21">
      <c r="A108" s="24" t="s">
        <v>113</v>
      </c>
      <c r="B108" s="47">
        <v>9562</v>
      </c>
      <c r="C108" s="47">
        <v>4197</v>
      </c>
      <c r="D108" s="55">
        <f t="shared" si="31"/>
        <v>43.892491110646311</v>
      </c>
    </row>
    <row r="109" spans="1:4" ht="84">
      <c r="A109" s="25" t="s">
        <v>70</v>
      </c>
      <c r="B109" s="47"/>
      <c r="C109" s="47"/>
      <c r="D109" s="55"/>
    </row>
    <row r="110" spans="1:4" ht="63">
      <c r="A110" s="25" t="s">
        <v>114</v>
      </c>
      <c r="B110" s="47"/>
      <c r="C110" s="47"/>
      <c r="D110" s="55"/>
    </row>
    <row r="111" spans="1:4" ht="42">
      <c r="A111" s="25" t="s">
        <v>115</v>
      </c>
      <c r="B111" s="47"/>
      <c r="C111" s="47"/>
      <c r="D111" s="55"/>
    </row>
    <row r="112" spans="1:4" ht="126">
      <c r="A112" s="25" t="s">
        <v>116</v>
      </c>
      <c r="B112" s="47"/>
      <c r="C112" s="47"/>
      <c r="D112" s="55"/>
    </row>
    <row r="113" spans="1:4" ht="147">
      <c r="A113" s="25" t="s">
        <v>117</v>
      </c>
      <c r="B113" s="47"/>
      <c r="C113" s="47"/>
      <c r="D113" s="55"/>
    </row>
    <row r="114" spans="1:4" ht="105">
      <c r="A114" s="25" t="s">
        <v>118</v>
      </c>
      <c r="B114" s="47"/>
      <c r="C114" s="47"/>
      <c r="D114" s="55"/>
    </row>
    <row r="115" spans="1:4" ht="84">
      <c r="A115" s="25" t="s">
        <v>119</v>
      </c>
      <c r="B115" s="47"/>
      <c r="C115" s="47"/>
      <c r="D115" s="55"/>
    </row>
    <row r="116" spans="1:4" ht="63">
      <c r="A116" s="25" t="s">
        <v>120</v>
      </c>
      <c r="B116" s="47"/>
      <c r="C116" s="47"/>
      <c r="D116" s="55"/>
    </row>
    <row r="117" spans="1:4" ht="84">
      <c r="A117" s="25" t="s">
        <v>121</v>
      </c>
      <c r="B117" s="47"/>
      <c r="C117" s="47"/>
      <c r="D117" s="55"/>
    </row>
    <row r="118" spans="1:4" s="1" customFormat="1" ht="42">
      <c r="A118" s="32" t="s">
        <v>122</v>
      </c>
      <c r="B118" s="27">
        <v>0</v>
      </c>
      <c r="C118" s="27">
        <v>0</v>
      </c>
      <c r="D118" s="55"/>
    </row>
    <row r="119" spans="1:4" s="1" customFormat="1" ht="21">
      <c r="A119" s="21" t="s">
        <v>123</v>
      </c>
      <c r="B119" s="27">
        <v>0</v>
      </c>
      <c r="C119" s="27">
        <v>93875</v>
      </c>
      <c r="D119" s="55"/>
    </row>
    <row r="120" spans="1:4" s="1" customFormat="1" ht="21">
      <c r="A120" s="26" t="s">
        <v>124</v>
      </c>
      <c r="B120" s="52">
        <f>SUM(B119,B118,B104,B97,)</f>
        <v>2909659</v>
      </c>
      <c r="C120" s="52">
        <f>SUM(C119,C118,C104,C97,)</f>
        <v>4650550</v>
      </c>
      <c r="D120" s="56">
        <f t="shared" si="27"/>
        <v>159.83144416579401</v>
      </c>
    </row>
    <row r="121" spans="1:4" ht="21">
      <c r="A121" s="18"/>
      <c r="B121" s="45"/>
      <c r="C121" s="45"/>
      <c r="D121" s="55"/>
    </row>
    <row r="122" spans="1:4" ht="21">
      <c r="A122" s="18" t="s">
        <v>166</v>
      </c>
      <c r="B122" s="45"/>
      <c r="C122" s="45"/>
      <c r="D122" s="55"/>
    </row>
    <row r="123" spans="1:4" ht="42">
      <c r="A123" s="32" t="s">
        <v>154</v>
      </c>
      <c r="B123" s="20" t="s">
        <v>145</v>
      </c>
      <c r="C123" s="20" t="s">
        <v>146</v>
      </c>
      <c r="D123" s="54" t="s">
        <v>143</v>
      </c>
    </row>
    <row r="124" spans="1:4" ht="63">
      <c r="A124" s="32" t="s">
        <v>151</v>
      </c>
      <c r="B124" s="27">
        <f>SUM(B125:B128)</f>
        <v>249728</v>
      </c>
      <c r="C124" s="27">
        <f t="shared" ref="C124" si="32">SUM(C125:C128)</f>
        <v>249049</v>
      </c>
      <c r="D124" s="55">
        <f t="shared" si="27"/>
        <v>99.72810417734496</v>
      </c>
    </row>
    <row r="125" spans="1:4" ht="21">
      <c r="A125" s="60" t="s">
        <v>147</v>
      </c>
      <c r="B125" s="29">
        <v>6225</v>
      </c>
      <c r="C125" s="29">
        <v>12408</v>
      </c>
      <c r="D125" s="55">
        <f t="shared" si="27"/>
        <v>199.32530120481928</v>
      </c>
    </row>
    <row r="126" spans="1:4" ht="21">
      <c r="A126" s="60" t="s">
        <v>148</v>
      </c>
      <c r="B126" s="29">
        <v>22471</v>
      </c>
      <c r="C126" s="29">
        <v>1427</v>
      </c>
      <c r="D126" s="55">
        <f t="shared" si="27"/>
        <v>6.3504071914912554</v>
      </c>
    </row>
    <row r="127" spans="1:4" ht="42">
      <c r="A127" s="61" t="s">
        <v>149</v>
      </c>
      <c r="B127" s="29">
        <v>129590</v>
      </c>
      <c r="C127" s="29">
        <v>133766</v>
      </c>
      <c r="D127" s="55">
        <f t="shared" si="27"/>
        <v>103.22247086966587</v>
      </c>
    </row>
    <row r="128" spans="1:4" ht="21">
      <c r="A128" s="61" t="s">
        <v>150</v>
      </c>
      <c r="B128" s="29">
        <v>91442</v>
      </c>
      <c r="C128" s="29">
        <v>101448</v>
      </c>
      <c r="D128" s="55">
        <f t="shared" si="27"/>
        <v>110.94245532687385</v>
      </c>
    </row>
    <row r="129" spans="1:4" ht="63">
      <c r="A129" s="32" t="s">
        <v>152</v>
      </c>
      <c r="B129" s="27">
        <f>SUM(B130:B133)</f>
        <v>0</v>
      </c>
      <c r="C129" s="27">
        <f t="shared" ref="C129" si="33">SUM(C130:C133)</f>
        <v>0</v>
      </c>
      <c r="D129" s="55"/>
    </row>
    <row r="130" spans="1:4" ht="21">
      <c r="A130" s="60" t="s">
        <v>147</v>
      </c>
      <c r="B130" s="31">
        <v>0</v>
      </c>
      <c r="C130" s="31">
        <v>0</v>
      </c>
      <c r="D130" s="55"/>
    </row>
    <row r="131" spans="1:4" ht="21">
      <c r="A131" s="60" t="s">
        <v>148</v>
      </c>
      <c r="B131" s="31">
        <v>0</v>
      </c>
      <c r="C131" s="31">
        <v>0</v>
      </c>
      <c r="D131" s="55"/>
    </row>
    <row r="132" spans="1:4" ht="42">
      <c r="A132" s="61" t="s">
        <v>149</v>
      </c>
      <c r="B132" s="31">
        <v>0</v>
      </c>
      <c r="C132" s="31">
        <v>0</v>
      </c>
      <c r="D132" s="55"/>
    </row>
    <row r="133" spans="1:4" ht="21">
      <c r="A133" s="61" t="s">
        <v>150</v>
      </c>
      <c r="B133" s="31">
        <v>0</v>
      </c>
      <c r="C133" s="31">
        <v>0</v>
      </c>
      <c r="D133" s="55"/>
    </row>
    <row r="134" spans="1:4" s="1" customFormat="1" ht="42">
      <c r="A134" s="32" t="s">
        <v>153</v>
      </c>
      <c r="B134" s="27">
        <f>SUM(B129,B124,)</f>
        <v>249728</v>
      </c>
      <c r="C134" s="27">
        <f t="shared" ref="C134" si="34">SUM(C129,C124,)</f>
        <v>249049</v>
      </c>
      <c r="D134" s="55">
        <f t="shared" si="27"/>
        <v>99.72810417734496</v>
      </c>
    </row>
    <row r="135" spans="1:4" ht="21">
      <c r="A135" s="18"/>
      <c r="B135" s="45"/>
      <c r="C135" s="45"/>
      <c r="D135" s="55"/>
    </row>
    <row r="136" spans="1:4" ht="16.5" customHeight="1">
      <c r="A136" s="18"/>
      <c r="B136" s="45"/>
      <c r="C136" s="45"/>
      <c r="D136" s="55"/>
    </row>
    <row r="137" spans="1:4" ht="84">
      <c r="A137" s="32" t="s">
        <v>155</v>
      </c>
      <c r="B137" s="20" t="s">
        <v>145</v>
      </c>
      <c r="C137" s="20" t="s">
        <v>146</v>
      </c>
      <c r="D137" s="54" t="s">
        <v>143</v>
      </c>
    </row>
    <row r="138" spans="1:4" ht="16.5" customHeight="1">
      <c r="A138" s="30" t="s">
        <v>157</v>
      </c>
      <c r="B138" s="27"/>
      <c r="C138" s="27"/>
      <c r="D138" s="55"/>
    </row>
    <row r="139" spans="1:4" ht="21">
      <c r="A139" s="28" t="s">
        <v>158</v>
      </c>
      <c r="B139" s="29"/>
      <c r="C139" s="29"/>
      <c r="D139" s="55"/>
    </row>
    <row r="140" spans="1:4" ht="21">
      <c r="A140" s="28" t="s">
        <v>159</v>
      </c>
      <c r="B140" s="29"/>
      <c r="C140" s="29"/>
      <c r="D140" s="55"/>
    </row>
    <row r="141" spans="1:4" ht="105">
      <c r="A141" s="32" t="s">
        <v>156</v>
      </c>
      <c r="B141" s="27">
        <f>SUM(B138:B140)</f>
        <v>0</v>
      </c>
      <c r="C141" s="27">
        <f t="shared" ref="C141" si="35">SUM(C138:C140)</f>
        <v>0</v>
      </c>
      <c r="D141" s="55"/>
    </row>
    <row r="142" spans="1:4" ht="21">
      <c r="A142" s="18"/>
      <c r="B142" s="45"/>
      <c r="C142" s="45"/>
      <c r="D142" s="55"/>
    </row>
    <row r="143" spans="1:4" ht="21">
      <c r="A143" s="18"/>
      <c r="B143" s="45"/>
      <c r="C143" s="45"/>
      <c r="D143" s="55"/>
    </row>
    <row r="144" spans="1:4" ht="42">
      <c r="A144" s="32"/>
      <c r="B144" s="20" t="s">
        <v>145</v>
      </c>
      <c r="C144" s="20" t="s">
        <v>146</v>
      </c>
      <c r="D144" s="54" t="s">
        <v>143</v>
      </c>
    </row>
    <row r="145" spans="1:4" ht="63">
      <c r="A145" s="32" t="s">
        <v>160</v>
      </c>
      <c r="B145" s="27"/>
      <c r="C145" s="27"/>
      <c r="D145" s="55"/>
    </row>
    <row r="146" spans="1:4" ht="63">
      <c r="A146" s="32" t="s">
        <v>161</v>
      </c>
      <c r="B146" s="47">
        <v>0</v>
      </c>
      <c r="C146" s="47">
        <v>0</v>
      </c>
      <c r="D146" s="55"/>
    </row>
    <row r="147" spans="1:4" ht="21">
      <c r="A147" s="18"/>
      <c r="B147" s="45"/>
      <c r="C147" s="45"/>
      <c r="D147" s="55"/>
    </row>
    <row r="148" spans="1:4" ht="42">
      <c r="A148" s="32"/>
      <c r="B148" s="20" t="s">
        <v>145</v>
      </c>
      <c r="C148" s="20" t="s">
        <v>146</v>
      </c>
      <c r="D148" s="54" t="s">
        <v>143</v>
      </c>
    </row>
    <row r="149" spans="1:4" ht="21">
      <c r="A149" s="22" t="s">
        <v>162</v>
      </c>
      <c r="B149" s="47"/>
      <c r="C149" s="47"/>
      <c r="D149" s="55"/>
    </row>
    <row r="150" spans="1:4" ht="21">
      <c r="A150" s="33" t="s">
        <v>163</v>
      </c>
      <c r="B150" s="47"/>
      <c r="C150" s="47"/>
      <c r="D150" s="55"/>
    </row>
    <row r="151" spans="1:4" ht="21">
      <c r="A151" s="22" t="s">
        <v>164</v>
      </c>
      <c r="B151" s="47">
        <v>835902</v>
      </c>
      <c r="C151" s="47">
        <v>90561</v>
      </c>
      <c r="D151" s="55">
        <f t="shared" ref="D151" si="36">C151/B151*100</f>
        <v>10.833925508014097</v>
      </c>
    </row>
  </sheetData>
  <mergeCells count="2">
    <mergeCell ref="A3:D3"/>
    <mergeCell ref="C1:D1"/>
  </mergeCells>
  <pageMargins left="0" right="0" top="0.74803149606299213" bottom="0.74803149606299213" header="0.31496062992125984" footer="0.31496062992125984"/>
  <pageSetup paperSize="9" scale="80" orientation="portrait" r:id="rId1"/>
  <headerFooter>
    <oddHeader>&amp;C&amp;"-,Félkövér"Fegyvernek Város Önkormányzat 
2014. évi VAGYONKIMUTATÁSA &amp;R5. melléklet</oddHeader>
  </headerFooter>
  <rowBreaks count="3" manualBreakCount="3">
    <brk id="94" max="3" man="1"/>
    <brk id="120" max="16383" man="1"/>
    <brk id="14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23"/>
  <sheetViews>
    <sheetView workbookViewId="0">
      <selection activeCell="AB23" sqref="AB23"/>
    </sheetView>
  </sheetViews>
  <sheetFormatPr defaultRowHeight="15"/>
  <sheetData>
    <row r="1" spans="1:1">
      <c r="A1" s="1" t="s">
        <v>0</v>
      </c>
    </row>
    <row r="3" spans="1:1">
      <c r="A3" t="s">
        <v>1</v>
      </c>
    </row>
    <row r="5" spans="1:1">
      <c r="A5" t="s">
        <v>2</v>
      </c>
    </row>
    <row r="7" spans="1:1">
      <c r="A7" s="3" t="s">
        <v>3</v>
      </c>
    </row>
    <row r="9" spans="1:1">
      <c r="A9" s="2" t="s">
        <v>4</v>
      </c>
    </row>
    <row r="11" spans="1:1">
      <c r="A11" t="s">
        <v>5</v>
      </c>
    </row>
    <row r="23" spans="28:28">
      <c r="AB23" t="s">
        <v>165</v>
      </c>
    </row>
  </sheetData>
  <hyperlinks>
    <hyperlink ref="A7" r:id="rId1" location="foot107" display="http://njt.hu/cgi_bin/njt_doc.cgi?docid=158295.289249 - foot10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7"/>
  <sheetViews>
    <sheetView topLeftCell="A134" workbookViewId="0">
      <selection activeCell="A116" sqref="A116:A157"/>
    </sheetView>
  </sheetViews>
  <sheetFormatPr defaultRowHeight="15"/>
  <sheetData>
    <row r="1" spans="1:1">
      <c r="A1" s="3" t="s">
        <v>6</v>
      </c>
    </row>
    <row r="3" spans="1:1">
      <c r="A3" s="1" t="s">
        <v>7</v>
      </c>
    </row>
    <row r="5" spans="1:1">
      <c r="A5" s="1" t="s">
        <v>8</v>
      </c>
    </row>
    <row r="7" spans="1:1">
      <c r="A7" t="s">
        <v>9</v>
      </c>
    </row>
    <row r="9" spans="1:1">
      <c r="A9" s="4" t="s">
        <v>10</v>
      </c>
    </row>
    <row r="11" spans="1:1">
      <c r="A11" s="5" t="s">
        <v>11</v>
      </c>
    </row>
    <row r="13" spans="1:1">
      <c r="A13" s="5" t="s">
        <v>12</v>
      </c>
    </row>
    <row r="15" spans="1:1">
      <c r="A15" s="5" t="s">
        <v>13</v>
      </c>
    </row>
    <row r="17" spans="1:5" s="10" customFormat="1">
      <c r="A17" s="9" t="s">
        <v>14</v>
      </c>
    </row>
    <row r="19" spans="1:5" s="10" customFormat="1">
      <c r="A19" s="11" t="s">
        <v>15</v>
      </c>
    </row>
    <row r="20" spans="1:5" s="10" customFormat="1">
      <c r="A20" s="11" t="s">
        <v>16</v>
      </c>
    </row>
    <row r="21" spans="1:5" s="10" customFormat="1">
      <c r="A21" s="11" t="s">
        <v>17</v>
      </c>
    </row>
    <row r="22" spans="1:5" s="10" customFormat="1">
      <c r="A22" s="11" t="s">
        <v>18</v>
      </c>
    </row>
    <row r="23" spans="1:5" s="10" customFormat="1">
      <c r="A23" s="11" t="s">
        <v>19</v>
      </c>
    </row>
    <row r="25" spans="1:5" s="10" customFormat="1">
      <c r="A25" s="9" t="s">
        <v>20</v>
      </c>
    </row>
    <row r="26" spans="1:5" s="10" customFormat="1">
      <c r="A26" s="11" t="s">
        <v>21</v>
      </c>
      <c r="E26" s="12" t="s">
        <v>125</v>
      </c>
    </row>
    <row r="27" spans="1:5" s="10" customFormat="1">
      <c r="A27" s="11" t="s">
        <v>22</v>
      </c>
    </row>
    <row r="28" spans="1:5" s="10" customFormat="1">
      <c r="A28" s="11" t="s">
        <v>23</v>
      </c>
    </row>
    <row r="30" spans="1:5">
      <c r="A30" s="4" t="s">
        <v>24</v>
      </c>
    </row>
    <row r="31" spans="1:5">
      <c r="A31" s="5" t="s">
        <v>25</v>
      </c>
    </row>
    <row r="32" spans="1:5">
      <c r="A32" s="5" t="s">
        <v>26</v>
      </c>
    </row>
    <row r="34" spans="1:1">
      <c r="A34" s="4" t="s">
        <v>27</v>
      </c>
    </row>
    <row r="35" spans="1:1">
      <c r="A35" s="5" t="s">
        <v>28</v>
      </c>
    </row>
    <row r="36" spans="1:1">
      <c r="A36" s="5" t="s">
        <v>29</v>
      </c>
    </row>
    <row r="37" spans="1:1">
      <c r="A37" s="5" t="s">
        <v>30</v>
      </c>
    </row>
    <row r="38" spans="1:1">
      <c r="A38" s="5" t="s">
        <v>31</v>
      </c>
    </row>
    <row r="39" spans="1:1">
      <c r="A39" s="5" t="s">
        <v>32</v>
      </c>
    </row>
    <row r="40" spans="1:1">
      <c r="A40" s="4" t="s">
        <v>33</v>
      </c>
    </row>
    <row r="41" spans="1:1">
      <c r="A41" s="5" t="s">
        <v>34</v>
      </c>
    </row>
    <row r="42" spans="1:1">
      <c r="A42" s="5" t="s">
        <v>35</v>
      </c>
    </row>
    <row r="43" spans="1:1">
      <c r="A43" t="s">
        <v>36</v>
      </c>
    </row>
    <row r="44" spans="1:1">
      <c r="A44" s="7" t="s">
        <v>37</v>
      </c>
    </row>
    <row r="45" spans="1:1">
      <c r="A45" s="5" t="s">
        <v>38</v>
      </c>
    </row>
    <row r="46" spans="1:1">
      <c r="A46" s="5" t="s">
        <v>39</v>
      </c>
    </row>
    <row r="47" spans="1:1">
      <c r="A47" s="7" t="s">
        <v>40</v>
      </c>
    </row>
    <row r="48" spans="1:1">
      <c r="A48" s="5" t="s">
        <v>41</v>
      </c>
    </row>
    <row r="49" spans="1:1">
      <c r="A49" s="5" t="s">
        <v>42</v>
      </c>
    </row>
    <row r="50" spans="1:1">
      <c r="A50" s="5" t="s">
        <v>43</v>
      </c>
    </row>
    <row r="52" spans="1:1">
      <c r="A52" s="7" t="s">
        <v>44</v>
      </c>
    </row>
    <row r="53" spans="1:1">
      <c r="A53" s="5" t="s">
        <v>45</v>
      </c>
    </row>
    <row r="54" spans="1:1">
      <c r="A54" s="5" t="s">
        <v>46</v>
      </c>
    </row>
    <row r="55" spans="1:1">
      <c r="A55" s="7" t="s">
        <v>47</v>
      </c>
    </row>
    <row r="56" spans="1:1">
      <c r="A56" s="5" t="s">
        <v>48</v>
      </c>
    </row>
    <row r="57" spans="1:1">
      <c r="A57" s="5" t="s">
        <v>49</v>
      </c>
    </row>
    <row r="58" spans="1:1">
      <c r="A58" t="s">
        <v>134</v>
      </c>
    </row>
    <row r="59" spans="1:1">
      <c r="A59" s="8" t="s">
        <v>51</v>
      </c>
    </row>
    <row r="60" spans="1:1">
      <c r="A60" s="8" t="s">
        <v>52</v>
      </c>
    </row>
    <row r="61" spans="1:1">
      <c r="A61" s="8" t="s">
        <v>53</v>
      </c>
    </row>
    <row r="62" spans="1:1">
      <c r="A62" s="8" t="s">
        <v>54</v>
      </c>
    </row>
    <row r="63" spans="1:1">
      <c r="A63" s="8" t="s">
        <v>55</v>
      </c>
    </row>
    <row r="64" spans="1:1">
      <c r="A64" s="8" t="s">
        <v>56</v>
      </c>
    </row>
    <row r="65" spans="1:1">
      <c r="A65" s="8" t="s">
        <v>57</v>
      </c>
    </row>
    <row r="66" spans="1:1">
      <c r="A66" s="8" t="s">
        <v>58</v>
      </c>
    </row>
    <row r="67" spans="1:1">
      <c r="A67" s="8" t="s">
        <v>59</v>
      </c>
    </row>
    <row r="68" spans="1:1">
      <c r="A68" s="8" t="s">
        <v>60</v>
      </c>
    </row>
    <row r="70" spans="1:1">
      <c r="A70" s="8" t="s">
        <v>61</v>
      </c>
    </row>
    <row r="71" spans="1:1">
      <c r="A71" s="8" t="s">
        <v>62</v>
      </c>
    </row>
    <row r="72" spans="1:1">
      <c r="A72" s="8" t="s">
        <v>63</v>
      </c>
    </row>
    <row r="73" spans="1:1">
      <c r="A73" s="8" t="s">
        <v>64</v>
      </c>
    </row>
    <row r="74" spans="1:1">
      <c r="A74" s="8" t="s">
        <v>65</v>
      </c>
    </row>
    <row r="75" spans="1:1">
      <c r="A75" s="8" t="s">
        <v>66</v>
      </c>
    </row>
    <row r="76" spans="1:1">
      <c r="A76" s="8" t="s">
        <v>67</v>
      </c>
    </row>
    <row r="77" spans="1:1">
      <c r="A77" s="8" t="s">
        <v>68</v>
      </c>
    </row>
    <row r="78" spans="1:1">
      <c r="A78" s="16" t="s">
        <v>137</v>
      </c>
    </row>
    <row r="80" spans="1:1">
      <c r="A80" s="8" t="s">
        <v>69</v>
      </c>
    </row>
    <row r="83" spans="1:1">
      <c r="A83" s="8" t="s">
        <v>70</v>
      </c>
    </row>
    <row r="85" spans="1:1">
      <c r="A85" s="8" t="s">
        <v>71</v>
      </c>
    </row>
    <row r="87" spans="1:1">
      <c r="A87" s="8" t="s">
        <v>72</v>
      </c>
    </row>
    <row r="89" spans="1:1">
      <c r="A89" s="8" t="s">
        <v>73</v>
      </c>
    </row>
    <row r="91" spans="1:1">
      <c r="A91" s="8" t="s">
        <v>74</v>
      </c>
    </row>
    <row r="93" spans="1:1">
      <c r="A93" s="8" t="s">
        <v>75</v>
      </c>
    </row>
    <row r="95" spans="1:1">
      <c r="A95" s="8" t="s">
        <v>76</v>
      </c>
    </row>
    <row r="97" spans="1:1">
      <c r="A97" s="8" t="s">
        <v>77</v>
      </c>
    </row>
    <row r="99" spans="1:1">
      <c r="A99" t="s">
        <v>78</v>
      </c>
    </row>
    <row r="101" spans="1:1">
      <c r="A101" s="7" t="s">
        <v>79</v>
      </c>
    </row>
    <row r="102" spans="1:1">
      <c r="A102" s="7" t="s">
        <v>80</v>
      </c>
    </row>
    <row r="104" spans="1:1">
      <c r="A104" t="s">
        <v>81</v>
      </c>
    </row>
    <row r="106" spans="1:1">
      <c r="A106" s="6" t="s">
        <v>82</v>
      </c>
    </row>
    <row r="108" spans="1:1">
      <c r="A108" s="6" t="s">
        <v>83</v>
      </c>
    </row>
    <row r="110" spans="1:1">
      <c r="A110" s="6" t="s">
        <v>84</v>
      </c>
    </row>
    <row r="112" spans="1:1">
      <c r="A112" t="s">
        <v>85</v>
      </c>
    </row>
    <row r="114" spans="1:4">
      <c r="A114" s="1" t="s">
        <v>86</v>
      </c>
      <c r="D114">
        <v>0</v>
      </c>
    </row>
    <row r="116" spans="1:4">
      <c r="A116" t="s">
        <v>87</v>
      </c>
    </row>
    <row r="117" spans="1:4">
      <c r="A117" s="4" t="s">
        <v>88</v>
      </c>
    </row>
    <row r="118" spans="1:4">
      <c r="A118" s="4" t="s">
        <v>89</v>
      </c>
    </row>
    <row r="119" spans="1:4">
      <c r="A119" s="4" t="s">
        <v>90</v>
      </c>
    </row>
    <row r="120" spans="1:4">
      <c r="A120" s="4" t="s">
        <v>91</v>
      </c>
    </row>
    <row r="121" spans="1:4">
      <c r="A121" s="4" t="s">
        <v>92</v>
      </c>
    </row>
    <row r="122" spans="1:4">
      <c r="A122" s="4" t="s">
        <v>93</v>
      </c>
    </row>
    <row r="123" spans="1:4">
      <c r="A123" t="s">
        <v>94</v>
      </c>
    </row>
    <row r="124" spans="1:4">
      <c r="A124" s="16" t="s">
        <v>139</v>
      </c>
    </row>
    <row r="125" spans="1:4">
      <c r="A125" s="8" t="s">
        <v>95</v>
      </c>
    </row>
    <row r="126" spans="1:4">
      <c r="A126" s="8" t="s">
        <v>96</v>
      </c>
    </row>
    <row r="127" spans="1:4">
      <c r="A127" s="8" t="s">
        <v>97</v>
      </c>
    </row>
    <row r="128" spans="1:4">
      <c r="A128" s="8" t="s">
        <v>98</v>
      </c>
    </row>
    <row r="129" spans="1:1">
      <c r="A129" s="8" t="s">
        <v>99</v>
      </c>
    </row>
    <row r="130" spans="1:1">
      <c r="A130" s="8" t="s">
        <v>100</v>
      </c>
    </row>
    <row r="131" spans="1:1">
      <c r="A131" s="8" t="s">
        <v>101</v>
      </c>
    </row>
    <row r="132" spans="1:1">
      <c r="A132" s="8" t="s">
        <v>102</v>
      </c>
    </row>
    <row r="133" spans="1:1">
      <c r="A133" s="8" t="s">
        <v>103</v>
      </c>
    </row>
    <row r="134" spans="1:1">
      <c r="A134" s="16" t="s">
        <v>140</v>
      </c>
    </row>
    <row r="135" spans="1:1">
      <c r="A135" s="8" t="s">
        <v>104</v>
      </c>
    </row>
    <row r="136" spans="1:1">
      <c r="A136" s="8" t="s">
        <v>105</v>
      </c>
    </row>
    <row r="137" spans="1:1">
      <c r="A137" s="8" t="s">
        <v>106</v>
      </c>
    </row>
    <row r="138" spans="1:1">
      <c r="A138" s="8" t="s">
        <v>107</v>
      </c>
    </row>
    <row r="139" spans="1:1">
      <c r="A139" s="8" t="s">
        <v>108</v>
      </c>
    </row>
    <row r="140" spans="1:1">
      <c r="A140" s="8" t="s">
        <v>109</v>
      </c>
    </row>
    <row r="141" spans="1:1">
      <c r="A141" s="8" t="s">
        <v>110</v>
      </c>
    </row>
    <row r="142" spans="1:1">
      <c r="A142" s="8" t="s">
        <v>111</v>
      </c>
    </row>
    <row r="143" spans="1:1">
      <c r="A143" s="8" t="s">
        <v>112</v>
      </c>
    </row>
    <row r="144" spans="1:1">
      <c r="A144" s="16" t="s">
        <v>141</v>
      </c>
    </row>
    <row r="145" spans="1:1">
      <c r="A145" s="8" t="s">
        <v>113</v>
      </c>
    </row>
    <row r="146" spans="1:1">
      <c r="A146" s="8" t="s">
        <v>70</v>
      </c>
    </row>
    <row r="147" spans="1:1">
      <c r="A147" s="8" t="s">
        <v>114</v>
      </c>
    </row>
    <row r="148" spans="1:1">
      <c r="A148" s="8" t="s">
        <v>115</v>
      </c>
    </row>
    <row r="149" spans="1:1">
      <c r="A149" s="8" t="s">
        <v>116</v>
      </c>
    </row>
    <row r="150" spans="1:1">
      <c r="A150" s="8" t="s">
        <v>117</v>
      </c>
    </row>
    <row r="151" spans="1:1">
      <c r="A151" s="8" t="s">
        <v>118</v>
      </c>
    </row>
    <row r="152" spans="1:1">
      <c r="A152" s="8" t="s">
        <v>119</v>
      </c>
    </row>
    <row r="153" spans="1:1">
      <c r="A153" s="8" t="s">
        <v>120</v>
      </c>
    </row>
    <row r="154" spans="1:1">
      <c r="A154" s="8" t="s">
        <v>121</v>
      </c>
    </row>
    <row r="155" spans="1:1">
      <c r="A155" t="s">
        <v>122</v>
      </c>
    </row>
    <row r="156" spans="1:1">
      <c r="A156" t="s">
        <v>123</v>
      </c>
    </row>
    <row r="157" spans="1:1">
      <c r="A157" t="s">
        <v>124</v>
      </c>
    </row>
  </sheetData>
  <hyperlinks>
    <hyperlink ref="A1" r:id="rId1" location="foot215" display="http://njt.hu/cgi_bin/njt_doc.cgi?docid=158295.289249 - foot215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2015-04-10T09:08:52Z</cp:lastPrinted>
  <dcterms:created xsi:type="dcterms:W3CDTF">2015-03-25T09:43:19Z</dcterms:created>
  <dcterms:modified xsi:type="dcterms:W3CDTF">2015-04-19T16:10:21Z</dcterms:modified>
</cp:coreProperties>
</file>