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K57" i="1"/>
  <c r="AJ57"/>
  <c r="AM57" s="1"/>
  <c r="AG57"/>
  <c r="AF57"/>
  <c r="AI57" s="1"/>
  <c r="AE57"/>
  <c r="AA57"/>
  <c r="W57"/>
  <c r="S57"/>
  <c r="O57"/>
  <c r="K57"/>
  <c r="AK56"/>
  <c r="AG56"/>
  <c r="AB56"/>
  <c r="AE56" s="1"/>
  <c r="X56"/>
  <c r="AA56" s="1"/>
  <c r="T56"/>
  <c r="W56" s="1"/>
  <c r="P56"/>
  <c r="S56" s="1"/>
  <c r="L56"/>
  <c r="AJ56" s="1"/>
  <c r="AM56" s="1"/>
  <c r="K56"/>
  <c r="H56"/>
  <c r="AF56" s="1"/>
  <c r="AI56" s="1"/>
  <c r="AK54"/>
  <c r="AG54"/>
  <c r="AB54"/>
  <c r="AJ54" s="1"/>
  <c r="AM54" s="1"/>
  <c r="X54"/>
  <c r="AF54" s="1"/>
  <c r="AI54" s="1"/>
  <c r="W54"/>
  <c r="S54"/>
  <c r="O54"/>
  <c r="K54"/>
  <c r="V53"/>
  <c r="U53"/>
  <c r="R53"/>
  <c r="Q53"/>
  <c r="AK52"/>
  <c r="AJ52"/>
  <c r="AM52" s="1"/>
  <c r="AG52"/>
  <c r="AF52"/>
  <c r="AI52" s="1"/>
  <c r="AE52"/>
  <c r="AA52"/>
  <c r="W52"/>
  <c r="S52"/>
  <c r="O52"/>
  <c r="K52"/>
  <c r="AK51"/>
  <c r="AJ51"/>
  <c r="AM51" s="1"/>
  <c r="AG51"/>
  <c r="AF51"/>
  <c r="AI51" s="1"/>
  <c r="AE51"/>
  <c r="AA51"/>
  <c r="W51"/>
  <c r="S51"/>
  <c r="O51"/>
  <c r="K51"/>
  <c r="AC50"/>
  <c r="AK50" s="1"/>
  <c r="AB50"/>
  <c r="AJ50" s="1"/>
  <c r="AM50" s="1"/>
  <c r="Y50"/>
  <c r="AG50" s="1"/>
  <c r="X50"/>
  <c r="W50"/>
  <c r="S50"/>
  <c r="O50"/>
  <c r="K50"/>
  <c r="AK49"/>
  <c r="AJ49"/>
  <c r="AM49" s="1"/>
  <c r="AF49"/>
  <c r="AI49" s="1"/>
  <c r="AE49"/>
  <c r="AE54" s="1"/>
  <c r="AA49"/>
  <c r="AA54" s="1"/>
  <c r="Y49"/>
  <c r="AG49" s="1"/>
  <c r="W49"/>
  <c r="S49"/>
  <c r="O49"/>
  <c r="K49"/>
  <c r="AK48"/>
  <c r="AJ48"/>
  <c r="AM48" s="1"/>
  <c r="AG48"/>
  <c r="AF48"/>
  <c r="AI48" s="1"/>
  <c r="AE48"/>
  <c r="AA48"/>
  <c r="W48"/>
  <c r="S48"/>
  <c r="O48"/>
  <c r="K48"/>
  <c r="AK47"/>
  <c r="AJ47"/>
  <c r="AM47" s="1"/>
  <c r="AG47"/>
  <c r="AF47"/>
  <c r="AE47"/>
  <c r="AA47"/>
  <c r="W47"/>
  <c r="S47"/>
  <c r="O47"/>
  <c r="K47"/>
  <c r="AK46"/>
  <c r="AJ46"/>
  <c r="AM46" s="1"/>
  <c r="AG46"/>
  <c r="AF46"/>
  <c r="AI46" s="1"/>
  <c r="AE46"/>
  <c r="AA46"/>
  <c r="W46"/>
  <c r="S46"/>
  <c r="O46"/>
  <c r="K46"/>
  <c r="AK45"/>
  <c r="AJ45"/>
  <c r="AM45" s="1"/>
  <c r="AG45"/>
  <c r="AF45"/>
  <c r="AE45"/>
  <c r="AA45"/>
  <c r="W45"/>
  <c r="S45"/>
  <c r="O45"/>
  <c r="K45"/>
  <c r="AK44"/>
  <c r="AJ44"/>
  <c r="AM44" s="1"/>
  <c r="AG44"/>
  <c r="AF44"/>
  <c r="AI44" s="1"/>
  <c r="AE44"/>
  <c r="AA44"/>
  <c r="W44"/>
  <c r="S44"/>
  <c r="O44"/>
  <c r="K44"/>
  <c r="AK43"/>
  <c r="AJ43"/>
  <c r="AM43" s="1"/>
  <c r="AG43"/>
  <c r="AF43"/>
  <c r="AE43"/>
  <c r="AA43"/>
  <c r="W43"/>
  <c r="S43"/>
  <c r="O43"/>
  <c r="K43"/>
  <c r="AL42"/>
  <c r="AH42"/>
  <c r="AD42"/>
  <c r="AC42"/>
  <c r="AC41" s="1"/>
  <c r="AK41" s="1"/>
  <c r="AM41" s="1"/>
  <c r="AB42"/>
  <c r="AJ42" s="1"/>
  <c r="AJ41" s="1"/>
  <c r="Z42"/>
  <c r="Y42"/>
  <c r="AG42" s="1"/>
  <c r="W42"/>
  <c r="S42"/>
  <c r="O42"/>
  <c r="K42"/>
  <c r="AL41"/>
  <c r="AH41"/>
  <c r="AD41"/>
  <c r="AB41"/>
  <c r="Z41"/>
  <c r="W41"/>
  <c r="S41"/>
  <c r="O41"/>
  <c r="K41"/>
  <c r="M40"/>
  <c r="I40"/>
  <c r="AC39"/>
  <c r="AK39" s="1"/>
  <c r="AB39"/>
  <c r="AJ39" s="1"/>
  <c r="AM39" s="1"/>
  <c r="Y39"/>
  <c r="AG39" s="1"/>
  <c r="X39"/>
  <c r="AF39" s="1"/>
  <c r="W39"/>
  <c r="S39"/>
  <c r="O39"/>
  <c r="K39"/>
  <c r="AK38"/>
  <c r="AJ38"/>
  <c r="AM38" s="1"/>
  <c r="AE38"/>
  <c r="Y38"/>
  <c r="AG38" s="1"/>
  <c r="X38"/>
  <c r="AF38" s="1"/>
  <c r="W38"/>
  <c r="S38"/>
  <c r="O38"/>
  <c r="K38"/>
  <c r="AK37"/>
  <c r="AJ37"/>
  <c r="AM37" s="1"/>
  <c r="AE37"/>
  <c r="Y37"/>
  <c r="AG37" s="1"/>
  <c r="X37"/>
  <c r="AF37" s="1"/>
  <c r="W37"/>
  <c r="S37"/>
  <c r="O37"/>
  <c r="K37"/>
  <c r="AK36"/>
  <c r="AJ36"/>
  <c r="AM36" s="1"/>
  <c r="AE36"/>
  <c r="Y36"/>
  <c r="AG36" s="1"/>
  <c r="X36"/>
  <c r="AF36" s="1"/>
  <c r="W36"/>
  <c r="S36"/>
  <c r="O36"/>
  <c r="K36"/>
  <c r="AK35"/>
  <c r="AJ35"/>
  <c r="AM35" s="1"/>
  <c r="AE35"/>
  <c r="Y35"/>
  <c r="AG35" s="1"/>
  <c r="X35"/>
  <c r="AF35" s="1"/>
  <c r="W35"/>
  <c r="S35"/>
  <c r="O35"/>
  <c r="K35"/>
  <c r="AK34"/>
  <c r="AJ34"/>
  <c r="AM34" s="1"/>
  <c r="AE34"/>
  <c r="Y34"/>
  <c r="AG34" s="1"/>
  <c r="X34"/>
  <c r="AF34" s="1"/>
  <c r="W34"/>
  <c r="S34"/>
  <c r="O34"/>
  <c r="K34"/>
  <c r="AK33"/>
  <c r="AJ33"/>
  <c r="AM33" s="1"/>
  <c r="AE33"/>
  <c r="Y33"/>
  <c r="AG33" s="1"/>
  <c r="X33"/>
  <c r="AF33" s="1"/>
  <c r="W33"/>
  <c r="S33"/>
  <c r="O33"/>
  <c r="K33"/>
  <c r="AK32"/>
  <c r="AJ32"/>
  <c r="AM32" s="1"/>
  <c r="AE32"/>
  <c r="Y32"/>
  <c r="AG32" s="1"/>
  <c r="X32"/>
  <c r="AF32" s="1"/>
  <c r="W32"/>
  <c r="S32"/>
  <c r="O32"/>
  <c r="K32"/>
  <c r="AC31"/>
  <c r="AK31" s="1"/>
  <c r="AB31"/>
  <c r="AJ31" s="1"/>
  <c r="AM31" s="1"/>
  <c r="Y31"/>
  <c r="AG31" s="1"/>
  <c r="X31"/>
  <c r="AF31" s="1"/>
  <c r="W31"/>
  <c r="S31"/>
  <c r="O31"/>
  <c r="K31"/>
  <c r="AK30"/>
  <c r="AG30"/>
  <c r="AE30"/>
  <c r="AB30"/>
  <c r="Y30"/>
  <c r="X30"/>
  <c r="AA30" s="1"/>
  <c r="T30"/>
  <c r="W30" s="1"/>
  <c r="P30"/>
  <c r="S30" s="1"/>
  <c r="O30"/>
  <c r="I30"/>
  <c r="H30"/>
  <c r="AF30" s="1"/>
  <c r="AI30" s="1"/>
  <c r="AK29"/>
  <c r="AB29"/>
  <c r="AE29" s="1"/>
  <c r="Y29"/>
  <c r="Y28" s="1"/>
  <c r="X29"/>
  <c r="W29"/>
  <c r="T29"/>
  <c r="S29"/>
  <c r="P29"/>
  <c r="O29"/>
  <c r="O28" s="1"/>
  <c r="L29"/>
  <c r="AJ29" s="1"/>
  <c r="AM29" s="1"/>
  <c r="I29"/>
  <c r="AG29" s="1"/>
  <c r="H29"/>
  <c r="AF29" s="1"/>
  <c r="AI29" s="1"/>
  <c r="AL28"/>
  <c r="AH28"/>
  <c r="AD28"/>
  <c r="AC28"/>
  <c r="AB28"/>
  <c r="AE28" s="1"/>
  <c r="Z28"/>
  <c r="X28"/>
  <c r="T28"/>
  <c r="W28" s="1"/>
  <c r="P28"/>
  <c r="S28" s="1"/>
  <c r="N28"/>
  <c r="N40" s="1"/>
  <c r="M28"/>
  <c r="AK28" s="1"/>
  <c r="L28"/>
  <c r="AJ28" s="1"/>
  <c r="AM28" s="1"/>
  <c r="J28"/>
  <c r="J40" s="1"/>
  <c r="I28"/>
  <c r="AG28" s="1"/>
  <c r="H28"/>
  <c r="AF28" s="1"/>
  <c r="AI28" s="1"/>
  <c r="AG27"/>
  <c r="AF27"/>
  <c r="AI27" s="1"/>
  <c r="AC27"/>
  <c r="AK27" s="1"/>
  <c r="AB27"/>
  <c r="AJ27" s="1"/>
  <c r="AA27"/>
  <c r="W27"/>
  <c r="S27"/>
  <c r="O27"/>
  <c r="K27"/>
  <c r="AC26"/>
  <c r="AK26" s="1"/>
  <c r="AB26"/>
  <c r="AJ26" s="1"/>
  <c r="Y26"/>
  <c r="AG26" s="1"/>
  <c r="X26"/>
  <c r="AF26" s="1"/>
  <c r="AI26" s="1"/>
  <c r="W26"/>
  <c r="S26"/>
  <c r="O26"/>
  <c r="K26"/>
  <c r="AC25"/>
  <c r="AK25" s="1"/>
  <c r="AB25"/>
  <c r="AJ25" s="1"/>
  <c r="Y25"/>
  <c r="AG25" s="1"/>
  <c r="X25"/>
  <c r="AF25" s="1"/>
  <c r="AI25" s="1"/>
  <c r="W25"/>
  <c r="S25"/>
  <c r="O25"/>
  <c r="K25"/>
  <c r="AC24"/>
  <c r="AK24" s="1"/>
  <c r="AB24"/>
  <c r="AJ24" s="1"/>
  <c r="Y24"/>
  <c r="AG24" s="1"/>
  <c r="X24"/>
  <c r="AF24" s="1"/>
  <c r="AI24" s="1"/>
  <c r="W24"/>
  <c r="S24"/>
  <c r="O24"/>
  <c r="K24"/>
  <c r="AC23"/>
  <c r="AK23" s="1"/>
  <c r="AB23"/>
  <c r="AJ23" s="1"/>
  <c r="Y23"/>
  <c r="AG23" s="1"/>
  <c r="X23"/>
  <c r="AF23" s="1"/>
  <c r="AI23" s="1"/>
  <c r="W23"/>
  <c r="S23"/>
  <c r="O23"/>
  <c r="K23"/>
  <c r="AC22"/>
  <c r="AK22" s="1"/>
  <c r="AB22"/>
  <c r="AJ22" s="1"/>
  <c r="Y22"/>
  <c r="AG22" s="1"/>
  <c r="X22"/>
  <c r="AF22" s="1"/>
  <c r="AI22" s="1"/>
  <c r="W22"/>
  <c r="S22"/>
  <c r="O22"/>
  <c r="K22"/>
  <c r="AC21"/>
  <c r="AK21" s="1"/>
  <c r="AB21"/>
  <c r="AJ21" s="1"/>
  <c r="Y21"/>
  <c r="AG21" s="1"/>
  <c r="X21"/>
  <c r="AF21" s="1"/>
  <c r="AI21" s="1"/>
  <c r="W21"/>
  <c r="S21"/>
  <c r="O21"/>
  <c r="K21"/>
  <c r="AC20"/>
  <c r="AK20" s="1"/>
  <c r="AB20"/>
  <c r="AJ20" s="1"/>
  <c r="Y20"/>
  <c r="AG20" s="1"/>
  <c r="X20"/>
  <c r="AF20" s="1"/>
  <c r="AI20" s="1"/>
  <c r="W20"/>
  <c r="S20"/>
  <c r="O20"/>
  <c r="K20"/>
  <c r="AC19"/>
  <c r="AK19" s="1"/>
  <c r="AB19"/>
  <c r="AJ19" s="1"/>
  <c r="Y19"/>
  <c r="AG19" s="1"/>
  <c r="X19"/>
  <c r="AF19" s="1"/>
  <c r="AI19" s="1"/>
  <c r="W19"/>
  <c r="S19"/>
  <c r="O19"/>
  <c r="K19"/>
  <c r="AC18"/>
  <c r="AK18" s="1"/>
  <c r="AB18"/>
  <c r="AJ18" s="1"/>
  <c r="Y18"/>
  <c r="AG18" s="1"/>
  <c r="X18"/>
  <c r="AF18" s="1"/>
  <c r="AI18" s="1"/>
  <c r="W18"/>
  <c r="S18"/>
  <c r="O18"/>
  <c r="K18"/>
  <c r="AC17"/>
  <c r="AK17" s="1"/>
  <c r="AB17"/>
  <c r="AJ17" s="1"/>
  <c r="Y17"/>
  <c r="AG17" s="1"/>
  <c r="X17"/>
  <c r="AF17" s="1"/>
  <c r="AI17" s="1"/>
  <c r="W17"/>
  <c r="S17"/>
  <c r="O17"/>
  <c r="K17"/>
  <c r="AC16"/>
  <c r="AK16" s="1"/>
  <c r="AB16"/>
  <c r="AJ16" s="1"/>
  <c r="Y16"/>
  <c r="AG16" s="1"/>
  <c r="X16"/>
  <c r="AF16" s="1"/>
  <c r="AI16" s="1"/>
  <c r="W16"/>
  <c r="S16"/>
  <c r="O16"/>
  <c r="K16"/>
  <c r="AC15"/>
  <c r="AK15" s="1"/>
  <c r="AB15"/>
  <c r="AJ15" s="1"/>
  <c r="Y15"/>
  <c r="AG15" s="1"/>
  <c r="X15"/>
  <c r="AF15" s="1"/>
  <c r="AI15" s="1"/>
  <c r="W15"/>
  <c r="S15"/>
  <c r="O15"/>
  <c r="K15"/>
  <c r="AC14"/>
  <c r="AK14" s="1"/>
  <c r="AB14"/>
  <c r="AJ14" s="1"/>
  <c r="Y14"/>
  <c r="AG14" s="1"/>
  <c r="X14"/>
  <c r="AF14" s="1"/>
  <c r="AI14" s="1"/>
  <c r="W14"/>
  <c r="S14"/>
  <c r="O14"/>
  <c r="K14"/>
  <c r="AC13"/>
  <c r="AK13" s="1"/>
  <c r="AB13"/>
  <c r="AJ13" s="1"/>
  <c r="Y13"/>
  <c r="AG13" s="1"/>
  <c r="X13"/>
  <c r="AF13" s="1"/>
  <c r="AI13" s="1"/>
  <c r="W13"/>
  <c r="S13"/>
  <c r="O13"/>
  <c r="K13"/>
  <c r="AC12"/>
  <c r="AK12" s="1"/>
  <c r="AB12"/>
  <c r="AJ12" s="1"/>
  <c r="Y12"/>
  <c r="AG12" s="1"/>
  <c r="X12"/>
  <c r="AF12" s="1"/>
  <c r="AI12" s="1"/>
  <c r="W12"/>
  <c r="S12"/>
  <c r="O12"/>
  <c r="K12"/>
  <c r="H12"/>
  <c r="AC11"/>
  <c r="AK11" s="1"/>
  <c r="AB11"/>
  <c r="AJ11" s="1"/>
  <c r="AM11" s="1"/>
  <c r="Y11"/>
  <c r="Y6" s="1"/>
  <c r="Y40" s="1"/>
  <c r="Y53" s="1"/>
  <c r="Y55" s="1"/>
  <c r="AG55" s="1"/>
  <c r="X11"/>
  <c r="W11"/>
  <c r="S11"/>
  <c r="O11"/>
  <c r="H11"/>
  <c r="AK10"/>
  <c r="AJ10"/>
  <c r="AG10"/>
  <c r="AF10"/>
  <c r="AI10" s="1"/>
  <c r="AE10"/>
  <c r="AA10"/>
  <c r="W10"/>
  <c r="S10"/>
  <c r="O10"/>
  <c r="K10"/>
  <c r="AC9"/>
  <c r="AK9" s="1"/>
  <c r="AB9"/>
  <c r="Y9"/>
  <c r="AG9" s="1"/>
  <c r="X9"/>
  <c r="AA9" s="1"/>
  <c r="T9"/>
  <c r="W9" s="1"/>
  <c r="P9"/>
  <c r="S9" s="1"/>
  <c r="L9"/>
  <c r="H9"/>
  <c r="K9" s="1"/>
  <c r="AC8"/>
  <c r="AK8" s="1"/>
  <c r="AB8"/>
  <c r="Y8"/>
  <c r="AG8" s="1"/>
  <c r="X8"/>
  <c r="AA8" s="1"/>
  <c r="T8"/>
  <c r="W8" s="1"/>
  <c r="P8"/>
  <c r="S8" s="1"/>
  <c r="L8"/>
  <c r="H8"/>
  <c r="K8" s="1"/>
  <c r="AC7"/>
  <c r="AC6" s="1"/>
  <c r="AC40" s="1"/>
  <c r="AC53" s="1"/>
  <c r="AC55" s="1"/>
  <c r="AK55" s="1"/>
  <c r="AB7"/>
  <c r="Y7"/>
  <c r="AG7" s="1"/>
  <c r="X7"/>
  <c r="AA7" s="1"/>
  <c r="T7"/>
  <c r="W7" s="1"/>
  <c r="P7"/>
  <c r="S7" s="1"/>
  <c r="L7"/>
  <c r="H7"/>
  <c r="K7" s="1"/>
  <c r="AL6"/>
  <c r="AL40" s="1"/>
  <c r="AL53" s="1"/>
  <c r="AH6"/>
  <c r="AH40" s="1"/>
  <c r="AH53" s="1"/>
  <c r="AD6"/>
  <c r="AD40" s="1"/>
  <c r="AD53" s="1"/>
  <c r="AB6"/>
  <c r="AB40" s="1"/>
  <c r="AB53" s="1"/>
  <c r="AB55" s="1"/>
  <c r="Z6"/>
  <c r="Z40" s="1"/>
  <c r="Z53" s="1"/>
  <c r="X6"/>
  <c r="X40" s="1"/>
  <c r="T6"/>
  <c r="P6"/>
  <c r="L6"/>
  <c r="L40" s="1"/>
  <c r="H6"/>
  <c r="H40" s="1"/>
  <c r="AG40" l="1"/>
  <c r="AK40"/>
  <c r="H53"/>
  <c r="P40"/>
  <c r="S6"/>
  <c r="X42"/>
  <c r="X53" s="1"/>
  <c r="X55" s="1"/>
  <c r="AF50"/>
  <c r="AI50" s="1"/>
  <c r="AA50"/>
  <c r="AG11"/>
  <c r="AA12"/>
  <c r="AA13"/>
  <c r="AA14"/>
  <c r="AA15"/>
  <c r="AA16"/>
  <c r="AA17"/>
  <c r="AA18"/>
  <c r="AA19"/>
  <c r="AA20"/>
  <c r="AA21"/>
  <c r="AA22"/>
  <c r="AA23"/>
  <c r="AA24"/>
  <c r="AA25"/>
  <c r="AA26"/>
  <c r="K29"/>
  <c r="AI31"/>
  <c r="AE31"/>
  <c r="AI32"/>
  <c r="AI34"/>
  <c r="AI36"/>
  <c r="AI38"/>
  <c r="AA40"/>
  <c r="AE40"/>
  <c r="AE42"/>
  <c r="AE41" s="1"/>
  <c r="AK42"/>
  <c r="AM42" s="1"/>
  <c r="AG53"/>
  <c r="AK53"/>
  <c r="L53"/>
  <c r="T40"/>
  <c r="W6"/>
  <c r="AJ7"/>
  <c r="O7"/>
  <c r="AJ8"/>
  <c r="AM8" s="1"/>
  <c r="O8"/>
  <c r="AJ9"/>
  <c r="AM9" s="1"/>
  <c r="O9"/>
  <c r="AF11"/>
  <c r="AI11" s="1"/>
  <c r="K11"/>
  <c r="K6" s="1"/>
  <c r="AG6"/>
  <c r="AE7"/>
  <c r="AF7"/>
  <c r="AK7"/>
  <c r="AK6" s="1"/>
  <c r="AE8"/>
  <c r="AF8"/>
  <c r="AI8" s="1"/>
  <c r="AE9"/>
  <c r="AF9"/>
  <c r="AI9" s="1"/>
  <c r="AM10"/>
  <c r="AA11"/>
  <c r="AA6" s="1"/>
  <c r="AE11"/>
  <c r="AM12"/>
  <c r="AM13"/>
  <c r="AM14"/>
  <c r="AM15"/>
  <c r="AM16"/>
  <c r="AM17"/>
  <c r="AM18"/>
  <c r="AM19"/>
  <c r="AM20"/>
  <c r="AM21"/>
  <c r="AM22"/>
  <c r="AM23"/>
  <c r="AM24"/>
  <c r="AM25"/>
  <c r="AM26"/>
  <c r="AM27"/>
  <c r="AA28"/>
  <c r="AA29"/>
  <c r="K30"/>
  <c r="AJ30"/>
  <c r="AM30" s="1"/>
  <c r="AI33"/>
  <c r="AI35"/>
  <c r="AI37"/>
  <c r="AI39"/>
  <c r="AE39"/>
  <c r="Y41"/>
  <c r="AG41" s="1"/>
  <c r="AI43"/>
  <c r="AI45"/>
  <c r="AI47"/>
  <c r="AE12"/>
  <c r="AE13"/>
  <c r="AE14"/>
  <c r="AE15"/>
  <c r="AE16"/>
  <c r="AE17"/>
  <c r="AE18"/>
  <c r="AE19"/>
  <c r="AE20"/>
  <c r="AE21"/>
  <c r="AE22"/>
  <c r="AE23"/>
  <c r="AE24"/>
  <c r="AE25"/>
  <c r="AE26"/>
  <c r="AE27"/>
  <c r="AA31"/>
  <c r="AA32"/>
  <c r="AA33"/>
  <c r="AA34"/>
  <c r="AA35"/>
  <c r="AA36"/>
  <c r="AA37"/>
  <c r="AA38"/>
  <c r="AA39"/>
  <c r="AE50"/>
  <c r="O56"/>
  <c r="O53" l="1"/>
  <c r="L55"/>
  <c r="K53"/>
  <c r="H55"/>
  <c r="AE6"/>
  <c r="O6"/>
  <c r="O40" s="1"/>
  <c r="AE53"/>
  <c r="AE55" s="1"/>
  <c r="K28"/>
  <c r="K40" s="1"/>
  <c r="AI7"/>
  <c r="AF6"/>
  <c r="AI6" s="1"/>
  <c r="AM7"/>
  <c r="AJ6"/>
  <c r="AM6" s="1"/>
  <c r="T53"/>
  <c r="W40"/>
  <c r="AF42"/>
  <c r="X41"/>
  <c r="AA42"/>
  <c r="AA41" s="1"/>
  <c r="P53"/>
  <c r="S40"/>
  <c r="AJ40"/>
  <c r="AA53"/>
  <c r="AA55" s="1"/>
  <c r="AF40"/>
  <c r="AF41" l="1"/>
  <c r="AI41" s="1"/>
  <c r="AI42"/>
  <c r="W53"/>
  <c r="T55"/>
  <c r="W55" s="1"/>
  <c r="AF53"/>
  <c r="AI53" s="1"/>
  <c r="AI40"/>
  <c r="AJ53"/>
  <c r="AM53" s="1"/>
  <c r="AM40"/>
  <c r="S53"/>
  <c r="P55"/>
  <c r="S55" s="1"/>
  <c r="K55"/>
  <c r="AF55"/>
  <c r="AI55" s="1"/>
  <c r="O55"/>
  <c r="AJ55" l="1"/>
  <c r="AM55" s="1"/>
  <c r="AM60" s="1"/>
</calcChain>
</file>

<file path=xl/sharedStrings.xml><?xml version="1.0" encoding="utf-8"?>
<sst xmlns="http://schemas.openxmlformats.org/spreadsheetml/2006/main" count="150" uniqueCount="104">
  <si>
    <t>Címszám</t>
  </si>
  <si>
    <t>Alcímszám</t>
  </si>
  <si>
    <t>Jogcímcsoportszám</t>
  </si>
  <si>
    <t>Jogcímszám</t>
  </si>
  <si>
    <t>Előirányzat megnevezése</t>
  </si>
  <si>
    <t>Rovat-
szám</t>
  </si>
  <si>
    <t>Eredeti előirányzat</t>
  </si>
  <si>
    <t>Módosított előirányzat</t>
  </si>
  <si>
    <t>Harkányi Közös Önkormányzati Hivatal</t>
  </si>
  <si>
    <t>Harkányi Városi Könyvtár Kultúrális- és Sportközpont</t>
  </si>
  <si>
    <t>Önkormányzat</t>
  </si>
  <si>
    <t>Összesen</t>
  </si>
  <si>
    <t>Kötelező feladatok</t>
  </si>
  <si>
    <t>Önként vállalt feladatok</t>
  </si>
  <si>
    <t>Államigazgatási feladatok</t>
  </si>
  <si>
    <t>Működési kiadások összesen:</t>
  </si>
  <si>
    <t>Személyi juttatások</t>
  </si>
  <si>
    <t>K1</t>
  </si>
  <si>
    <t>Munkaadókat terhelő járulékok és szociális hozzájárulási adó</t>
  </si>
  <si>
    <t>K2</t>
  </si>
  <si>
    <t>Dologi kiadások</t>
  </si>
  <si>
    <t>K3</t>
  </si>
  <si>
    <t>ebből:  kamatkiadások</t>
  </si>
  <si>
    <t>K353</t>
  </si>
  <si>
    <t>Ellátottak pénzbeli juttatásai</t>
  </si>
  <si>
    <t>K4</t>
  </si>
  <si>
    <t>Egyéb működési célú kiadások</t>
  </si>
  <si>
    <t>K5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</si>
  <si>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</si>
  <si>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</si>
  <si>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</si>
  <si>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</si>
  <si>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</si>
  <si>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</si>
  <si>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</si>
  <si>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</si>
  <si>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támogatások, kölcsönök törlesztése áht-n belülre</t>
  </si>
  <si>
    <t>K505</t>
  </si>
  <si>
    <t>Egyéb működési célú támogatások államháztartáson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</si>
  <si>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</si>
  <si>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</si>
  <si>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</si>
  <si>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</si>
  <si>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</si>
  <si>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Egyéb működési célú támogatások államháztartáson kívülre</t>
  </si>
  <si>
    <t>K511</t>
  </si>
  <si>
    <t>Tartalékok</t>
  </si>
  <si>
    <t>K512</t>
  </si>
  <si>
    <t>ebből:</t>
  </si>
  <si>
    <t xml:space="preserve">     Polgármesteri keret</t>
  </si>
  <si>
    <t xml:space="preserve">     Általános tartalék</t>
  </si>
  <si>
    <t xml:space="preserve">     Egyéb céltartalékok</t>
  </si>
  <si>
    <t xml:space="preserve">     Intézményi tartalékok</t>
  </si>
  <si>
    <t>Felhalmozási kiadások összesen:</t>
  </si>
  <si>
    <t>Beruházások</t>
  </si>
  <si>
    <t>K6</t>
  </si>
  <si>
    <t>Felújítások</t>
  </si>
  <si>
    <t>K7</t>
  </si>
  <si>
    <t>Egyéb felhalmozási célú kiadások</t>
  </si>
  <si>
    <t>K8</t>
  </si>
  <si>
    <t>Felhalmozási célú garancia- és kezességvállalásból származó kifizetés áht-n belülre</t>
  </si>
  <si>
    <t>K81</t>
  </si>
  <si>
    <t>Felhalmozási célú visszatérítendő támogatások, kölcsönök nyújtása áht-n belülre</t>
  </si>
  <si>
    <t>K82</t>
  </si>
  <si>
    <t>Felhalmozási célú visszatérítendő támogtások, kölcsönök törlesztése áht-n belülre</t>
  </si>
  <si>
    <t>K83</t>
  </si>
  <si>
    <t>Egyéb felhalmozási célú támogatások államháztartáson belülre</t>
  </si>
  <si>
    <t>K84</t>
  </si>
  <si>
    <t>Felhalmozási célú garancia- és kezességvállalásból származó kifizetés áht-n kívülre</t>
  </si>
  <si>
    <t>K85</t>
  </si>
  <si>
    <t>Felhalmozási célú visszatérítendő támogatások, kölcsönök nyújtása áht-n kívülre</t>
  </si>
  <si>
    <t>K86</t>
  </si>
  <si>
    <t>Lakástámogatás</t>
  </si>
  <si>
    <t>K87</t>
  </si>
  <si>
    <t>Egyéb felhalmozási célú támogatások államháztartáson kívülre</t>
  </si>
  <si>
    <t>K88</t>
  </si>
  <si>
    <t>Költségvetési kiadások:</t>
  </si>
  <si>
    <t>Finanszírozási kiadások</t>
  </si>
  <si>
    <t>Belföldi finanszírozás kiadásai</t>
  </si>
  <si>
    <t>K91</t>
  </si>
  <si>
    <t>Hitel-, kölcsöntörlesztés államháztartásson kívülre</t>
  </si>
  <si>
    <t>K911</t>
  </si>
  <si>
    <t>Hosszú lejáratú hitelek, kölcsönök törlesztése</t>
  </si>
  <si>
    <t>K9111</t>
  </si>
  <si>
    <t>Likviditási célú hitelek, kölcsönök törlesztése pénzügyi vállalkozásnak</t>
  </si>
  <si>
    <t>K9112</t>
  </si>
  <si>
    <t>K9113. Rövid lejáratú hitelek, kölcsönök törlesztése</t>
  </si>
  <si>
    <t>Rövid lejáratú hitelek, kölcsönök törlesztése</t>
  </si>
  <si>
    <t>K9113</t>
  </si>
  <si>
    <t>Belföldi értékpapírok kiadásai</t>
  </si>
  <si>
    <t>K912</t>
  </si>
  <si>
    <t>Központi, irányító szervi támogatás folyósítása</t>
  </si>
  <si>
    <t>K915</t>
  </si>
  <si>
    <t>Állami támogatás megelőlegezés visszafizetése</t>
  </si>
  <si>
    <t>K916</t>
  </si>
  <si>
    <t>Külföldi finanszírozás kiadásai</t>
  </si>
  <si>
    <t>K92</t>
  </si>
  <si>
    <t>Adóssághoz nem kapcsolódó származékos ügyletek kiadásai</t>
  </si>
  <si>
    <t>K93</t>
  </si>
  <si>
    <t>Kiadások összesen:</t>
  </si>
  <si>
    <t>Halmozódás (K915) miatti levonás:</t>
  </si>
  <si>
    <t>Halmozódás mentes kiadások összesen:</t>
  </si>
  <si>
    <t>Létszámkeret</t>
  </si>
  <si>
    <t>Közfoglalkoztaottak létszámelőirányzata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</si>
</sst>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</numFmts>
  <fonts count="1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2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7" fillId="0" borderId="0"/>
    <xf numFmtId="3" fontId="10" fillId="0" borderId="0" applyFont="0" applyFill="0" applyBorder="0" applyAlignment="0">
      <protection locked="0"/>
    </xf>
  </cellStyleXfs>
  <cellXfs count="119">
    <xf numFmtId="0" fontId="0" fillId="0" borderId="0" xfId="0"/>
    <xf numFmtId="0" fontId="0" fillId="0" borderId="0" xfId="0" applyFont="1"/>
    <xf numFmtId="164" fontId="2" fillId="0" borderId="1" xfId="1" applyNumberFormat="1" applyFont="1" applyBorder="1" applyAlignment="1" applyProtection="1">
      <alignment horizontal="right" vertical="center"/>
      <protection hidden="1"/>
    </xf>
    <xf numFmtId="0" fontId="4" fillId="0" borderId="2" xfId="2" applyFont="1" applyBorder="1" applyAlignment="1" applyProtection="1">
      <alignment horizontal="center" vertical="center"/>
    </xf>
    <xf numFmtId="0" fontId="4" fillId="0" borderId="3" xfId="2" applyFont="1" applyBorder="1" applyAlignment="1" applyProtection="1">
      <alignment horizontal="center" vertical="center"/>
    </xf>
    <xf numFmtId="0" fontId="4" fillId="0" borderId="4" xfId="2" applyFont="1" applyBorder="1" applyAlignment="1" applyProtection="1">
      <alignment horizontal="center" vertical="center"/>
    </xf>
    <xf numFmtId="0" fontId="4" fillId="0" borderId="5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7" xfId="2" applyFont="1" applyBorder="1" applyAlignment="1" applyProtection="1">
      <alignment horizontal="center" vertical="center"/>
    </xf>
    <xf numFmtId="0" fontId="5" fillId="0" borderId="8" xfId="2" applyFont="1" applyBorder="1" applyAlignment="1" applyProtection="1">
      <alignment horizontal="center" vertical="center"/>
    </xf>
    <xf numFmtId="0" fontId="4" fillId="0" borderId="9" xfId="2" applyFont="1" applyBorder="1" applyAlignment="1" applyProtection="1">
      <alignment horizontal="center" vertical="center"/>
    </xf>
    <xf numFmtId="0" fontId="4" fillId="0" borderId="10" xfId="2" applyFont="1" applyBorder="1" applyAlignment="1" applyProtection="1">
      <alignment horizontal="center" vertical="center"/>
    </xf>
    <xf numFmtId="0" fontId="5" fillId="2" borderId="11" xfId="2" applyFont="1" applyFill="1" applyBorder="1" applyAlignment="1" applyProtection="1">
      <alignment horizontal="center" vertical="center" textRotation="90"/>
    </xf>
    <xf numFmtId="0" fontId="5" fillId="2" borderId="12" xfId="2" applyFont="1" applyFill="1" applyBorder="1" applyAlignment="1" applyProtection="1">
      <alignment horizontal="center" vertical="center" textRotation="90"/>
    </xf>
    <xf numFmtId="0" fontId="5" fillId="2" borderId="13" xfId="2" applyFont="1" applyFill="1" applyBorder="1" applyAlignment="1" applyProtection="1">
      <alignment horizontal="center" vertical="center" wrapText="1"/>
    </xf>
    <xf numFmtId="0" fontId="5" fillId="2" borderId="14" xfId="2" applyFont="1" applyFill="1" applyBorder="1" applyAlignment="1" applyProtection="1">
      <alignment horizontal="center" vertical="center" wrapText="1"/>
    </xf>
    <xf numFmtId="0" fontId="5" fillId="2" borderId="12" xfId="2" applyFont="1" applyFill="1" applyBorder="1" applyAlignment="1" applyProtection="1">
      <alignment horizontal="center" vertical="center" wrapText="1"/>
    </xf>
    <xf numFmtId="164" fontId="5" fillId="2" borderId="6" xfId="1" applyNumberFormat="1" applyFont="1" applyFill="1" applyBorder="1" applyAlignment="1" applyProtection="1">
      <alignment horizontal="center" vertical="center" wrapText="1"/>
      <protection hidden="1"/>
    </xf>
    <xf numFmtId="164" fontId="5" fillId="2" borderId="7" xfId="1" applyNumberFormat="1" applyFont="1" applyFill="1" applyBorder="1" applyAlignment="1" applyProtection="1">
      <alignment horizontal="center" vertical="center" wrapText="1"/>
      <protection hidden="1"/>
    </xf>
    <xf numFmtId="164" fontId="5" fillId="2" borderId="15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16" xfId="2" applyFont="1" applyFill="1" applyBorder="1" applyAlignment="1" applyProtection="1">
      <alignment horizontal="center" vertical="center" textRotation="90"/>
    </xf>
    <xf numFmtId="0" fontId="5" fillId="2" borderId="17" xfId="2" applyFont="1" applyFill="1" applyBorder="1" applyAlignment="1" applyProtection="1">
      <alignment horizontal="center" vertical="center" textRotation="90"/>
    </xf>
    <xf numFmtId="0" fontId="5" fillId="2" borderId="18" xfId="2" applyFont="1" applyFill="1" applyBorder="1" applyAlignment="1" applyProtection="1">
      <alignment horizontal="center" vertical="center" wrapText="1"/>
    </xf>
    <xf numFmtId="0" fontId="5" fillId="2" borderId="19" xfId="2" applyFont="1" applyFill="1" applyBorder="1" applyAlignment="1" applyProtection="1">
      <alignment horizontal="center" vertical="center" wrapText="1"/>
    </xf>
    <xf numFmtId="0" fontId="5" fillId="2" borderId="17" xfId="2" applyFont="1" applyFill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164" fontId="5" fillId="2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21" xfId="2" applyFont="1" applyFill="1" applyBorder="1" applyAlignment="1" applyProtection="1">
      <alignment horizontal="center" vertical="center" textRotation="90"/>
    </xf>
    <xf numFmtId="0" fontId="5" fillId="2" borderId="22" xfId="2" applyFont="1" applyFill="1" applyBorder="1" applyAlignment="1" applyProtection="1">
      <alignment horizontal="center" vertical="center" textRotation="90"/>
    </xf>
    <xf numFmtId="0" fontId="5" fillId="2" borderId="23" xfId="2" applyFont="1" applyFill="1" applyBorder="1" applyAlignment="1" applyProtection="1">
      <alignment horizontal="center" vertical="center" wrapText="1"/>
    </xf>
    <xf numFmtId="0" fontId="5" fillId="2" borderId="24" xfId="2" applyFont="1" applyFill="1" applyBorder="1" applyAlignment="1" applyProtection="1">
      <alignment horizontal="center" vertical="center" wrapText="1"/>
    </xf>
    <xf numFmtId="0" fontId="5" fillId="2" borderId="22" xfId="2" applyFont="1" applyFill="1" applyBorder="1" applyAlignment="1" applyProtection="1">
      <alignment horizontal="center" vertical="center" wrapText="1"/>
    </xf>
    <xf numFmtId="0" fontId="5" fillId="2" borderId="25" xfId="3" applyFont="1" applyFill="1" applyBorder="1" applyAlignment="1" applyProtection="1">
      <alignment horizontal="center" vertical="center" wrapText="1"/>
      <protection hidden="1"/>
    </xf>
    <xf numFmtId="0" fontId="8" fillId="0" borderId="26" xfId="4" applyFont="1" applyBorder="1" applyAlignment="1">
      <alignment horizontal="center" vertical="center" wrapText="1"/>
    </xf>
    <xf numFmtId="0" fontId="4" fillId="0" borderId="27" xfId="2" applyFont="1" applyFill="1" applyBorder="1" applyAlignment="1" applyProtection="1">
      <alignment vertical="center" textRotation="90"/>
      <protection hidden="1"/>
    </xf>
    <xf numFmtId="0" fontId="4" fillId="3" borderId="25" xfId="2" applyFont="1" applyFill="1" applyBorder="1" applyAlignment="1" applyProtection="1">
      <alignment horizontal="center" vertical="center"/>
    </xf>
    <xf numFmtId="0" fontId="9" fillId="3" borderId="6" xfId="2" applyFont="1" applyFill="1" applyBorder="1" applyAlignment="1" applyProtection="1">
      <alignment horizontal="left" vertical="center"/>
    </xf>
    <xf numFmtId="0" fontId="9" fillId="3" borderId="7" xfId="2" applyFont="1" applyFill="1" applyBorder="1" applyAlignment="1" applyProtection="1">
      <alignment horizontal="left" vertical="center"/>
    </xf>
    <xf numFmtId="0" fontId="9" fillId="3" borderId="8" xfId="2" applyFont="1" applyFill="1" applyBorder="1" applyAlignment="1" applyProtection="1">
      <alignment horizontal="left" vertical="center"/>
    </xf>
    <xf numFmtId="3" fontId="9" fillId="3" borderId="25" xfId="1" applyNumberFormat="1" applyFont="1" applyFill="1" applyBorder="1" applyAlignment="1" applyProtection="1">
      <alignment horizontal="right" vertical="center" wrapText="1"/>
    </xf>
    <xf numFmtId="0" fontId="9" fillId="0" borderId="27" xfId="2" applyFont="1" applyFill="1" applyBorder="1" applyAlignment="1" applyProtection="1">
      <alignment vertical="center"/>
    </xf>
    <xf numFmtId="0" fontId="5" fillId="0" borderId="25" xfId="3" applyFont="1" applyFill="1" applyBorder="1" applyAlignment="1" applyProtection="1">
      <alignment horizontal="left" vertical="center"/>
      <protection hidden="1"/>
    </xf>
    <xf numFmtId="0" fontId="5" fillId="4" borderId="25" xfId="2" applyFont="1" applyFill="1" applyBorder="1" applyAlignment="1" applyProtection="1">
      <alignment horizontal="center" vertical="center"/>
    </xf>
    <xf numFmtId="0" fontId="5" fillId="4" borderId="25" xfId="3" applyFont="1" applyFill="1" applyBorder="1" applyAlignment="1" applyProtection="1">
      <alignment vertical="center"/>
      <protection hidden="1"/>
    </xf>
    <xf numFmtId="0" fontId="5" fillId="4" borderId="25" xfId="3" applyFont="1" applyFill="1" applyBorder="1" applyAlignment="1" applyProtection="1">
      <alignment horizontal="center" vertical="center"/>
      <protection hidden="1"/>
    </xf>
    <xf numFmtId="0" fontId="5" fillId="4" borderId="25" xfId="3" applyFont="1" applyFill="1" applyBorder="1" applyAlignment="1" applyProtection="1">
      <alignment horizontal="left" vertical="center"/>
      <protection hidden="1"/>
    </xf>
    <xf numFmtId="3" fontId="5" fillId="4" borderId="25" xfId="3" applyNumberFormat="1" applyFont="1" applyFill="1" applyBorder="1" applyAlignment="1" applyProtection="1">
      <alignment horizontal="right" vertical="center"/>
      <protection hidden="1"/>
    </xf>
    <xf numFmtId="3" fontId="9" fillId="4" borderId="25" xfId="1" applyNumberFormat="1" applyFont="1" applyFill="1" applyBorder="1" applyAlignment="1" applyProtection="1">
      <alignment horizontal="right" vertical="center" wrapText="1"/>
    </xf>
    <xf numFmtId="3" fontId="5" fillId="5" borderId="25" xfId="1" applyNumberFormat="1" applyFont="1" applyFill="1" applyBorder="1" applyAlignment="1" applyProtection="1">
      <alignment horizontal="right" vertical="center" wrapText="1"/>
    </xf>
    <xf numFmtId="3" fontId="9" fillId="5" borderId="25" xfId="1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4" fillId="0" borderId="27" xfId="2" applyFont="1" applyFill="1" applyBorder="1" applyAlignment="1" applyProtection="1">
      <alignment vertical="center"/>
      <protection hidden="1"/>
    </xf>
    <xf numFmtId="0" fontId="5" fillId="4" borderId="6" xfId="3" applyFont="1" applyFill="1" applyBorder="1" applyAlignment="1" applyProtection="1">
      <alignment horizontal="left" vertical="center"/>
      <protection hidden="1"/>
    </xf>
    <xf numFmtId="0" fontId="5" fillId="4" borderId="7" xfId="3" applyFont="1" applyFill="1" applyBorder="1" applyAlignment="1" applyProtection="1">
      <alignment horizontal="left" vertical="center"/>
      <protection hidden="1"/>
    </xf>
    <xf numFmtId="0" fontId="5" fillId="4" borderId="8" xfId="3" applyFont="1" applyFill="1" applyBorder="1" applyAlignment="1" applyProtection="1">
      <alignment horizontal="left" vertical="center"/>
      <protection hidden="1"/>
    </xf>
    <xf numFmtId="0" fontId="5" fillId="0" borderId="25" xfId="3" applyFont="1" applyFill="1" applyBorder="1" applyAlignment="1" applyProtection="1">
      <alignment vertical="center"/>
      <protection hidden="1"/>
    </xf>
    <xf numFmtId="0" fontId="5" fillId="0" borderId="25" xfId="3" applyFont="1" applyFill="1" applyBorder="1" applyAlignment="1" applyProtection="1">
      <alignment horizontal="center" vertical="center"/>
      <protection hidden="1"/>
    </xf>
    <xf numFmtId="0" fontId="5" fillId="0" borderId="25" xfId="2" applyFont="1" applyFill="1" applyBorder="1" applyAlignment="1" applyProtection="1">
      <alignment vertical="center"/>
    </xf>
    <xf numFmtId="0" fontId="2" fillId="0" borderId="6" xfId="2" applyFont="1" applyFill="1" applyBorder="1" applyAlignment="1" applyProtection="1">
      <alignment horizontal="left" vertical="center"/>
      <protection hidden="1"/>
    </xf>
    <xf numFmtId="0" fontId="2" fillId="0" borderId="8" xfId="2" applyFont="1" applyFill="1" applyBorder="1" applyAlignment="1" applyProtection="1">
      <alignment horizontal="left" vertical="center"/>
      <protection hidden="1"/>
    </xf>
    <xf numFmtId="3" fontId="5" fillId="0" borderId="25" xfId="3" applyNumberFormat="1" applyFont="1" applyFill="1" applyBorder="1" applyAlignment="1" applyProtection="1">
      <alignment horizontal="right" vertical="center"/>
      <protection hidden="1"/>
    </xf>
    <xf numFmtId="3" fontId="9" fillId="0" borderId="25" xfId="1" applyNumberFormat="1" applyFont="1" applyFill="1" applyBorder="1" applyAlignment="1" applyProtection="1">
      <alignment horizontal="right" vertical="center" wrapText="1"/>
    </xf>
    <xf numFmtId="3" fontId="5" fillId="0" borderId="25" xfId="1" applyNumberFormat="1" applyFont="1" applyFill="1" applyBorder="1" applyAlignment="1" applyProtection="1">
      <alignment horizontal="right" vertical="center" wrapText="1"/>
    </xf>
    <xf numFmtId="3" fontId="2" fillId="4" borderId="25" xfId="5" applyNumberFormat="1" applyFont="1" applyFill="1" applyBorder="1" applyAlignment="1" applyProtection="1">
      <alignment horizontal="right" vertical="center"/>
    </xf>
    <xf numFmtId="0" fontId="5" fillId="0" borderId="25" xfId="2" applyFont="1" applyFill="1" applyBorder="1" applyAlignment="1" applyProtection="1">
      <alignment horizontal="center" vertical="center"/>
    </xf>
    <xf numFmtId="3" fontId="5" fillId="0" borderId="25" xfId="2" applyNumberFormat="1" applyFont="1" applyFill="1" applyBorder="1" applyAlignment="1" applyProtection="1">
      <alignment horizontal="right" vertical="center"/>
      <protection hidden="1"/>
    </xf>
    <xf numFmtId="0" fontId="4" fillId="0" borderId="25" xfId="2" applyFont="1" applyFill="1" applyBorder="1" applyAlignment="1" applyProtection="1">
      <alignment vertical="center"/>
      <protection hidden="1"/>
    </xf>
    <xf numFmtId="0" fontId="5" fillId="0" borderId="25" xfId="2" applyFont="1" applyFill="1" applyBorder="1" applyAlignment="1" applyProtection="1">
      <alignment vertical="center"/>
      <protection hidden="1"/>
    </xf>
    <xf numFmtId="0" fontId="5" fillId="0" borderId="25" xfId="2" applyFont="1" applyFill="1" applyBorder="1" applyAlignment="1">
      <alignment horizontal="center" vertical="center"/>
    </xf>
    <xf numFmtId="0" fontId="5" fillId="0" borderId="25" xfId="2" applyFont="1" applyFill="1" applyBorder="1" applyAlignment="1" applyProtection="1">
      <alignment horizontal="center" vertical="center"/>
      <protection hidden="1"/>
    </xf>
    <xf numFmtId="0" fontId="2" fillId="0" borderId="25" xfId="3" applyFont="1" applyFill="1" applyBorder="1" applyAlignment="1" applyProtection="1">
      <alignment vertical="center"/>
      <protection hidden="1"/>
    </xf>
    <xf numFmtId="0" fontId="9" fillId="3" borderId="6" xfId="2" applyFont="1" applyFill="1" applyBorder="1" applyAlignment="1" applyProtection="1">
      <alignment horizontal="left" vertical="center"/>
      <protection hidden="1"/>
    </xf>
    <xf numFmtId="0" fontId="9" fillId="3" borderId="7" xfId="2" applyFont="1" applyFill="1" applyBorder="1" applyAlignment="1" applyProtection="1">
      <alignment horizontal="left" vertical="center"/>
      <protection hidden="1"/>
    </xf>
    <xf numFmtId="0" fontId="9" fillId="3" borderId="8" xfId="2" applyFont="1" applyFill="1" applyBorder="1" applyAlignment="1" applyProtection="1">
      <alignment horizontal="left" vertical="center"/>
      <protection hidden="1"/>
    </xf>
    <xf numFmtId="3" fontId="9" fillId="3" borderId="25" xfId="3" applyNumberFormat="1" applyFont="1" applyFill="1" applyBorder="1" applyAlignment="1" applyProtection="1">
      <alignment horizontal="right" vertical="center"/>
      <protection hidden="1"/>
    </xf>
    <xf numFmtId="3" fontId="9" fillId="6" borderId="25" xfId="1" applyNumberFormat="1" applyFont="1" applyFill="1" applyBorder="1" applyAlignment="1" applyProtection="1">
      <alignment horizontal="right" vertical="center" wrapText="1"/>
    </xf>
    <xf numFmtId="3" fontId="5" fillId="6" borderId="25" xfId="1" applyNumberFormat="1" applyFont="1" applyFill="1" applyBorder="1" applyAlignment="1" applyProtection="1">
      <alignment horizontal="right" vertical="center" wrapText="1"/>
    </xf>
    <xf numFmtId="3" fontId="5" fillId="5" borderId="25" xfId="3" applyNumberFormat="1" applyFont="1" applyFill="1" applyBorder="1" applyAlignment="1" applyProtection="1">
      <alignment horizontal="right" vertical="center"/>
      <protection hidden="1"/>
    </xf>
    <xf numFmtId="3" fontId="5" fillId="4" borderId="25" xfId="5" applyNumberFormat="1" applyFont="1" applyFill="1" applyBorder="1" applyAlignment="1" applyProtection="1">
      <alignment horizontal="right" vertical="center"/>
    </xf>
    <xf numFmtId="3" fontId="5" fillId="5" borderId="25" xfId="5" applyNumberFormat="1" applyFont="1" applyFill="1" applyBorder="1" applyAlignment="1" applyProtection="1">
      <alignment horizontal="right" vertical="center"/>
    </xf>
    <xf numFmtId="0" fontId="4" fillId="7" borderId="20" xfId="3" applyFont="1" applyFill="1" applyBorder="1" applyAlignment="1" applyProtection="1">
      <alignment horizontal="left" vertical="center"/>
      <protection hidden="1"/>
    </xf>
    <xf numFmtId="0" fontId="4" fillId="7" borderId="7" xfId="3" applyFont="1" applyFill="1" applyBorder="1" applyAlignment="1" applyProtection="1">
      <alignment horizontal="left" vertical="center"/>
      <protection hidden="1"/>
    </xf>
    <xf numFmtId="0" fontId="4" fillId="7" borderId="8" xfId="3" applyFont="1" applyFill="1" applyBorder="1" applyAlignment="1" applyProtection="1">
      <alignment horizontal="left" vertical="center"/>
      <protection hidden="1"/>
    </xf>
    <xf numFmtId="3" fontId="4" fillId="7" borderId="25" xfId="3" applyNumberFormat="1" applyFont="1" applyFill="1" applyBorder="1" applyAlignment="1" applyProtection="1">
      <alignment horizontal="right" vertical="center"/>
      <protection hidden="1"/>
    </xf>
    <xf numFmtId="3" fontId="9" fillId="8" borderId="25" xfId="1" applyNumberFormat="1" applyFont="1" applyFill="1" applyBorder="1" applyAlignment="1" applyProtection="1">
      <alignment horizontal="right" vertical="center" wrapText="1"/>
    </xf>
    <xf numFmtId="3" fontId="4" fillId="8" borderId="25" xfId="3" applyNumberFormat="1" applyFont="1" applyFill="1" applyBorder="1" applyAlignment="1" applyProtection="1">
      <alignment horizontal="right" vertical="center"/>
      <protection hidden="1"/>
    </xf>
    <xf numFmtId="3" fontId="5" fillId="8" borderId="25" xfId="1" applyNumberFormat="1" applyFont="1" applyFill="1" applyBorder="1" applyAlignment="1" applyProtection="1">
      <alignment horizontal="right" vertical="center" wrapText="1"/>
    </xf>
    <xf numFmtId="0" fontId="4" fillId="3" borderId="25" xfId="3" applyFont="1" applyFill="1" applyBorder="1" applyAlignment="1" applyProtection="1">
      <alignment horizontal="center" vertical="center"/>
      <protection hidden="1"/>
    </xf>
    <xf numFmtId="3" fontId="4" fillId="6" borderId="25" xfId="1" applyNumberFormat="1" applyFont="1" applyFill="1" applyBorder="1" applyAlignment="1" applyProtection="1">
      <alignment horizontal="right" vertical="center"/>
      <protection hidden="1"/>
    </xf>
    <xf numFmtId="0" fontId="5" fillId="5" borderId="25" xfId="2" applyFont="1" applyFill="1" applyBorder="1" applyAlignment="1">
      <alignment vertical="center"/>
    </xf>
    <xf numFmtId="0" fontId="5" fillId="5" borderId="25" xfId="3" applyFont="1" applyFill="1" applyBorder="1" applyAlignment="1" applyProtection="1">
      <alignment horizontal="left" vertical="center"/>
      <protection hidden="1"/>
    </xf>
    <xf numFmtId="3" fontId="5" fillId="5" borderId="25" xfId="2" applyNumberFormat="1" applyFont="1" applyFill="1" applyBorder="1" applyAlignment="1">
      <alignment horizontal="right" vertical="center"/>
    </xf>
    <xf numFmtId="3" fontId="5" fillId="0" borderId="25" xfId="2" applyNumberFormat="1" applyFont="1" applyFill="1" applyBorder="1" applyAlignment="1">
      <alignment horizontal="right" vertical="center"/>
    </xf>
    <xf numFmtId="0" fontId="4" fillId="0" borderId="25" xfId="2" applyFont="1" applyFill="1" applyBorder="1" applyAlignment="1" applyProtection="1">
      <alignment horizontal="center" vertical="center"/>
      <protection hidden="1"/>
    </xf>
    <xf numFmtId="0" fontId="5" fillId="0" borderId="25" xfId="2" applyFont="1" applyFill="1" applyBorder="1" applyAlignment="1">
      <alignment vertical="center"/>
    </xf>
    <xf numFmtId="0" fontId="5" fillId="4" borderId="25" xfId="2" applyFont="1" applyFill="1" applyBorder="1" applyAlignment="1" applyProtection="1">
      <alignment horizontal="center" vertical="center"/>
      <protection hidden="1"/>
    </xf>
    <xf numFmtId="0" fontId="4" fillId="8" borderId="20" xfId="2" applyFont="1" applyFill="1" applyBorder="1" applyAlignment="1" applyProtection="1">
      <alignment horizontal="left" vertical="center"/>
    </xf>
    <xf numFmtId="0" fontId="4" fillId="8" borderId="7" xfId="2" applyFont="1" applyFill="1" applyBorder="1" applyAlignment="1" applyProtection="1">
      <alignment horizontal="left" vertical="center"/>
    </xf>
    <xf numFmtId="0" fontId="4" fillId="8" borderId="8" xfId="2" applyFont="1" applyFill="1" applyBorder="1" applyAlignment="1" applyProtection="1">
      <alignment horizontal="left" vertical="center"/>
    </xf>
    <xf numFmtId="3" fontId="4" fillId="7" borderId="25" xfId="5" applyNumberFormat="1" applyFont="1" applyFill="1" applyBorder="1" applyAlignment="1" applyProtection="1">
      <alignment horizontal="right" vertical="center"/>
    </xf>
    <xf numFmtId="3" fontId="4" fillId="8" borderId="25" xfId="5" applyNumberFormat="1" applyFont="1" applyFill="1" applyBorder="1" applyAlignment="1" applyProtection="1">
      <alignment horizontal="right" vertical="center"/>
    </xf>
    <xf numFmtId="0" fontId="4" fillId="7" borderId="20" xfId="2" applyFont="1" applyFill="1" applyBorder="1" applyAlignment="1" applyProtection="1">
      <alignment horizontal="left" vertical="center"/>
    </xf>
    <xf numFmtId="0" fontId="4" fillId="7" borderId="7" xfId="2" applyFont="1" applyFill="1" applyBorder="1" applyAlignment="1" applyProtection="1">
      <alignment horizontal="left" vertical="center"/>
    </xf>
    <xf numFmtId="0" fontId="4" fillId="7" borderId="8" xfId="2" applyFont="1" applyFill="1" applyBorder="1" applyAlignment="1" applyProtection="1">
      <alignment horizontal="left" vertical="center"/>
    </xf>
    <xf numFmtId="0" fontId="4" fillId="7" borderId="28" xfId="2" applyFont="1" applyFill="1" applyBorder="1" applyAlignment="1" applyProtection="1">
      <alignment horizontal="left" vertical="center"/>
    </xf>
    <xf numFmtId="0" fontId="4" fillId="7" borderId="29" xfId="2" applyFont="1" applyFill="1" applyBorder="1" applyAlignment="1" applyProtection="1">
      <alignment horizontal="left" vertical="center"/>
    </xf>
    <xf numFmtId="0" fontId="4" fillId="7" borderId="30" xfId="2" applyFont="1" applyFill="1" applyBorder="1" applyAlignment="1" applyProtection="1">
      <alignment horizontal="left" vertical="center"/>
    </xf>
    <xf numFmtId="3" fontId="4" fillId="7" borderId="31" xfId="5" applyNumberFormat="1" applyFont="1" applyFill="1" applyBorder="1" applyAlignment="1" applyProtection="1">
      <alignment horizontal="right" vertical="center"/>
    </xf>
    <xf numFmtId="3" fontId="4" fillId="8" borderId="31" xfId="5" applyNumberFormat="1" applyFont="1" applyFill="1" applyBorder="1" applyAlignment="1" applyProtection="1">
      <alignment horizontal="right" vertical="center"/>
    </xf>
    <xf numFmtId="0" fontId="4" fillId="0" borderId="2" xfId="2" applyFont="1" applyFill="1" applyBorder="1" applyAlignment="1" applyProtection="1">
      <alignment horizontal="left" vertical="center"/>
    </xf>
    <xf numFmtId="0" fontId="4" fillId="0" borderId="3" xfId="2" applyFont="1" applyFill="1" applyBorder="1" applyAlignment="1" applyProtection="1">
      <alignment horizontal="left" vertical="center"/>
    </xf>
    <xf numFmtId="0" fontId="4" fillId="0" borderId="4" xfId="2" applyFont="1" applyFill="1" applyBorder="1" applyAlignment="1" applyProtection="1">
      <alignment horizontal="left" vertical="center"/>
    </xf>
    <xf numFmtId="165" fontId="5" fillId="0" borderId="25" xfId="3" applyNumberFormat="1" applyFont="1" applyFill="1" applyBorder="1" applyAlignment="1" applyProtection="1">
      <alignment horizontal="right" vertical="center"/>
      <protection hidden="1"/>
    </xf>
    <xf numFmtId="0" fontId="0" fillId="0" borderId="0" xfId="0" applyFill="1"/>
    <xf numFmtId="0" fontId="4" fillId="0" borderId="6" xfId="2" applyFont="1" applyFill="1" applyBorder="1" applyAlignment="1" applyProtection="1">
      <alignment horizontal="left" vertical="center"/>
      <protection hidden="1"/>
    </xf>
    <xf numFmtId="0" fontId="4" fillId="0" borderId="7" xfId="2" applyFont="1" applyFill="1" applyBorder="1" applyAlignment="1" applyProtection="1">
      <alignment horizontal="left" vertical="center"/>
      <protection hidden="1"/>
    </xf>
    <xf numFmtId="0" fontId="4" fillId="0" borderId="8" xfId="2" applyFont="1" applyFill="1" applyBorder="1" applyAlignment="1" applyProtection="1">
      <alignment horizontal="left" vertical="center"/>
      <protection hidden="1"/>
    </xf>
  </cellXfs>
  <cellStyles count="6">
    <cellStyle name="Comma0" xfId="5"/>
    <cellStyle name="Ezres 2" xfId="1"/>
    <cellStyle name="Normál" xfId="0" builtinId="0"/>
    <cellStyle name="Normál 2_2014szerkesztett ktgvetés 2" xfId="2"/>
    <cellStyle name="Normál_2014szerkesztett ktgvetés" xfId="4"/>
    <cellStyle name="Normál_KVFORMÁTUM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8/15_2018.%20(X.09.)%202018%20k&#246;lts&#233;gvet&#233;s%20m&#243;dos&#237;t&#225;s_mell&#233;klet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."/>
      <sheetName val="működési felhalmozási m. 3."/>
      <sheetName val="bevételi tábla 4.sz."/>
      <sheetName val="bevételi tábla 4.sz. módosított"/>
      <sheetName val="kiadási tábla 5.sz"/>
      <sheetName val="kiadási tábla 5.sz.módosított"/>
      <sheetName val="stab. 6.sz"/>
      <sheetName val="7.sz melléklet Normatíva"/>
      <sheetName val="8. sz. saját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A Eszközök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EU-s projektek"/>
      <sheetName val="Gördülő terv"/>
      <sheetName val="K1-K8 rovatos"/>
      <sheetName val="projekt kiadások rovat szerint"/>
    </sheetNames>
    <sheetDataSet>
      <sheetData sheetId="0">
        <row r="105">
          <cell r="AO105">
            <v>4553025402</v>
          </cell>
        </row>
      </sheetData>
      <sheetData sheetId="1"/>
      <sheetData sheetId="2"/>
      <sheetData sheetId="3"/>
      <sheetData sheetId="4"/>
      <sheetData sheetId="5">
        <row r="7">
          <cell r="R7">
            <v>122045674</v>
          </cell>
          <cell r="AG7">
            <v>33755983</v>
          </cell>
          <cell r="DV7">
            <v>276381880</v>
          </cell>
          <cell r="DW7">
            <v>0</v>
          </cell>
        </row>
        <row r="8">
          <cell r="R8">
            <v>29566762</v>
          </cell>
          <cell r="AG8">
            <v>6867978</v>
          </cell>
          <cell r="DV8">
            <v>56585496</v>
          </cell>
          <cell r="DW8">
            <v>0</v>
          </cell>
        </row>
        <row r="9">
          <cell r="R9">
            <v>32000000</v>
          </cell>
          <cell r="AG9">
            <v>35000000</v>
          </cell>
          <cell r="DV9">
            <v>958984952</v>
          </cell>
          <cell r="DW9">
            <v>1100000</v>
          </cell>
        </row>
        <row r="11">
          <cell r="DV11">
            <v>8550000</v>
          </cell>
          <cell r="DW11">
            <v>0</v>
          </cell>
        </row>
        <row r="12">
          <cell r="R12">
            <v>0</v>
          </cell>
          <cell r="DV12">
            <v>384287154</v>
          </cell>
          <cell r="DW12">
            <v>9000000</v>
          </cell>
        </row>
        <row r="13">
          <cell r="DV13">
            <v>0</v>
          </cell>
          <cell r="DW13">
            <v>0</v>
          </cell>
        </row>
        <row r="14">
          <cell r="DV14">
            <v>0</v>
          </cell>
          <cell r="DW14">
            <v>0</v>
          </cell>
        </row>
        <row r="15">
          <cell r="DV15">
            <v>0</v>
          </cell>
          <cell r="DW15">
            <v>0</v>
          </cell>
        </row>
        <row r="16">
          <cell r="DV16">
            <v>2000000</v>
          </cell>
          <cell r="DW16">
            <v>0</v>
          </cell>
        </row>
        <row r="17">
          <cell r="DV17">
            <v>0</v>
          </cell>
          <cell r="DW17">
            <v>0</v>
          </cell>
        </row>
        <row r="18">
          <cell r="DV18">
            <v>179050594</v>
          </cell>
          <cell r="DW18">
            <v>0</v>
          </cell>
        </row>
        <row r="19">
          <cell r="DV19">
            <v>0</v>
          </cell>
          <cell r="DW19">
            <v>0</v>
          </cell>
        </row>
        <row r="20">
          <cell r="DV20">
            <v>0</v>
          </cell>
          <cell r="DW20">
            <v>0</v>
          </cell>
        </row>
        <row r="21">
          <cell r="DV21">
            <v>193236560</v>
          </cell>
          <cell r="DW21">
            <v>9000000</v>
          </cell>
        </row>
        <row r="22">
          <cell r="DV22">
            <v>10000000</v>
          </cell>
          <cell r="DW22">
            <v>0</v>
          </cell>
        </row>
        <row r="23">
          <cell r="DV23">
            <v>0</v>
          </cell>
          <cell r="DW23">
            <v>0</v>
          </cell>
        </row>
        <row r="24">
          <cell r="DV24">
            <v>10000000</v>
          </cell>
          <cell r="DW24">
            <v>0</v>
          </cell>
        </row>
        <row r="25">
          <cell r="DV25">
            <v>0</v>
          </cell>
          <cell r="DW25">
            <v>0</v>
          </cell>
        </row>
        <row r="26">
          <cell r="DV26">
            <v>0</v>
          </cell>
          <cell r="DW26">
            <v>0</v>
          </cell>
        </row>
        <row r="29">
          <cell r="L29">
            <v>6000000</v>
          </cell>
          <cell r="AG29">
            <v>2550000</v>
          </cell>
          <cell r="DV29">
            <v>2143332190</v>
          </cell>
          <cell r="DW29">
            <v>0</v>
          </cell>
        </row>
        <row r="31">
          <cell r="AG31">
            <v>0</v>
          </cell>
          <cell r="DV31">
            <v>507079666</v>
          </cell>
          <cell r="DW31">
            <v>0</v>
          </cell>
        </row>
        <row r="32">
          <cell r="DV32">
            <v>0</v>
          </cell>
          <cell r="DW32">
            <v>3060000</v>
          </cell>
        </row>
        <row r="33">
          <cell r="DV33">
            <v>0</v>
          </cell>
          <cell r="DW33">
            <v>0</v>
          </cell>
        </row>
        <row r="34">
          <cell r="DV34">
            <v>0</v>
          </cell>
          <cell r="DW34">
            <v>0</v>
          </cell>
        </row>
        <row r="35">
          <cell r="DV35">
            <v>0</v>
          </cell>
          <cell r="DW35">
            <v>0</v>
          </cell>
        </row>
        <row r="36">
          <cell r="DV36">
            <v>0</v>
          </cell>
          <cell r="DW36">
            <v>0</v>
          </cell>
        </row>
        <row r="37">
          <cell r="DV37">
            <v>0</v>
          </cell>
          <cell r="DW37">
            <v>0</v>
          </cell>
        </row>
        <row r="38">
          <cell r="DV38">
            <v>0</v>
          </cell>
          <cell r="DW38">
            <v>0</v>
          </cell>
        </row>
        <row r="39">
          <cell r="DV39">
            <v>0</v>
          </cell>
          <cell r="DW39">
            <v>0</v>
          </cell>
        </row>
        <row r="40">
          <cell r="DV40">
            <v>0</v>
          </cell>
          <cell r="DW40">
            <v>3060000</v>
          </cell>
        </row>
        <row r="58">
          <cell r="DW58">
            <v>0</v>
          </cell>
        </row>
        <row r="59">
          <cell r="DV59">
            <v>14573857</v>
          </cell>
          <cell r="DW59">
            <v>0</v>
          </cell>
        </row>
        <row r="65">
          <cell r="R65">
            <v>34</v>
          </cell>
          <cell r="AG65">
            <v>10</v>
          </cell>
          <cell r="DV65">
            <v>28</v>
          </cell>
        </row>
      </sheetData>
      <sheetData sheetId="6">
        <row r="7">
          <cell r="U7">
            <v>133303897</v>
          </cell>
          <cell r="AJ7">
            <v>36743796</v>
          </cell>
          <cell r="EB7">
            <v>272084580</v>
          </cell>
          <cell r="EC7">
            <v>0</v>
          </cell>
        </row>
        <row r="8">
          <cell r="U8">
            <v>31624132</v>
          </cell>
          <cell r="AJ8">
            <v>7454169</v>
          </cell>
          <cell r="EB8">
            <v>55144893</v>
          </cell>
          <cell r="EC8">
            <v>0</v>
          </cell>
        </row>
        <row r="9">
          <cell r="U9">
            <v>32203185</v>
          </cell>
          <cell r="AJ9">
            <v>38015587</v>
          </cell>
          <cell r="EB9">
            <v>975036214</v>
          </cell>
          <cell r="EC9">
            <v>1100000</v>
          </cell>
        </row>
        <row r="11">
          <cell r="EB11">
            <v>8550000</v>
          </cell>
          <cell r="EC11">
            <v>0</v>
          </cell>
        </row>
        <row r="12">
          <cell r="EB12">
            <v>410993180</v>
          </cell>
          <cell r="EC12">
            <v>10000000</v>
          </cell>
        </row>
        <row r="13">
          <cell r="EB13">
            <v>0</v>
          </cell>
          <cell r="EC13">
            <v>0</v>
          </cell>
        </row>
        <row r="14">
          <cell r="EB14">
            <v>0</v>
          </cell>
          <cell r="EC14">
            <v>0</v>
          </cell>
        </row>
        <row r="15">
          <cell r="EB15">
            <v>0</v>
          </cell>
          <cell r="EC15">
            <v>0</v>
          </cell>
        </row>
        <row r="16">
          <cell r="EB16">
            <v>2000000</v>
          </cell>
          <cell r="EC16">
            <v>0</v>
          </cell>
        </row>
        <row r="17">
          <cell r="EB17">
            <v>0</v>
          </cell>
          <cell r="EC17">
            <v>0</v>
          </cell>
        </row>
        <row r="18">
          <cell r="EB18">
            <v>192656620</v>
          </cell>
          <cell r="EC18">
            <v>0</v>
          </cell>
        </row>
        <row r="19">
          <cell r="EB19">
            <v>0</v>
          </cell>
          <cell r="EC19">
            <v>0</v>
          </cell>
        </row>
        <row r="20">
          <cell r="EB20">
            <v>1000000</v>
          </cell>
          <cell r="EC20">
            <v>0</v>
          </cell>
        </row>
        <row r="21">
          <cell r="EB21">
            <v>205336560</v>
          </cell>
          <cell r="EC21">
            <v>10000000</v>
          </cell>
        </row>
        <row r="22">
          <cell r="EB22">
            <v>10000000</v>
          </cell>
          <cell r="EC22">
            <v>0</v>
          </cell>
        </row>
        <row r="23">
          <cell r="EB23">
            <v>0</v>
          </cell>
          <cell r="EC23">
            <v>0</v>
          </cell>
        </row>
        <row r="24">
          <cell r="EB24">
            <v>10000000</v>
          </cell>
          <cell r="EC24">
            <v>0</v>
          </cell>
        </row>
        <row r="25">
          <cell r="EB25">
            <v>0</v>
          </cell>
          <cell r="EC25">
            <v>0</v>
          </cell>
        </row>
        <row r="26">
          <cell r="EB26">
            <v>0</v>
          </cell>
          <cell r="EC26">
            <v>0</v>
          </cell>
        </row>
        <row r="27">
          <cell r="EB27">
            <v>0</v>
          </cell>
          <cell r="EC27">
            <v>0</v>
          </cell>
        </row>
        <row r="29">
          <cell r="U29">
            <v>6000000</v>
          </cell>
          <cell r="AJ29">
            <v>3950000</v>
          </cell>
          <cell r="EB29">
            <v>1996614095</v>
          </cell>
        </row>
        <row r="31">
          <cell r="AJ31">
            <v>700000</v>
          </cell>
          <cell r="EB31">
            <v>510123817</v>
          </cell>
        </row>
        <row r="32">
          <cell r="EB32">
            <v>5750000</v>
          </cell>
          <cell r="EC32">
            <v>3060000</v>
          </cell>
        </row>
        <row r="59">
          <cell r="EB59">
            <v>14573857</v>
          </cell>
        </row>
        <row r="65">
          <cell r="U65">
            <v>34</v>
          </cell>
          <cell r="AJ65">
            <v>10</v>
          </cell>
          <cell r="EB65">
            <v>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60"/>
  <sheetViews>
    <sheetView tabSelected="1" topLeftCell="Z1" workbookViewId="0">
      <selection activeCell="Y1" sqref="Y1:Z1048576"/>
    </sheetView>
  </sheetViews>
  <sheetFormatPr defaultRowHeight="15"/>
  <cols>
    <col min="8" max="8" width="11.42578125" customWidth="1"/>
    <col min="11" max="11" width="12.140625" customWidth="1"/>
    <col min="12" max="12" width="11.28515625" customWidth="1"/>
    <col min="15" max="15" width="11.5703125" customWidth="1"/>
    <col min="16" max="16" width="11.85546875" customWidth="1"/>
    <col min="19" max="19" width="10.5703125" customWidth="1"/>
    <col min="20" max="20" width="12" customWidth="1"/>
    <col min="23" max="23" width="12.140625" customWidth="1"/>
    <col min="24" max="24" width="12.28515625" customWidth="1"/>
    <col min="25" max="26" width="12" customWidth="1"/>
    <col min="27" max="27" width="13.7109375" customWidth="1"/>
    <col min="28" max="28" width="16.7109375" customWidth="1"/>
    <col min="29" max="29" width="11.7109375" customWidth="1"/>
    <col min="31" max="31" width="12.28515625" customWidth="1"/>
    <col min="32" max="32" width="14.42578125" customWidth="1"/>
    <col min="33" max="33" width="12.7109375" customWidth="1"/>
    <col min="35" max="35" width="15.7109375" customWidth="1"/>
    <col min="36" max="36" width="12.5703125" customWidth="1"/>
    <col min="37" max="37" width="12.42578125" customWidth="1"/>
    <col min="39" max="39" width="12.85546875" customWidth="1"/>
  </cols>
  <sheetData>
    <row r="1" spans="1:40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>
      <c r="A2" s="2"/>
      <c r="B2" s="3"/>
      <c r="C2" s="4"/>
      <c r="D2" s="4"/>
      <c r="E2" s="4"/>
      <c r="F2" s="5"/>
      <c r="G2" s="6"/>
      <c r="H2" s="7"/>
      <c r="I2" s="8"/>
      <c r="J2" s="8"/>
      <c r="K2" s="9"/>
      <c r="L2" s="7"/>
      <c r="M2" s="8"/>
      <c r="N2" s="8"/>
      <c r="O2" s="9"/>
      <c r="P2" s="10"/>
      <c r="Q2" s="4"/>
      <c r="R2" s="4"/>
      <c r="S2" s="11"/>
      <c r="T2" s="10"/>
      <c r="U2" s="4"/>
      <c r="V2" s="4"/>
      <c r="W2" s="11"/>
      <c r="X2" s="10"/>
      <c r="Y2" s="4"/>
      <c r="Z2" s="4"/>
      <c r="AA2" s="11"/>
      <c r="AB2" s="10"/>
      <c r="AC2" s="4"/>
      <c r="AD2" s="4"/>
      <c r="AE2" s="11"/>
      <c r="AF2" s="10"/>
      <c r="AG2" s="4"/>
      <c r="AH2" s="4"/>
      <c r="AI2" s="11"/>
      <c r="AJ2" s="10"/>
      <c r="AK2" s="4"/>
      <c r="AL2" s="4"/>
      <c r="AM2" s="11"/>
    </row>
    <row r="3" spans="1:40" ht="15.75" thickBot="1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  <c r="F3" s="15"/>
      <c r="G3" s="16" t="s">
        <v>5</v>
      </c>
      <c r="H3" s="17" t="s">
        <v>6</v>
      </c>
      <c r="I3" s="18"/>
      <c r="J3" s="18"/>
      <c r="K3" s="19"/>
      <c r="L3" s="17" t="s">
        <v>7</v>
      </c>
      <c r="M3" s="18"/>
      <c r="N3" s="18"/>
      <c r="O3" s="19"/>
      <c r="P3" s="17" t="s">
        <v>6</v>
      </c>
      <c r="Q3" s="18"/>
      <c r="R3" s="18"/>
      <c r="S3" s="19"/>
      <c r="T3" s="17" t="s">
        <v>7</v>
      </c>
      <c r="U3" s="18"/>
      <c r="V3" s="18"/>
      <c r="W3" s="19"/>
      <c r="X3" s="17" t="s">
        <v>6</v>
      </c>
      <c r="Y3" s="18"/>
      <c r="Z3" s="18"/>
      <c r="AA3" s="19"/>
      <c r="AB3" s="17" t="s">
        <v>7</v>
      </c>
      <c r="AC3" s="18"/>
      <c r="AD3" s="18"/>
      <c r="AE3" s="19"/>
      <c r="AF3" s="17" t="s">
        <v>6</v>
      </c>
      <c r="AG3" s="18"/>
      <c r="AH3" s="18"/>
      <c r="AI3" s="19"/>
      <c r="AJ3" s="17" t="s">
        <v>7</v>
      </c>
      <c r="AK3" s="18"/>
      <c r="AL3" s="18"/>
      <c r="AM3" s="19"/>
    </row>
    <row r="4" spans="1:40">
      <c r="A4" s="20"/>
      <c r="B4" s="21"/>
      <c r="C4" s="21"/>
      <c r="D4" s="21"/>
      <c r="E4" s="22"/>
      <c r="F4" s="23"/>
      <c r="G4" s="24"/>
      <c r="H4" s="25" t="s">
        <v>8</v>
      </c>
      <c r="I4" s="26"/>
      <c r="J4" s="26"/>
      <c r="K4" s="27"/>
      <c r="L4" s="25" t="s">
        <v>8</v>
      </c>
      <c r="M4" s="26"/>
      <c r="N4" s="26"/>
      <c r="O4" s="27"/>
      <c r="P4" s="28" t="s">
        <v>9</v>
      </c>
      <c r="Q4" s="18"/>
      <c r="R4" s="18"/>
      <c r="S4" s="19"/>
      <c r="T4" s="28" t="s">
        <v>9</v>
      </c>
      <c r="U4" s="18"/>
      <c r="V4" s="18"/>
      <c r="W4" s="19"/>
      <c r="X4" s="28" t="s">
        <v>10</v>
      </c>
      <c r="Y4" s="18"/>
      <c r="Z4" s="18"/>
      <c r="AA4" s="19"/>
      <c r="AB4" s="28" t="s">
        <v>10</v>
      </c>
      <c r="AC4" s="18"/>
      <c r="AD4" s="18"/>
      <c r="AE4" s="19"/>
      <c r="AF4" s="28" t="s">
        <v>11</v>
      </c>
      <c r="AG4" s="18"/>
      <c r="AH4" s="18"/>
      <c r="AI4" s="19"/>
      <c r="AJ4" s="28" t="s">
        <v>11</v>
      </c>
      <c r="AK4" s="18"/>
      <c r="AL4" s="18"/>
      <c r="AM4" s="19"/>
    </row>
    <row r="5" spans="1:40" ht="38.25">
      <c r="A5" s="29"/>
      <c r="B5" s="30"/>
      <c r="C5" s="30"/>
      <c r="D5" s="30"/>
      <c r="E5" s="31"/>
      <c r="F5" s="32"/>
      <c r="G5" s="33"/>
      <c r="H5" s="34" t="s">
        <v>12</v>
      </c>
      <c r="I5" s="34" t="s">
        <v>13</v>
      </c>
      <c r="J5" s="34" t="s">
        <v>14</v>
      </c>
      <c r="K5" s="35" t="s">
        <v>11</v>
      </c>
      <c r="L5" s="34" t="s">
        <v>12</v>
      </c>
      <c r="M5" s="34" t="s">
        <v>13</v>
      </c>
      <c r="N5" s="34" t="s">
        <v>14</v>
      </c>
      <c r="O5" s="35" t="s">
        <v>11</v>
      </c>
      <c r="P5" s="34" t="s">
        <v>12</v>
      </c>
      <c r="Q5" s="34" t="s">
        <v>13</v>
      </c>
      <c r="R5" s="34" t="s">
        <v>14</v>
      </c>
      <c r="S5" s="35" t="s">
        <v>11</v>
      </c>
      <c r="T5" s="34" t="s">
        <v>12</v>
      </c>
      <c r="U5" s="34" t="s">
        <v>13</v>
      </c>
      <c r="V5" s="34" t="s">
        <v>14</v>
      </c>
      <c r="W5" s="35" t="s">
        <v>11</v>
      </c>
      <c r="X5" s="34" t="s">
        <v>12</v>
      </c>
      <c r="Y5" s="34" t="s">
        <v>13</v>
      </c>
      <c r="Z5" s="34" t="s">
        <v>14</v>
      </c>
      <c r="AA5" s="35" t="s">
        <v>11</v>
      </c>
      <c r="AB5" s="34" t="s">
        <v>12</v>
      </c>
      <c r="AC5" s="34" t="s">
        <v>13</v>
      </c>
      <c r="AD5" s="34" t="s">
        <v>14</v>
      </c>
      <c r="AE5" s="35" t="s">
        <v>11</v>
      </c>
      <c r="AF5" s="34" t="s">
        <v>12</v>
      </c>
      <c r="AG5" s="34" t="s">
        <v>13</v>
      </c>
      <c r="AH5" s="34" t="s">
        <v>14</v>
      </c>
      <c r="AI5" s="35" t="s">
        <v>11</v>
      </c>
      <c r="AJ5" s="34" t="s">
        <v>12</v>
      </c>
      <c r="AK5" s="34" t="s">
        <v>13</v>
      </c>
      <c r="AL5" s="34" t="s">
        <v>14</v>
      </c>
      <c r="AM5" s="35" t="s">
        <v>11</v>
      </c>
    </row>
    <row r="6" spans="1:40" ht="21">
      <c r="A6" s="36">
        <v>101</v>
      </c>
      <c r="B6" s="37">
        <v>1</v>
      </c>
      <c r="C6" s="38" t="s">
        <v>15</v>
      </c>
      <c r="D6" s="39"/>
      <c r="E6" s="39"/>
      <c r="F6" s="39"/>
      <c r="G6" s="40"/>
      <c r="H6" s="41">
        <f>SUM(H7:H12)</f>
        <v>183612436</v>
      </c>
      <c r="I6" s="41">
        <v>0</v>
      </c>
      <c r="J6" s="41">
        <v>0</v>
      </c>
      <c r="K6" s="41">
        <f>SUM(K7:K12)</f>
        <v>183612436</v>
      </c>
      <c r="L6" s="41">
        <f>SUM(L7:L12)</f>
        <v>197131214</v>
      </c>
      <c r="M6" s="41">
        <v>0</v>
      </c>
      <c r="N6" s="41">
        <v>0</v>
      </c>
      <c r="O6" s="41">
        <f>SUM(O7:O12)</f>
        <v>197131214</v>
      </c>
      <c r="P6" s="41">
        <f>SUM(P7:P12)</f>
        <v>75623961</v>
      </c>
      <c r="Q6" s="41">
        <v>0</v>
      </c>
      <c r="R6" s="41">
        <v>0</v>
      </c>
      <c r="S6" s="41">
        <f>SUM(P6:R6)</f>
        <v>75623961</v>
      </c>
      <c r="T6" s="41">
        <f>SUM(T7:T12)</f>
        <v>82213552</v>
      </c>
      <c r="U6" s="41">
        <v>0</v>
      </c>
      <c r="V6" s="41">
        <v>0</v>
      </c>
      <c r="W6" s="41">
        <f>SUM(T6:V6)</f>
        <v>82213552</v>
      </c>
      <c r="X6" s="41">
        <f t="shared" ref="X6:AH6" si="0">SUM(X7:X12)</f>
        <v>1684789482</v>
      </c>
      <c r="Y6" s="41">
        <f t="shared" si="0"/>
        <v>10100000</v>
      </c>
      <c r="Z6" s="41">
        <f t="shared" si="0"/>
        <v>0</v>
      </c>
      <c r="AA6" s="41">
        <f t="shared" si="0"/>
        <v>1694889482</v>
      </c>
      <c r="AB6" s="41">
        <f>SUM(AB7:AB12)</f>
        <v>1721808867</v>
      </c>
      <c r="AC6" s="41">
        <f>SUM(AC7:AC12)</f>
        <v>11100000</v>
      </c>
      <c r="AD6" s="41">
        <f>SUM(AD7:AD12)</f>
        <v>0</v>
      </c>
      <c r="AE6" s="41">
        <f>SUM(AE7:AE12)</f>
        <v>1732908867</v>
      </c>
      <c r="AF6" s="41">
        <f t="shared" si="0"/>
        <v>1944025879</v>
      </c>
      <c r="AG6" s="41">
        <f t="shared" si="0"/>
        <v>10100000</v>
      </c>
      <c r="AH6" s="41">
        <f t="shared" si="0"/>
        <v>0</v>
      </c>
      <c r="AI6" s="41">
        <f>SUM(AF6:AH6)</f>
        <v>1954125879</v>
      </c>
      <c r="AJ6" s="41">
        <f>SUM(AJ7:AJ12)</f>
        <v>2001153633</v>
      </c>
      <c r="AK6" s="41">
        <f>SUM(AK7:AK12)</f>
        <v>11100000</v>
      </c>
      <c r="AL6" s="41">
        <f>SUM(AL7:AL12)</f>
        <v>0</v>
      </c>
      <c r="AM6" s="41">
        <f>SUM(AJ6:AL6)</f>
        <v>2012253633</v>
      </c>
    </row>
    <row r="7" spans="1:40">
      <c r="A7" s="42"/>
      <c r="B7" s="43"/>
      <c r="C7" s="44">
        <v>1</v>
      </c>
      <c r="D7" s="45" t="s">
        <v>16</v>
      </c>
      <c r="E7" s="46"/>
      <c r="F7" s="46"/>
      <c r="G7" s="47" t="s">
        <v>17</v>
      </c>
      <c r="H7" s="48">
        <f>'[1]kiadási tábla 5.sz'!R7</f>
        <v>122045674</v>
      </c>
      <c r="I7" s="48"/>
      <c r="J7" s="48"/>
      <c r="K7" s="49">
        <f>SUM(H7:J7)</f>
        <v>122045674</v>
      </c>
      <c r="L7" s="48">
        <f>'[1]kiadási tábla 5.sz.módosított'!U7</f>
        <v>133303897</v>
      </c>
      <c r="M7" s="48"/>
      <c r="N7" s="48"/>
      <c r="O7" s="49">
        <f>SUM(L7:N7)</f>
        <v>133303897</v>
      </c>
      <c r="P7" s="48">
        <f>'[1]kiadási tábla 5.sz'!AG7</f>
        <v>33755983</v>
      </c>
      <c r="Q7" s="48">
        <v>0</v>
      </c>
      <c r="R7" s="48">
        <v>0</v>
      </c>
      <c r="S7" s="49">
        <f>SUM(P7:R7)</f>
        <v>33755983</v>
      </c>
      <c r="T7" s="48">
        <f>'[1]kiadási tábla 5.sz.módosított'!AJ7</f>
        <v>36743796</v>
      </c>
      <c r="U7" s="48"/>
      <c r="V7" s="48"/>
      <c r="W7" s="49">
        <f>SUM(T7:V7)</f>
        <v>36743796</v>
      </c>
      <c r="X7" s="48">
        <f>'[1]kiadási tábla 5.sz'!DV7</f>
        <v>276381880</v>
      </c>
      <c r="Y7" s="48">
        <f>'[1]kiadási tábla 5.sz'!DW7</f>
        <v>0</v>
      </c>
      <c r="Z7" s="48"/>
      <c r="AA7" s="50">
        <f>SUM(X7:Z7)</f>
        <v>276381880</v>
      </c>
      <c r="AB7" s="48">
        <f>'[1]kiadási tábla 5.sz.módosított'!EB7</f>
        <v>272084580</v>
      </c>
      <c r="AC7" s="48">
        <f>'[1]kiadási tábla 5.sz.módosított'!EC7</f>
        <v>0</v>
      </c>
      <c r="AD7" s="48"/>
      <c r="AE7" s="50">
        <f t="shared" ref="AE7:AE40" si="1">SUM(AB7:AD7)</f>
        <v>272084580</v>
      </c>
      <c r="AF7" s="51">
        <f>H7+P7+X7</f>
        <v>432183537</v>
      </c>
      <c r="AG7" s="51">
        <f>I7+Q7+Y7</f>
        <v>0</v>
      </c>
      <c r="AH7" s="51">
        <v>0</v>
      </c>
      <c r="AI7" s="51">
        <f t="shared" ref="AI7:AI57" si="2">SUM(AF7:AH7)</f>
        <v>432183537</v>
      </c>
      <c r="AJ7" s="51">
        <f>L7+T7+AB7</f>
        <v>442132273</v>
      </c>
      <c r="AK7" s="51">
        <f>M7+U7+AC7</f>
        <v>0</v>
      </c>
      <c r="AL7" s="51">
        <v>0</v>
      </c>
      <c r="AM7" s="51">
        <f t="shared" ref="AM7:AM39" si="3">SUM(AJ7:AL7)</f>
        <v>442132273</v>
      </c>
      <c r="AN7" s="52"/>
    </row>
    <row r="8" spans="1:40">
      <c r="A8" s="53"/>
      <c r="B8" s="43"/>
      <c r="C8" s="46">
        <v>2</v>
      </c>
      <c r="D8" s="54" t="s">
        <v>18</v>
      </c>
      <c r="E8" s="55"/>
      <c r="F8" s="56"/>
      <c r="G8" s="47" t="s">
        <v>19</v>
      </c>
      <c r="H8" s="48">
        <f>'[1]kiadási tábla 5.sz'!R8</f>
        <v>29566762</v>
      </c>
      <c r="I8" s="48"/>
      <c r="J8" s="48"/>
      <c r="K8" s="49">
        <f t="shared" ref="K8:K57" si="4">SUM(H8:J8)</f>
        <v>29566762</v>
      </c>
      <c r="L8" s="48">
        <f>'[1]kiadási tábla 5.sz.módosított'!U8</f>
        <v>31624132</v>
      </c>
      <c r="M8" s="48"/>
      <c r="N8" s="48"/>
      <c r="O8" s="49">
        <f t="shared" ref="O8:O54" si="5">SUM(L8:N8)</f>
        <v>31624132</v>
      </c>
      <c r="P8" s="48">
        <f>'[1]kiadási tábla 5.sz'!AG8</f>
        <v>6867978</v>
      </c>
      <c r="Q8" s="48">
        <v>0</v>
      </c>
      <c r="R8" s="48">
        <v>0</v>
      </c>
      <c r="S8" s="49">
        <f t="shared" ref="S8:S57" si="6">SUM(P8:R8)</f>
        <v>6867978</v>
      </c>
      <c r="T8" s="48">
        <f>'[1]kiadási tábla 5.sz.módosított'!AJ8</f>
        <v>7454169</v>
      </c>
      <c r="U8" s="48"/>
      <c r="V8" s="48"/>
      <c r="W8" s="49">
        <f t="shared" ref="W8:W57" si="7">SUM(T8:V8)</f>
        <v>7454169</v>
      </c>
      <c r="X8" s="48">
        <f>'[1]kiadási tábla 5.sz'!DV8</f>
        <v>56585496</v>
      </c>
      <c r="Y8" s="48">
        <f>'[1]kiadási tábla 5.sz'!DW8</f>
        <v>0</v>
      </c>
      <c r="Z8" s="48"/>
      <c r="AA8" s="50">
        <f t="shared" ref="AA8:AA57" si="8">SUM(X8:Z8)</f>
        <v>56585496</v>
      </c>
      <c r="AB8" s="48">
        <f>'[1]kiadási tábla 5.sz.módosított'!EB8</f>
        <v>55144893</v>
      </c>
      <c r="AC8" s="48">
        <f>'[1]kiadási tábla 5.sz.módosított'!EC8</f>
        <v>0</v>
      </c>
      <c r="AD8" s="48"/>
      <c r="AE8" s="50">
        <f t="shared" si="1"/>
        <v>55144893</v>
      </c>
      <c r="AF8" s="51">
        <f t="shared" ref="AF8:AG40" si="9">H8+P8+X8</f>
        <v>93020236</v>
      </c>
      <c r="AG8" s="51">
        <f t="shared" si="9"/>
        <v>0</v>
      </c>
      <c r="AH8" s="51">
        <v>0</v>
      </c>
      <c r="AI8" s="51">
        <f t="shared" si="2"/>
        <v>93020236</v>
      </c>
      <c r="AJ8" s="51">
        <f t="shared" ref="AJ8:AK39" si="10">L8+T8+AB8</f>
        <v>94223194</v>
      </c>
      <c r="AK8" s="51">
        <f t="shared" si="10"/>
        <v>0</v>
      </c>
      <c r="AL8" s="51">
        <v>0</v>
      </c>
      <c r="AM8" s="51">
        <f t="shared" si="3"/>
        <v>94223194</v>
      </c>
      <c r="AN8" s="52"/>
    </row>
    <row r="9" spans="1:40">
      <c r="A9" s="53"/>
      <c r="B9" s="43"/>
      <c r="C9" s="44">
        <v>3</v>
      </c>
      <c r="D9" s="45" t="s">
        <v>20</v>
      </c>
      <c r="E9" s="46"/>
      <c r="F9" s="46"/>
      <c r="G9" s="47" t="s">
        <v>21</v>
      </c>
      <c r="H9" s="48">
        <f>'[1]kiadási tábla 5.sz'!R9</f>
        <v>32000000</v>
      </c>
      <c r="I9" s="48"/>
      <c r="J9" s="48"/>
      <c r="K9" s="49">
        <f t="shared" si="4"/>
        <v>32000000</v>
      </c>
      <c r="L9" s="48">
        <f>'[1]kiadási tábla 5.sz.módosított'!U9</f>
        <v>32203185</v>
      </c>
      <c r="M9" s="48"/>
      <c r="N9" s="48"/>
      <c r="O9" s="49">
        <f t="shared" si="5"/>
        <v>32203185</v>
      </c>
      <c r="P9" s="48">
        <f>'[1]kiadási tábla 5.sz'!AG9</f>
        <v>35000000</v>
      </c>
      <c r="Q9" s="48">
        <v>0</v>
      </c>
      <c r="R9" s="48">
        <v>0</v>
      </c>
      <c r="S9" s="49">
        <f t="shared" si="6"/>
        <v>35000000</v>
      </c>
      <c r="T9" s="48">
        <f>'[1]kiadási tábla 5.sz.módosított'!AJ9</f>
        <v>38015587</v>
      </c>
      <c r="U9" s="48"/>
      <c r="V9" s="48"/>
      <c r="W9" s="49">
        <f t="shared" si="7"/>
        <v>38015587</v>
      </c>
      <c r="X9" s="48">
        <f>'[1]kiadási tábla 5.sz'!DV9</f>
        <v>958984952</v>
      </c>
      <c r="Y9" s="48">
        <f>'[1]kiadási tábla 5.sz'!DW9</f>
        <v>1100000</v>
      </c>
      <c r="Z9" s="48"/>
      <c r="AA9" s="50">
        <f t="shared" si="8"/>
        <v>960084952</v>
      </c>
      <c r="AB9" s="48">
        <f>'[1]kiadási tábla 5.sz.módosított'!EB9</f>
        <v>975036214</v>
      </c>
      <c r="AC9" s="48">
        <f>'[1]kiadási tábla 5.sz.módosított'!EC9</f>
        <v>1100000</v>
      </c>
      <c r="AD9" s="48"/>
      <c r="AE9" s="50">
        <f t="shared" si="1"/>
        <v>976136214</v>
      </c>
      <c r="AF9" s="51">
        <f t="shared" si="9"/>
        <v>1025984952</v>
      </c>
      <c r="AG9" s="51">
        <f t="shared" si="9"/>
        <v>1100000</v>
      </c>
      <c r="AH9" s="51">
        <v>0</v>
      </c>
      <c r="AI9" s="51">
        <f t="shared" si="2"/>
        <v>1027084952</v>
      </c>
      <c r="AJ9" s="51">
        <f t="shared" si="10"/>
        <v>1045254986</v>
      </c>
      <c r="AK9" s="51">
        <f t="shared" si="10"/>
        <v>1100000</v>
      </c>
      <c r="AL9" s="51">
        <v>0</v>
      </c>
      <c r="AM9" s="51">
        <f t="shared" si="3"/>
        <v>1046354986</v>
      </c>
      <c r="AN9" s="52"/>
    </row>
    <row r="10" spans="1:40">
      <c r="A10" s="53"/>
      <c r="B10" s="57"/>
      <c r="C10" s="58"/>
      <c r="D10" s="59"/>
      <c r="E10" s="60" t="s">
        <v>22</v>
      </c>
      <c r="F10" s="61"/>
      <c r="G10" s="43" t="s">
        <v>23</v>
      </c>
      <c r="H10" s="62"/>
      <c r="I10" s="62"/>
      <c r="J10" s="62"/>
      <c r="K10" s="63">
        <f t="shared" si="4"/>
        <v>0</v>
      </c>
      <c r="L10" s="62"/>
      <c r="M10" s="62"/>
      <c r="N10" s="62"/>
      <c r="O10" s="63">
        <f t="shared" si="5"/>
        <v>0</v>
      </c>
      <c r="P10" s="62"/>
      <c r="Q10" s="62"/>
      <c r="R10" s="62"/>
      <c r="S10" s="63">
        <f t="shared" si="6"/>
        <v>0</v>
      </c>
      <c r="T10" s="62"/>
      <c r="U10" s="62"/>
      <c r="V10" s="62"/>
      <c r="W10" s="63">
        <f t="shared" si="7"/>
        <v>0</v>
      </c>
      <c r="X10" s="62"/>
      <c r="Y10" s="62"/>
      <c r="Z10" s="62"/>
      <c r="AA10" s="64">
        <f t="shared" si="8"/>
        <v>0</v>
      </c>
      <c r="AB10" s="62"/>
      <c r="AC10" s="62"/>
      <c r="AD10" s="62"/>
      <c r="AE10" s="64">
        <f t="shared" si="1"/>
        <v>0</v>
      </c>
      <c r="AF10" s="63">
        <f t="shared" si="9"/>
        <v>0</v>
      </c>
      <c r="AG10" s="63">
        <f t="shared" si="9"/>
        <v>0</v>
      </c>
      <c r="AH10" s="63">
        <v>0</v>
      </c>
      <c r="AI10" s="63">
        <f t="shared" si="2"/>
        <v>0</v>
      </c>
      <c r="AJ10" s="63">
        <f t="shared" si="10"/>
        <v>0</v>
      </c>
      <c r="AK10" s="63">
        <f t="shared" si="10"/>
        <v>0</v>
      </c>
      <c r="AL10" s="63">
        <v>0</v>
      </c>
      <c r="AM10" s="63">
        <f t="shared" si="3"/>
        <v>0</v>
      </c>
      <c r="AN10" s="52"/>
    </row>
    <row r="11" spans="1:40">
      <c r="A11" s="53"/>
      <c r="B11" s="43"/>
      <c r="C11" s="44">
        <v>4</v>
      </c>
      <c r="D11" s="45" t="s">
        <v>24</v>
      </c>
      <c r="E11" s="46"/>
      <c r="F11" s="46"/>
      <c r="G11" s="47" t="s">
        <v>25</v>
      </c>
      <c r="H11" s="48">
        <f>'[1]kiadási tábla 5.sz'!R11</f>
        <v>0</v>
      </c>
      <c r="I11" s="48"/>
      <c r="J11" s="48"/>
      <c r="K11" s="49">
        <f t="shared" si="4"/>
        <v>0</v>
      </c>
      <c r="L11" s="48">
        <v>0</v>
      </c>
      <c r="M11" s="48">
        <v>0</v>
      </c>
      <c r="N11" s="48">
        <v>0</v>
      </c>
      <c r="O11" s="49">
        <f t="shared" si="5"/>
        <v>0</v>
      </c>
      <c r="P11" s="48">
        <v>0</v>
      </c>
      <c r="Q11" s="48">
        <v>0</v>
      </c>
      <c r="R11" s="48">
        <v>0</v>
      </c>
      <c r="S11" s="49">
        <f t="shared" si="6"/>
        <v>0</v>
      </c>
      <c r="T11" s="48">
        <v>0</v>
      </c>
      <c r="U11" s="48">
        <v>0</v>
      </c>
      <c r="V11" s="48">
        <v>0</v>
      </c>
      <c r="W11" s="49">
        <f t="shared" si="7"/>
        <v>0</v>
      </c>
      <c r="X11" s="48">
        <f>'[1]kiadási tábla 5.sz'!DV11</f>
        <v>8550000</v>
      </c>
      <c r="Y11" s="48">
        <f>'[1]kiadási tábla 5.sz'!DW11</f>
        <v>0</v>
      </c>
      <c r="Z11" s="48">
        <v>0</v>
      </c>
      <c r="AA11" s="50">
        <f t="shared" si="8"/>
        <v>8550000</v>
      </c>
      <c r="AB11" s="48">
        <f>'[1]kiadási tábla 5.sz.módosított'!EB11</f>
        <v>8550000</v>
      </c>
      <c r="AC11" s="48">
        <f>'[1]kiadási tábla 5.sz.módosított'!EC11</f>
        <v>0</v>
      </c>
      <c r="AD11" s="48">
        <v>0</v>
      </c>
      <c r="AE11" s="50">
        <f t="shared" si="1"/>
        <v>8550000</v>
      </c>
      <c r="AF11" s="51">
        <f t="shared" si="9"/>
        <v>8550000</v>
      </c>
      <c r="AG11" s="51">
        <f t="shared" si="9"/>
        <v>0</v>
      </c>
      <c r="AH11" s="51">
        <v>0</v>
      </c>
      <c r="AI11" s="51">
        <f t="shared" si="2"/>
        <v>8550000</v>
      </c>
      <c r="AJ11" s="51">
        <f t="shared" si="10"/>
        <v>8550000</v>
      </c>
      <c r="AK11" s="51">
        <f t="shared" si="10"/>
        <v>0</v>
      </c>
      <c r="AL11" s="51">
        <v>0</v>
      </c>
      <c r="AM11" s="51">
        <f t="shared" si="3"/>
        <v>8550000</v>
      </c>
      <c r="AN11" s="52"/>
    </row>
    <row r="12" spans="1:40">
      <c r="A12" s="53"/>
      <c r="B12" s="43"/>
      <c r="C12" s="44">
        <v>5</v>
      </c>
      <c r="D12" s="45" t="s">
        <v>26</v>
      </c>
      <c r="E12" s="46"/>
      <c r="F12" s="46"/>
      <c r="G12" s="47" t="s">
        <v>27</v>
      </c>
      <c r="H12" s="48">
        <f>'[1]kiadási tábla 5.sz'!R12</f>
        <v>0</v>
      </c>
      <c r="I12" s="65"/>
      <c r="J12" s="65"/>
      <c r="K12" s="49">
        <f t="shared" si="4"/>
        <v>0</v>
      </c>
      <c r="L12" s="48">
        <v>0</v>
      </c>
      <c r="M12" s="65">
        <v>0</v>
      </c>
      <c r="N12" s="65">
        <v>0</v>
      </c>
      <c r="O12" s="49">
        <f t="shared" si="5"/>
        <v>0</v>
      </c>
      <c r="P12" s="65">
        <v>0</v>
      </c>
      <c r="Q12" s="65">
        <v>0</v>
      </c>
      <c r="R12" s="65">
        <v>0</v>
      </c>
      <c r="S12" s="49">
        <f t="shared" si="6"/>
        <v>0</v>
      </c>
      <c r="T12" s="65">
        <v>0</v>
      </c>
      <c r="U12" s="65">
        <v>0</v>
      </c>
      <c r="V12" s="65">
        <v>0</v>
      </c>
      <c r="W12" s="49">
        <f t="shared" si="7"/>
        <v>0</v>
      </c>
      <c r="X12" s="48">
        <f>'[1]kiadási tábla 5.sz'!DV12</f>
        <v>384287154</v>
      </c>
      <c r="Y12" s="48">
        <f>'[1]kiadási tábla 5.sz'!DW12</f>
        <v>9000000</v>
      </c>
      <c r="Z12" s="65">
        <v>0</v>
      </c>
      <c r="AA12" s="50">
        <f t="shared" si="8"/>
        <v>393287154</v>
      </c>
      <c r="AB12" s="48">
        <f>'[1]kiadási tábla 5.sz.módosított'!EB12</f>
        <v>410993180</v>
      </c>
      <c r="AC12" s="48">
        <f>'[1]kiadási tábla 5.sz.módosított'!EC12</f>
        <v>10000000</v>
      </c>
      <c r="AD12" s="65">
        <v>0</v>
      </c>
      <c r="AE12" s="50">
        <f t="shared" si="1"/>
        <v>420993180</v>
      </c>
      <c r="AF12" s="51">
        <f t="shared" si="9"/>
        <v>384287154</v>
      </c>
      <c r="AG12" s="51">
        <f t="shared" si="9"/>
        <v>9000000</v>
      </c>
      <c r="AH12" s="51">
        <v>0</v>
      </c>
      <c r="AI12" s="51">
        <f t="shared" si="2"/>
        <v>393287154</v>
      </c>
      <c r="AJ12" s="51">
        <f>L12+T12+AB12</f>
        <v>410993180</v>
      </c>
      <c r="AK12" s="51">
        <f t="shared" si="10"/>
        <v>10000000</v>
      </c>
      <c r="AL12" s="51">
        <v>0</v>
      </c>
      <c r="AM12" s="51">
        <f t="shared" si="3"/>
        <v>420993180</v>
      </c>
      <c r="AN12" s="52"/>
    </row>
    <row r="13" spans="1:40">
      <c r="A13" s="53"/>
      <c r="B13" s="43"/>
      <c r="C13" s="66"/>
      <c r="D13" s="58">
        <v>1</v>
      </c>
      <c r="E13" s="43" t="s">
        <v>28</v>
      </c>
      <c r="F13" s="43"/>
      <c r="G13" s="43" t="s">
        <v>29</v>
      </c>
      <c r="H13" s="62"/>
      <c r="I13" s="62"/>
      <c r="J13" s="62"/>
      <c r="K13" s="63">
        <f t="shared" si="4"/>
        <v>0</v>
      </c>
      <c r="L13" s="62"/>
      <c r="M13" s="62"/>
      <c r="N13" s="62"/>
      <c r="O13" s="63">
        <f t="shared" si="5"/>
        <v>0</v>
      </c>
      <c r="P13" s="62"/>
      <c r="Q13" s="62"/>
      <c r="R13" s="62"/>
      <c r="S13" s="63">
        <f t="shared" si="6"/>
        <v>0</v>
      </c>
      <c r="T13" s="62"/>
      <c r="U13" s="62"/>
      <c r="V13" s="62"/>
      <c r="W13" s="63">
        <f t="shared" si="7"/>
        <v>0</v>
      </c>
      <c r="X13" s="67">
        <f>'[1]kiadási tábla 5.sz'!DV13</f>
        <v>0</v>
      </c>
      <c r="Y13" s="67">
        <f>'[1]kiadási tábla 5.sz'!DW13</f>
        <v>0</v>
      </c>
      <c r="Z13" s="62"/>
      <c r="AA13" s="64">
        <f t="shared" si="8"/>
        <v>0</v>
      </c>
      <c r="AB13" s="67">
        <f>'[1]kiadási tábla 5.sz.módosított'!EB13</f>
        <v>0</v>
      </c>
      <c r="AC13" s="67">
        <f>'[1]kiadási tábla 5.sz.módosított'!EC13</f>
        <v>0</v>
      </c>
      <c r="AD13" s="62"/>
      <c r="AE13" s="64">
        <f t="shared" si="1"/>
        <v>0</v>
      </c>
      <c r="AF13" s="63">
        <f t="shared" si="9"/>
        <v>0</v>
      </c>
      <c r="AG13" s="63">
        <f t="shared" si="9"/>
        <v>0</v>
      </c>
      <c r="AH13" s="63">
        <v>0</v>
      </c>
      <c r="AI13" s="63">
        <f t="shared" si="2"/>
        <v>0</v>
      </c>
      <c r="AJ13" s="63">
        <f t="shared" si="10"/>
        <v>0</v>
      </c>
      <c r="AK13" s="63">
        <f t="shared" si="10"/>
        <v>0</v>
      </c>
      <c r="AL13" s="63">
        <v>0</v>
      </c>
      <c r="AM13" s="63">
        <f t="shared" si="3"/>
        <v>0</v>
      </c>
      <c r="AN13" s="52"/>
    </row>
    <row r="14" spans="1:40">
      <c r="A14" s="53"/>
      <c r="B14" s="43"/>
      <c r="C14" s="66"/>
      <c r="D14" s="58">
        <v>2</v>
      </c>
      <c r="E14" s="43" t="s">
        <v>30</v>
      </c>
      <c r="F14" s="43"/>
      <c r="G14" s="43" t="s">
        <v>31</v>
      </c>
      <c r="H14" s="62"/>
      <c r="I14" s="62"/>
      <c r="J14" s="62"/>
      <c r="K14" s="63">
        <f t="shared" si="4"/>
        <v>0</v>
      </c>
      <c r="L14" s="62"/>
      <c r="M14" s="62"/>
      <c r="N14" s="62"/>
      <c r="O14" s="63">
        <f t="shared" si="5"/>
        <v>0</v>
      </c>
      <c r="P14" s="62"/>
      <c r="Q14" s="62"/>
      <c r="R14" s="62"/>
      <c r="S14" s="63">
        <f t="shared" si="6"/>
        <v>0</v>
      </c>
      <c r="T14" s="62"/>
      <c r="U14" s="62"/>
      <c r="V14" s="62"/>
      <c r="W14" s="63">
        <f t="shared" si="7"/>
        <v>0</v>
      </c>
      <c r="X14" s="67">
        <f>'[1]kiadási tábla 5.sz'!DV14</f>
        <v>0</v>
      </c>
      <c r="Y14" s="67">
        <f>'[1]kiadási tábla 5.sz'!DW14</f>
        <v>0</v>
      </c>
      <c r="Z14" s="62"/>
      <c r="AA14" s="64">
        <f t="shared" si="8"/>
        <v>0</v>
      </c>
      <c r="AB14" s="67">
        <f>'[1]kiadási tábla 5.sz.módosított'!EB14</f>
        <v>0</v>
      </c>
      <c r="AC14" s="67">
        <f>'[1]kiadási tábla 5.sz.módosított'!EC14</f>
        <v>0</v>
      </c>
      <c r="AD14" s="62"/>
      <c r="AE14" s="64">
        <f t="shared" si="1"/>
        <v>0</v>
      </c>
      <c r="AF14" s="63">
        <f t="shared" si="9"/>
        <v>0</v>
      </c>
      <c r="AG14" s="63">
        <f t="shared" si="9"/>
        <v>0</v>
      </c>
      <c r="AH14" s="63">
        <v>0</v>
      </c>
      <c r="AI14" s="63">
        <f t="shared" si="2"/>
        <v>0</v>
      </c>
      <c r="AJ14" s="63">
        <f t="shared" si="10"/>
        <v>0</v>
      </c>
      <c r="AK14" s="63">
        <f t="shared" si="10"/>
        <v>0</v>
      </c>
      <c r="AL14" s="63">
        <v>0</v>
      </c>
      <c r="AM14" s="63">
        <f t="shared" si="3"/>
        <v>0</v>
      </c>
      <c r="AN14" s="52"/>
    </row>
    <row r="15" spans="1:40">
      <c r="A15" s="53"/>
      <c r="B15" s="68"/>
      <c r="C15" s="69"/>
      <c r="D15" s="58">
        <v>3</v>
      </c>
      <c r="E15" s="57" t="s">
        <v>32</v>
      </c>
      <c r="F15" s="70"/>
      <c r="G15" s="43" t="s">
        <v>33</v>
      </c>
      <c r="H15" s="62"/>
      <c r="I15" s="62"/>
      <c r="J15" s="62"/>
      <c r="K15" s="63">
        <f t="shared" si="4"/>
        <v>0</v>
      </c>
      <c r="L15" s="62"/>
      <c r="M15" s="62"/>
      <c r="N15" s="62"/>
      <c r="O15" s="63">
        <f t="shared" si="5"/>
        <v>0</v>
      </c>
      <c r="P15" s="62"/>
      <c r="Q15" s="62"/>
      <c r="R15" s="62"/>
      <c r="S15" s="63">
        <f t="shared" si="6"/>
        <v>0</v>
      </c>
      <c r="T15" s="62"/>
      <c r="U15" s="62"/>
      <c r="V15" s="62"/>
      <c r="W15" s="63">
        <f t="shared" si="7"/>
        <v>0</v>
      </c>
      <c r="X15" s="67">
        <f>'[1]kiadási tábla 5.sz'!DV15</f>
        <v>0</v>
      </c>
      <c r="Y15" s="67">
        <f>'[1]kiadási tábla 5.sz'!DW15</f>
        <v>0</v>
      </c>
      <c r="Z15" s="62"/>
      <c r="AA15" s="64">
        <f t="shared" si="8"/>
        <v>0</v>
      </c>
      <c r="AB15" s="67">
        <f>'[1]kiadási tábla 5.sz.módosított'!EB15</f>
        <v>0</v>
      </c>
      <c r="AC15" s="67">
        <f>'[1]kiadási tábla 5.sz.módosított'!EC15</f>
        <v>0</v>
      </c>
      <c r="AD15" s="62"/>
      <c r="AE15" s="64">
        <f t="shared" si="1"/>
        <v>0</v>
      </c>
      <c r="AF15" s="63">
        <f t="shared" si="9"/>
        <v>0</v>
      </c>
      <c r="AG15" s="63">
        <f t="shared" si="9"/>
        <v>0</v>
      </c>
      <c r="AH15" s="63">
        <v>0</v>
      </c>
      <c r="AI15" s="63">
        <f t="shared" si="2"/>
        <v>0</v>
      </c>
      <c r="AJ15" s="63">
        <f t="shared" si="10"/>
        <v>0</v>
      </c>
      <c r="AK15" s="63">
        <f t="shared" si="10"/>
        <v>0</v>
      </c>
      <c r="AL15" s="63">
        <v>0</v>
      </c>
      <c r="AM15" s="63">
        <f t="shared" si="3"/>
        <v>0</v>
      </c>
      <c r="AN15" s="52"/>
    </row>
    <row r="16" spans="1:40">
      <c r="A16" s="53"/>
      <c r="B16" s="68"/>
      <c r="C16" s="69"/>
      <c r="D16" s="58">
        <v>4</v>
      </c>
      <c r="E16" s="57" t="s">
        <v>34</v>
      </c>
      <c r="F16" s="70"/>
      <c r="G16" s="43" t="s">
        <v>35</v>
      </c>
      <c r="H16" s="62"/>
      <c r="I16" s="62"/>
      <c r="J16" s="62"/>
      <c r="K16" s="63">
        <f t="shared" si="4"/>
        <v>0</v>
      </c>
      <c r="L16" s="62"/>
      <c r="M16" s="62"/>
      <c r="N16" s="62"/>
      <c r="O16" s="63">
        <f t="shared" si="5"/>
        <v>0</v>
      </c>
      <c r="P16" s="62"/>
      <c r="Q16" s="62"/>
      <c r="R16" s="62"/>
      <c r="S16" s="63">
        <f t="shared" si="6"/>
        <v>0</v>
      </c>
      <c r="T16" s="62"/>
      <c r="U16" s="62"/>
      <c r="V16" s="62"/>
      <c r="W16" s="63">
        <f t="shared" si="7"/>
        <v>0</v>
      </c>
      <c r="X16" s="67">
        <f>'[1]kiadási tábla 5.sz'!DV16</f>
        <v>2000000</v>
      </c>
      <c r="Y16" s="67">
        <f>'[1]kiadási tábla 5.sz'!DW16</f>
        <v>0</v>
      </c>
      <c r="Z16" s="62"/>
      <c r="AA16" s="64">
        <f t="shared" si="8"/>
        <v>2000000</v>
      </c>
      <c r="AB16" s="67">
        <f>'[1]kiadási tábla 5.sz.módosított'!EB16</f>
        <v>2000000</v>
      </c>
      <c r="AC16" s="67">
        <f>'[1]kiadási tábla 5.sz.módosított'!EC16</f>
        <v>0</v>
      </c>
      <c r="AD16" s="62"/>
      <c r="AE16" s="64">
        <f t="shared" si="1"/>
        <v>2000000</v>
      </c>
      <c r="AF16" s="63">
        <f t="shared" si="9"/>
        <v>2000000</v>
      </c>
      <c r="AG16" s="63">
        <f t="shared" si="9"/>
        <v>0</v>
      </c>
      <c r="AH16" s="63">
        <v>0</v>
      </c>
      <c r="AI16" s="63">
        <f t="shared" si="2"/>
        <v>2000000</v>
      </c>
      <c r="AJ16" s="63">
        <f t="shared" si="10"/>
        <v>2000000</v>
      </c>
      <c r="AK16" s="63">
        <f t="shared" si="10"/>
        <v>0</v>
      </c>
      <c r="AL16" s="63">
        <v>0</v>
      </c>
      <c r="AM16" s="63">
        <f t="shared" si="3"/>
        <v>2000000</v>
      </c>
      <c r="AN16" s="52"/>
    </row>
    <row r="17" spans="1:40">
      <c r="A17" s="53"/>
      <c r="B17" s="68"/>
      <c r="C17" s="69"/>
      <c r="D17" s="58">
        <v>5</v>
      </c>
      <c r="E17" s="57" t="s">
        <v>36</v>
      </c>
      <c r="F17" s="70"/>
      <c r="G17" s="43" t="s">
        <v>37</v>
      </c>
      <c r="H17" s="62"/>
      <c r="I17" s="62"/>
      <c r="J17" s="62"/>
      <c r="K17" s="63">
        <f t="shared" si="4"/>
        <v>0</v>
      </c>
      <c r="L17" s="62"/>
      <c r="M17" s="62"/>
      <c r="N17" s="62"/>
      <c r="O17" s="63">
        <f t="shared" si="5"/>
        <v>0</v>
      </c>
      <c r="P17" s="62"/>
      <c r="Q17" s="62"/>
      <c r="R17" s="62"/>
      <c r="S17" s="63">
        <f t="shared" si="6"/>
        <v>0</v>
      </c>
      <c r="T17" s="62"/>
      <c r="U17" s="62"/>
      <c r="V17" s="62"/>
      <c r="W17" s="63">
        <f t="shared" si="7"/>
        <v>0</v>
      </c>
      <c r="X17" s="67">
        <f>'[1]kiadási tábla 5.sz'!DV17</f>
        <v>0</v>
      </c>
      <c r="Y17" s="67">
        <f>'[1]kiadási tábla 5.sz'!DW17</f>
        <v>0</v>
      </c>
      <c r="Z17" s="62"/>
      <c r="AA17" s="64">
        <f t="shared" si="8"/>
        <v>0</v>
      </c>
      <c r="AB17" s="67">
        <f>'[1]kiadási tábla 5.sz.módosított'!EB17</f>
        <v>0</v>
      </c>
      <c r="AC17" s="67">
        <f>'[1]kiadási tábla 5.sz.módosított'!EC17</f>
        <v>0</v>
      </c>
      <c r="AD17" s="62"/>
      <c r="AE17" s="64">
        <f t="shared" si="1"/>
        <v>0</v>
      </c>
      <c r="AF17" s="63">
        <f t="shared" si="9"/>
        <v>0</v>
      </c>
      <c r="AG17" s="63">
        <f t="shared" si="9"/>
        <v>0</v>
      </c>
      <c r="AH17" s="63">
        <v>0</v>
      </c>
      <c r="AI17" s="63">
        <f t="shared" si="2"/>
        <v>0</v>
      </c>
      <c r="AJ17" s="63">
        <f t="shared" si="10"/>
        <v>0</v>
      </c>
      <c r="AK17" s="63">
        <f t="shared" si="10"/>
        <v>0</v>
      </c>
      <c r="AL17" s="63">
        <v>0</v>
      </c>
      <c r="AM17" s="63">
        <f t="shared" si="3"/>
        <v>0</v>
      </c>
      <c r="AN17" s="52"/>
    </row>
    <row r="18" spans="1:40">
      <c r="A18" s="53"/>
      <c r="B18" s="68"/>
      <c r="C18" s="69"/>
      <c r="D18" s="58">
        <v>6</v>
      </c>
      <c r="E18" s="57" t="s">
        <v>38</v>
      </c>
      <c r="F18" s="70"/>
      <c r="G18" s="43" t="s">
        <v>39</v>
      </c>
      <c r="H18" s="62"/>
      <c r="I18" s="62"/>
      <c r="J18" s="62"/>
      <c r="K18" s="63">
        <f t="shared" si="4"/>
        <v>0</v>
      </c>
      <c r="L18" s="62"/>
      <c r="M18" s="62"/>
      <c r="N18" s="62"/>
      <c r="O18" s="63">
        <f t="shared" si="5"/>
        <v>0</v>
      </c>
      <c r="P18" s="62"/>
      <c r="Q18" s="62"/>
      <c r="R18" s="62"/>
      <c r="S18" s="63">
        <f t="shared" si="6"/>
        <v>0</v>
      </c>
      <c r="T18" s="62"/>
      <c r="U18" s="62"/>
      <c r="V18" s="62"/>
      <c r="W18" s="63">
        <f t="shared" si="7"/>
        <v>0</v>
      </c>
      <c r="X18" s="67">
        <f>'[1]kiadási tábla 5.sz'!DV18</f>
        <v>179050594</v>
      </c>
      <c r="Y18" s="67">
        <f>'[1]kiadási tábla 5.sz'!DW18</f>
        <v>0</v>
      </c>
      <c r="Z18" s="62"/>
      <c r="AA18" s="64">
        <f t="shared" si="8"/>
        <v>179050594</v>
      </c>
      <c r="AB18" s="67">
        <f>'[1]kiadási tábla 5.sz.módosított'!EB18</f>
        <v>192656620</v>
      </c>
      <c r="AC18" s="67">
        <f>'[1]kiadási tábla 5.sz.módosított'!EC18</f>
        <v>0</v>
      </c>
      <c r="AD18" s="62"/>
      <c r="AE18" s="64">
        <f t="shared" si="1"/>
        <v>192656620</v>
      </c>
      <c r="AF18" s="63">
        <f t="shared" si="9"/>
        <v>179050594</v>
      </c>
      <c r="AG18" s="63">
        <f t="shared" si="9"/>
        <v>0</v>
      </c>
      <c r="AH18" s="63">
        <v>0</v>
      </c>
      <c r="AI18" s="63">
        <f t="shared" si="2"/>
        <v>179050594</v>
      </c>
      <c r="AJ18" s="63">
        <f t="shared" si="10"/>
        <v>192656620</v>
      </c>
      <c r="AK18" s="63">
        <f t="shared" si="10"/>
        <v>0</v>
      </c>
      <c r="AL18" s="63">
        <v>0</v>
      </c>
      <c r="AM18" s="63">
        <f t="shared" si="3"/>
        <v>192656620</v>
      </c>
      <c r="AN18" s="52"/>
    </row>
    <row r="19" spans="1:40">
      <c r="A19" s="53"/>
      <c r="B19" s="68"/>
      <c r="C19" s="69"/>
      <c r="D19" s="58">
        <v>7</v>
      </c>
      <c r="E19" s="57" t="s">
        <v>40</v>
      </c>
      <c r="F19" s="70"/>
      <c r="G19" s="43" t="s">
        <v>41</v>
      </c>
      <c r="H19" s="62"/>
      <c r="I19" s="62"/>
      <c r="J19" s="62"/>
      <c r="K19" s="63">
        <f t="shared" si="4"/>
        <v>0</v>
      </c>
      <c r="L19" s="62"/>
      <c r="M19" s="62"/>
      <c r="N19" s="62"/>
      <c r="O19" s="63">
        <f t="shared" si="5"/>
        <v>0</v>
      </c>
      <c r="P19" s="62"/>
      <c r="Q19" s="62"/>
      <c r="R19" s="62"/>
      <c r="S19" s="63">
        <f t="shared" si="6"/>
        <v>0</v>
      </c>
      <c r="T19" s="62"/>
      <c r="U19" s="62"/>
      <c r="V19" s="62"/>
      <c r="W19" s="63">
        <f t="shared" si="7"/>
        <v>0</v>
      </c>
      <c r="X19" s="67">
        <f>'[1]kiadási tábla 5.sz'!DV19</f>
        <v>0</v>
      </c>
      <c r="Y19" s="67">
        <f>'[1]kiadási tábla 5.sz'!DW19</f>
        <v>0</v>
      </c>
      <c r="Z19" s="62"/>
      <c r="AA19" s="64">
        <f t="shared" si="8"/>
        <v>0</v>
      </c>
      <c r="AB19" s="67">
        <f>'[1]kiadási tábla 5.sz.módosított'!EB19</f>
        <v>0</v>
      </c>
      <c r="AC19" s="67">
        <f>'[1]kiadási tábla 5.sz.módosított'!EC19</f>
        <v>0</v>
      </c>
      <c r="AD19" s="62"/>
      <c r="AE19" s="64">
        <f t="shared" si="1"/>
        <v>0</v>
      </c>
      <c r="AF19" s="63">
        <f t="shared" si="9"/>
        <v>0</v>
      </c>
      <c r="AG19" s="63">
        <f t="shared" si="9"/>
        <v>0</v>
      </c>
      <c r="AH19" s="63">
        <v>0</v>
      </c>
      <c r="AI19" s="63">
        <f t="shared" si="2"/>
        <v>0</v>
      </c>
      <c r="AJ19" s="63">
        <f t="shared" si="10"/>
        <v>0</v>
      </c>
      <c r="AK19" s="63">
        <f t="shared" si="10"/>
        <v>0</v>
      </c>
      <c r="AL19" s="63">
        <v>0</v>
      </c>
      <c r="AM19" s="63">
        <f t="shared" si="3"/>
        <v>0</v>
      </c>
      <c r="AN19" s="52"/>
    </row>
    <row r="20" spans="1:40">
      <c r="A20" s="53"/>
      <c r="B20" s="68"/>
      <c r="C20" s="69"/>
      <c r="D20" s="58">
        <v>8</v>
      </c>
      <c r="E20" s="57" t="s">
        <v>42</v>
      </c>
      <c r="F20" s="70"/>
      <c r="G20" s="43" t="s">
        <v>43</v>
      </c>
      <c r="H20" s="62"/>
      <c r="I20" s="62"/>
      <c r="J20" s="62"/>
      <c r="K20" s="63">
        <f t="shared" si="4"/>
        <v>0</v>
      </c>
      <c r="L20" s="62"/>
      <c r="M20" s="62"/>
      <c r="N20" s="62"/>
      <c r="O20" s="63">
        <f t="shared" si="5"/>
        <v>0</v>
      </c>
      <c r="P20" s="62"/>
      <c r="Q20" s="62"/>
      <c r="R20" s="62"/>
      <c r="S20" s="63">
        <f t="shared" si="6"/>
        <v>0</v>
      </c>
      <c r="T20" s="62"/>
      <c r="U20" s="62"/>
      <c r="V20" s="62"/>
      <c r="W20" s="63">
        <f t="shared" si="7"/>
        <v>0</v>
      </c>
      <c r="X20" s="67">
        <f>'[1]kiadási tábla 5.sz'!DV20</f>
        <v>0</v>
      </c>
      <c r="Y20" s="67">
        <f>'[1]kiadási tábla 5.sz'!DW20</f>
        <v>0</v>
      </c>
      <c r="Z20" s="62"/>
      <c r="AA20" s="64">
        <f t="shared" si="8"/>
        <v>0</v>
      </c>
      <c r="AB20" s="67">
        <f>'[1]kiadási tábla 5.sz.módosított'!EB20</f>
        <v>1000000</v>
      </c>
      <c r="AC20" s="67">
        <f>'[1]kiadási tábla 5.sz.módosított'!EC20</f>
        <v>0</v>
      </c>
      <c r="AD20" s="62"/>
      <c r="AE20" s="64">
        <f t="shared" si="1"/>
        <v>1000000</v>
      </c>
      <c r="AF20" s="63">
        <f t="shared" si="9"/>
        <v>0</v>
      </c>
      <c r="AG20" s="63">
        <f t="shared" si="9"/>
        <v>0</v>
      </c>
      <c r="AH20" s="63">
        <v>0</v>
      </c>
      <c r="AI20" s="63">
        <f t="shared" si="2"/>
        <v>0</v>
      </c>
      <c r="AJ20" s="63">
        <f t="shared" si="10"/>
        <v>1000000</v>
      </c>
      <c r="AK20" s="63">
        <f t="shared" si="10"/>
        <v>0</v>
      </c>
      <c r="AL20" s="63">
        <v>0</v>
      </c>
      <c r="AM20" s="63">
        <f t="shared" si="3"/>
        <v>1000000</v>
      </c>
      <c r="AN20" s="52"/>
    </row>
    <row r="21" spans="1:40">
      <c r="A21" s="53"/>
      <c r="B21" s="68"/>
      <c r="C21" s="69"/>
      <c r="D21" s="58">
        <v>9</v>
      </c>
      <c r="E21" s="57" t="s">
        <v>44</v>
      </c>
      <c r="F21" s="70"/>
      <c r="G21" s="43" t="s">
        <v>45</v>
      </c>
      <c r="H21" s="62"/>
      <c r="I21" s="62"/>
      <c r="J21" s="62"/>
      <c r="K21" s="63">
        <f t="shared" si="4"/>
        <v>0</v>
      </c>
      <c r="L21" s="62"/>
      <c r="M21" s="62"/>
      <c r="N21" s="62"/>
      <c r="O21" s="63">
        <f t="shared" si="5"/>
        <v>0</v>
      </c>
      <c r="P21" s="62"/>
      <c r="Q21" s="62"/>
      <c r="R21" s="62"/>
      <c r="S21" s="63">
        <f t="shared" si="6"/>
        <v>0</v>
      </c>
      <c r="T21" s="62"/>
      <c r="U21" s="62"/>
      <c r="V21" s="62"/>
      <c r="W21" s="63">
        <f t="shared" si="7"/>
        <v>0</v>
      </c>
      <c r="X21" s="67">
        <f>'[1]kiadási tábla 5.sz'!DV21</f>
        <v>193236560</v>
      </c>
      <c r="Y21" s="67">
        <f>'[1]kiadási tábla 5.sz'!DW21</f>
        <v>9000000</v>
      </c>
      <c r="Z21" s="62"/>
      <c r="AA21" s="64">
        <f>SUM(X21:Z21)</f>
        <v>202236560</v>
      </c>
      <c r="AB21" s="67">
        <f>'[1]kiadási tábla 5.sz.módosított'!EB21</f>
        <v>205336560</v>
      </c>
      <c r="AC21" s="67">
        <f>'[1]kiadási tábla 5.sz.módosított'!EC21</f>
        <v>10000000</v>
      </c>
      <c r="AD21" s="62"/>
      <c r="AE21" s="64">
        <f t="shared" si="1"/>
        <v>215336560</v>
      </c>
      <c r="AF21" s="63">
        <f t="shared" si="9"/>
        <v>193236560</v>
      </c>
      <c r="AG21" s="63">
        <f t="shared" si="9"/>
        <v>9000000</v>
      </c>
      <c r="AH21" s="63">
        <v>0</v>
      </c>
      <c r="AI21" s="63">
        <f t="shared" si="2"/>
        <v>202236560</v>
      </c>
      <c r="AJ21" s="63">
        <f t="shared" si="10"/>
        <v>205336560</v>
      </c>
      <c r="AK21" s="63">
        <f t="shared" si="10"/>
        <v>10000000</v>
      </c>
      <c r="AL21" s="63">
        <v>0</v>
      </c>
      <c r="AM21" s="63">
        <f t="shared" si="3"/>
        <v>215336560</v>
      </c>
      <c r="AN21" s="52"/>
    </row>
    <row r="22" spans="1:40">
      <c r="A22" s="53"/>
      <c r="B22" s="68"/>
      <c r="C22" s="69"/>
      <c r="D22" s="58">
        <v>10</v>
      </c>
      <c r="E22" s="57" t="s">
        <v>46</v>
      </c>
      <c r="F22" s="58"/>
      <c r="G22" s="43" t="s">
        <v>47</v>
      </c>
      <c r="H22" s="67"/>
      <c r="I22" s="67"/>
      <c r="J22" s="67"/>
      <c r="K22" s="63">
        <f t="shared" si="4"/>
        <v>0</v>
      </c>
      <c r="L22" s="67"/>
      <c r="M22" s="67"/>
      <c r="N22" s="67"/>
      <c r="O22" s="63">
        <f t="shared" si="5"/>
        <v>0</v>
      </c>
      <c r="P22" s="67"/>
      <c r="Q22" s="67"/>
      <c r="R22" s="67"/>
      <c r="S22" s="63">
        <f t="shared" si="6"/>
        <v>0</v>
      </c>
      <c r="T22" s="67"/>
      <c r="U22" s="67"/>
      <c r="V22" s="67"/>
      <c r="W22" s="63">
        <f t="shared" si="7"/>
        <v>0</v>
      </c>
      <c r="X22" s="67">
        <f>'[1]kiadási tábla 5.sz'!DV22</f>
        <v>10000000</v>
      </c>
      <c r="Y22" s="67">
        <f>'[1]kiadási tábla 5.sz'!DW22</f>
        <v>0</v>
      </c>
      <c r="Z22" s="67"/>
      <c r="AA22" s="64">
        <f t="shared" si="8"/>
        <v>10000000</v>
      </c>
      <c r="AB22" s="67">
        <f>'[1]kiadási tábla 5.sz.módosított'!EB22</f>
        <v>10000000</v>
      </c>
      <c r="AC22" s="67">
        <f>'[1]kiadási tábla 5.sz.módosított'!EC22</f>
        <v>0</v>
      </c>
      <c r="AD22" s="67"/>
      <c r="AE22" s="64">
        <f t="shared" si="1"/>
        <v>10000000</v>
      </c>
      <c r="AF22" s="63">
        <f t="shared" si="9"/>
        <v>10000000</v>
      </c>
      <c r="AG22" s="63">
        <f t="shared" si="9"/>
        <v>0</v>
      </c>
      <c r="AH22" s="63">
        <v>0</v>
      </c>
      <c r="AI22" s="63">
        <f t="shared" si="2"/>
        <v>10000000</v>
      </c>
      <c r="AJ22" s="63">
        <f t="shared" si="10"/>
        <v>10000000</v>
      </c>
      <c r="AK22" s="63">
        <f t="shared" si="10"/>
        <v>0</v>
      </c>
      <c r="AL22" s="63">
        <v>0</v>
      </c>
      <c r="AM22" s="63">
        <f t="shared" si="3"/>
        <v>10000000</v>
      </c>
      <c r="AN22" s="52"/>
    </row>
    <row r="23" spans="1:40">
      <c r="A23" s="53"/>
      <c r="B23" s="68"/>
      <c r="C23" s="69"/>
      <c r="D23" s="71"/>
      <c r="E23" s="72" t="s">
        <v>48</v>
      </c>
      <c r="F23" s="43" t="s">
        <v>49</v>
      </c>
      <c r="G23" s="43" t="s">
        <v>47</v>
      </c>
      <c r="H23" s="62"/>
      <c r="I23" s="62"/>
      <c r="J23" s="62"/>
      <c r="K23" s="63">
        <f t="shared" si="4"/>
        <v>0</v>
      </c>
      <c r="L23" s="62"/>
      <c r="M23" s="62"/>
      <c r="N23" s="62"/>
      <c r="O23" s="63">
        <f t="shared" si="5"/>
        <v>0</v>
      </c>
      <c r="P23" s="62"/>
      <c r="Q23" s="62"/>
      <c r="R23" s="62"/>
      <c r="S23" s="63">
        <f t="shared" si="6"/>
        <v>0</v>
      </c>
      <c r="T23" s="62"/>
      <c r="U23" s="62"/>
      <c r="V23" s="62"/>
      <c r="W23" s="63">
        <f t="shared" si="7"/>
        <v>0</v>
      </c>
      <c r="X23" s="67">
        <f>'[1]kiadási tábla 5.sz'!DV23</f>
        <v>0</v>
      </c>
      <c r="Y23" s="67">
        <f>'[1]kiadási tábla 5.sz'!DW23</f>
        <v>0</v>
      </c>
      <c r="Z23" s="62"/>
      <c r="AA23" s="64">
        <f t="shared" si="8"/>
        <v>0</v>
      </c>
      <c r="AB23" s="67">
        <f>'[1]kiadási tábla 5.sz.módosított'!EB23</f>
        <v>0</v>
      </c>
      <c r="AC23" s="67">
        <f>'[1]kiadási tábla 5.sz.módosított'!EC23</f>
        <v>0</v>
      </c>
      <c r="AD23" s="62"/>
      <c r="AE23" s="64">
        <f t="shared" si="1"/>
        <v>0</v>
      </c>
      <c r="AF23" s="63">
        <f t="shared" si="9"/>
        <v>0</v>
      </c>
      <c r="AG23" s="63">
        <f t="shared" si="9"/>
        <v>0</v>
      </c>
      <c r="AH23" s="63">
        <v>0</v>
      </c>
      <c r="AI23" s="63">
        <f t="shared" si="2"/>
        <v>0</v>
      </c>
      <c r="AJ23" s="63">
        <f t="shared" si="10"/>
        <v>0</v>
      </c>
      <c r="AK23" s="63">
        <f t="shared" si="10"/>
        <v>0</v>
      </c>
      <c r="AL23" s="63">
        <v>0</v>
      </c>
      <c r="AM23" s="63">
        <f t="shared" si="3"/>
        <v>0</v>
      </c>
      <c r="AN23" s="52"/>
    </row>
    <row r="24" spans="1:40">
      <c r="A24" s="53"/>
      <c r="B24" s="68"/>
      <c r="C24" s="69"/>
      <c r="D24" s="71"/>
      <c r="E24" s="72" t="s">
        <v>48</v>
      </c>
      <c r="F24" s="57" t="s">
        <v>50</v>
      </c>
      <c r="G24" s="43" t="s">
        <v>47</v>
      </c>
      <c r="H24" s="62"/>
      <c r="I24" s="62"/>
      <c r="J24" s="62"/>
      <c r="K24" s="63">
        <f t="shared" si="4"/>
        <v>0</v>
      </c>
      <c r="L24" s="62"/>
      <c r="M24" s="62"/>
      <c r="N24" s="62"/>
      <c r="O24" s="63">
        <f t="shared" si="5"/>
        <v>0</v>
      </c>
      <c r="P24" s="62"/>
      <c r="Q24" s="62"/>
      <c r="R24" s="62"/>
      <c r="S24" s="63">
        <f t="shared" si="6"/>
        <v>0</v>
      </c>
      <c r="T24" s="62"/>
      <c r="U24" s="62"/>
      <c r="V24" s="62"/>
      <c r="W24" s="63">
        <f t="shared" si="7"/>
        <v>0</v>
      </c>
      <c r="X24" s="67">
        <f>'[1]kiadási tábla 5.sz'!DV24</f>
        <v>10000000</v>
      </c>
      <c r="Y24" s="67">
        <f>'[1]kiadási tábla 5.sz'!DW24</f>
        <v>0</v>
      </c>
      <c r="Z24" s="62"/>
      <c r="AA24" s="64">
        <f t="shared" si="8"/>
        <v>10000000</v>
      </c>
      <c r="AB24" s="67">
        <f>'[1]kiadási tábla 5.sz.módosított'!EB24</f>
        <v>10000000</v>
      </c>
      <c r="AC24" s="67">
        <f>'[1]kiadási tábla 5.sz.módosított'!EC24</f>
        <v>0</v>
      </c>
      <c r="AD24" s="62"/>
      <c r="AE24" s="64">
        <f t="shared" si="1"/>
        <v>10000000</v>
      </c>
      <c r="AF24" s="63">
        <f t="shared" si="9"/>
        <v>10000000</v>
      </c>
      <c r="AG24" s="63">
        <f t="shared" si="9"/>
        <v>0</v>
      </c>
      <c r="AH24" s="63">
        <v>0</v>
      </c>
      <c r="AI24" s="63">
        <f t="shared" si="2"/>
        <v>10000000</v>
      </c>
      <c r="AJ24" s="63">
        <f t="shared" si="10"/>
        <v>10000000</v>
      </c>
      <c r="AK24" s="63">
        <f t="shared" si="10"/>
        <v>0</v>
      </c>
      <c r="AL24" s="63">
        <v>0</v>
      </c>
      <c r="AM24" s="63">
        <f t="shared" si="3"/>
        <v>10000000</v>
      </c>
      <c r="AN24" s="52"/>
    </row>
    <row r="25" spans="1:40">
      <c r="A25" s="53"/>
      <c r="B25" s="68"/>
      <c r="C25" s="69"/>
      <c r="D25" s="71"/>
      <c r="E25" s="72" t="s">
        <v>48</v>
      </c>
      <c r="F25" s="57" t="s">
        <v>51</v>
      </c>
      <c r="G25" s="43" t="s">
        <v>47</v>
      </c>
      <c r="H25" s="62"/>
      <c r="I25" s="62"/>
      <c r="J25" s="62"/>
      <c r="K25" s="63">
        <f t="shared" si="4"/>
        <v>0</v>
      </c>
      <c r="L25" s="62"/>
      <c r="M25" s="62"/>
      <c r="N25" s="62"/>
      <c r="O25" s="63">
        <f t="shared" si="5"/>
        <v>0</v>
      </c>
      <c r="P25" s="62"/>
      <c r="Q25" s="62"/>
      <c r="R25" s="62"/>
      <c r="S25" s="63">
        <f t="shared" si="6"/>
        <v>0</v>
      </c>
      <c r="T25" s="62"/>
      <c r="U25" s="62"/>
      <c r="V25" s="62"/>
      <c r="W25" s="63">
        <f t="shared" si="7"/>
        <v>0</v>
      </c>
      <c r="X25" s="67">
        <f>'[1]kiadási tábla 5.sz'!DV25</f>
        <v>0</v>
      </c>
      <c r="Y25" s="67">
        <f>'[1]kiadási tábla 5.sz'!DW25</f>
        <v>0</v>
      </c>
      <c r="Z25" s="62"/>
      <c r="AA25" s="64">
        <f t="shared" si="8"/>
        <v>0</v>
      </c>
      <c r="AB25" s="67">
        <f>'[1]kiadási tábla 5.sz.módosított'!EB25</f>
        <v>0</v>
      </c>
      <c r="AC25" s="67">
        <f>'[1]kiadási tábla 5.sz.módosított'!EC25</f>
        <v>0</v>
      </c>
      <c r="AD25" s="62"/>
      <c r="AE25" s="64">
        <f t="shared" si="1"/>
        <v>0</v>
      </c>
      <c r="AF25" s="63">
        <f t="shared" si="9"/>
        <v>0</v>
      </c>
      <c r="AG25" s="63">
        <f t="shared" si="9"/>
        <v>0</v>
      </c>
      <c r="AH25" s="63">
        <v>0</v>
      </c>
      <c r="AI25" s="63">
        <f t="shared" si="2"/>
        <v>0</v>
      </c>
      <c r="AJ25" s="63">
        <f t="shared" si="10"/>
        <v>0</v>
      </c>
      <c r="AK25" s="63">
        <f t="shared" si="10"/>
        <v>0</v>
      </c>
      <c r="AL25" s="63">
        <v>0</v>
      </c>
      <c r="AM25" s="63">
        <f t="shared" si="3"/>
        <v>0</v>
      </c>
      <c r="AN25" s="52"/>
    </row>
    <row r="26" spans="1:40">
      <c r="A26" s="53"/>
      <c r="B26" s="68"/>
      <c r="C26" s="69"/>
      <c r="D26" s="71"/>
      <c r="E26" s="72" t="s">
        <v>48</v>
      </c>
      <c r="F26" s="57" t="s">
        <v>52</v>
      </c>
      <c r="G26" s="43" t="s">
        <v>47</v>
      </c>
      <c r="H26" s="62"/>
      <c r="I26" s="62"/>
      <c r="J26" s="62"/>
      <c r="K26" s="63">
        <f t="shared" si="4"/>
        <v>0</v>
      </c>
      <c r="L26" s="62"/>
      <c r="M26" s="62"/>
      <c r="N26" s="62"/>
      <c r="O26" s="63">
        <f t="shared" si="5"/>
        <v>0</v>
      </c>
      <c r="P26" s="62"/>
      <c r="Q26" s="62"/>
      <c r="R26" s="62"/>
      <c r="S26" s="63">
        <f t="shared" si="6"/>
        <v>0</v>
      </c>
      <c r="T26" s="62"/>
      <c r="U26" s="62"/>
      <c r="V26" s="62"/>
      <c r="W26" s="63">
        <f t="shared" si="7"/>
        <v>0</v>
      </c>
      <c r="X26" s="67">
        <f>'[1]kiadási tábla 5.sz'!DV26</f>
        <v>0</v>
      </c>
      <c r="Y26" s="67">
        <f>'[1]kiadási tábla 5.sz'!DW26</f>
        <v>0</v>
      </c>
      <c r="Z26" s="62"/>
      <c r="AA26" s="64">
        <f t="shared" si="8"/>
        <v>0</v>
      </c>
      <c r="AB26" s="67">
        <f>'[1]kiadási tábla 5.sz.módosított'!EB26</f>
        <v>0</v>
      </c>
      <c r="AC26" s="67">
        <f>'[1]kiadási tábla 5.sz.módosított'!EC26</f>
        <v>0</v>
      </c>
      <c r="AD26" s="62"/>
      <c r="AE26" s="64">
        <f t="shared" si="1"/>
        <v>0</v>
      </c>
      <c r="AF26" s="63">
        <f t="shared" si="9"/>
        <v>0</v>
      </c>
      <c r="AG26" s="63">
        <f t="shared" si="9"/>
        <v>0</v>
      </c>
      <c r="AH26" s="63">
        <v>0</v>
      </c>
      <c r="AI26" s="63">
        <f t="shared" si="2"/>
        <v>0</v>
      </c>
      <c r="AJ26" s="63">
        <f t="shared" si="10"/>
        <v>0</v>
      </c>
      <c r="AK26" s="63">
        <f t="shared" si="10"/>
        <v>0</v>
      </c>
      <c r="AL26" s="63">
        <v>0</v>
      </c>
      <c r="AM26" s="63">
        <f t="shared" si="3"/>
        <v>0</v>
      </c>
      <c r="AN26" s="52"/>
    </row>
    <row r="27" spans="1:40">
      <c r="A27" s="53"/>
      <c r="B27" s="68"/>
      <c r="C27" s="69"/>
      <c r="D27" s="71"/>
      <c r="E27" s="57"/>
      <c r="F27" s="57"/>
      <c r="G27" s="57"/>
      <c r="H27" s="62"/>
      <c r="I27" s="62"/>
      <c r="J27" s="62"/>
      <c r="K27" s="63">
        <f t="shared" si="4"/>
        <v>0</v>
      </c>
      <c r="L27" s="62"/>
      <c r="M27" s="62"/>
      <c r="N27" s="62"/>
      <c r="O27" s="63">
        <f t="shared" si="5"/>
        <v>0</v>
      </c>
      <c r="P27" s="62"/>
      <c r="Q27" s="62"/>
      <c r="R27" s="62"/>
      <c r="S27" s="63">
        <f t="shared" si="6"/>
        <v>0</v>
      </c>
      <c r="T27" s="62"/>
      <c r="U27" s="62"/>
      <c r="V27" s="62"/>
      <c r="W27" s="63">
        <f t="shared" si="7"/>
        <v>0</v>
      </c>
      <c r="X27" s="62"/>
      <c r="Y27" s="62"/>
      <c r="Z27" s="62"/>
      <c r="AA27" s="64">
        <f t="shared" si="8"/>
        <v>0</v>
      </c>
      <c r="AB27" s="67">
        <f>'[1]kiadási tábla 5.sz.módosított'!EB27</f>
        <v>0</v>
      </c>
      <c r="AC27" s="67">
        <f>'[1]kiadási tábla 5.sz.módosított'!EC27</f>
        <v>0</v>
      </c>
      <c r="AD27" s="62"/>
      <c r="AE27" s="64">
        <f t="shared" si="1"/>
        <v>0</v>
      </c>
      <c r="AF27" s="63">
        <f t="shared" si="9"/>
        <v>0</v>
      </c>
      <c r="AG27" s="63">
        <f t="shared" si="9"/>
        <v>0</v>
      </c>
      <c r="AH27" s="63">
        <v>0</v>
      </c>
      <c r="AI27" s="63">
        <f t="shared" si="2"/>
        <v>0</v>
      </c>
      <c r="AJ27" s="63">
        <f t="shared" si="10"/>
        <v>0</v>
      </c>
      <c r="AK27" s="63">
        <f t="shared" si="10"/>
        <v>0</v>
      </c>
      <c r="AL27" s="63">
        <v>0</v>
      </c>
      <c r="AM27" s="63">
        <f t="shared" si="3"/>
        <v>0</v>
      </c>
      <c r="AN27" s="52"/>
    </row>
    <row r="28" spans="1:40">
      <c r="A28" s="53"/>
      <c r="B28" s="37">
        <v>2</v>
      </c>
      <c r="C28" s="73" t="s">
        <v>53</v>
      </c>
      <c r="D28" s="74"/>
      <c r="E28" s="74"/>
      <c r="F28" s="74"/>
      <c r="G28" s="75"/>
      <c r="H28" s="76">
        <f t="shared" ref="H28:P28" si="11">SUM(H29:H31)</f>
        <v>6000000</v>
      </c>
      <c r="I28" s="76">
        <f t="shared" si="11"/>
        <v>0</v>
      </c>
      <c r="J28" s="76">
        <f t="shared" si="11"/>
        <v>0</v>
      </c>
      <c r="K28" s="76">
        <f t="shared" si="11"/>
        <v>6000000</v>
      </c>
      <c r="L28" s="76">
        <f t="shared" si="11"/>
        <v>6000000</v>
      </c>
      <c r="M28" s="76">
        <f t="shared" si="11"/>
        <v>0</v>
      </c>
      <c r="N28" s="76">
        <f t="shared" si="11"/>
        <v>0</v>
      </c>
      <c r="O28" s="76">
        <f t="shared" si="11"/>
        <v>6000000</v>
      </c>
      <c r="P28" s="76">
        <f t="shared" si="11"/>
        <v>2550000</v>
      </c>
      <c r="Q28" s="76">
        <v>0</v>
      </c>
      <c r="R28" s="76">
        <v>0</v>
      </c>
      <c r="S28" s="77">
        <f t="shared" si="6"/>
        <v>2550000</v>
      </c>
      <c r="T28" s="76">
        <f>SUM(T29:T31)</f>
        <v>4650000</v>
      </c>
      <c r="U28" s="76">
        <v>0</v>
      </c>
      <c r="V28" s="76">
        <v>0</v>
      </c>
      <c r="W28" s="77">
        <f t="shared" si="7"/>
        <v>4650000</v>
      </c>
      <c r="X28" s="76">
        <f>SUM(X29:X31)</f>
        <v>2650411856</v>
      </c>
      <c r="Y28" s="76">
        <f>SUM(Y29:Y31)</f>
        <v>3060000</v>
      </c>
      <c r="Z28" s="76">
        <f>SUM(Z29:Z31)</f>
        <v>0</v>
      </c>
      <c r="AA28" s="78">
        <f t="shared" si="8"/>
        <v>2653471856</v>
      </c>
      <c r="AB28" s="76">
        <f>SUM(AB29:AB31)</f>
        <v>2512487912</v>
      </c>
      <c r="AC28" s="76">
        <f>SUM(AC29:AC31)</f>
        <v>3060000</v>
      </c>
      <c r="AD28" s="76">
        <f>SUM(AD29:AD31)</f>
        <v>0</v>
      </c>
      <c r="AE28" s="78">
        <f t="shared" si="1"/>
        <v>2515547912</v>
      </c>
      <c r="AF28" s="77">
        <f t="shared" si="9"/>
        <v>2658961856</v>
      </c>
      <c r="AG28" s="77">
        <f t="shared" si="9"/>
        <v>3060000</v>
      </c>
      <c r="AH28" s="76">
        <f>SUM(AH29:AH31)</f>
        <v>0</v>
      </c>
      <c r="AI28" s="41">
        <f t="shared" si="2"/>
        <v>2662021856</v>
      </c>
      <c r="AJ28" s="77">
        <f t="shared" si="10"/>
        <v>2523137912</v>
      </c>
      <c r="AK28" s="77">
        <f t="shared" si="10"/>
        <v>3060000</v>
      </c>
      <c r="AL28" s="76">
        <f>SUM(AL29:AL31)</f>
        <v>0</v>
      </c>
      <c r="AM28" s="41">
        <f>SUM(AJ28:AL28)</f>
        <v>2526197912</v>
      </c>
      <c r="AN28" s="52"/>
    </row>
    <row r="29" spans="1:40">
      <c r="A29" s="53"/>
      <c r="B29" s="43"/>
      <c r="C29" s="44">
        <v>1</v>
      </c>
      <c r="D29" s="45" t="s">
        <v>54</v>
      </c>
      <c r="E29" s="46"/>
      <c r="F29" s="46"/>
      <c r="G29" s="47" t="s">
        <v>55</v>
      </c>
      <c r="H29" s="48">
        <f>'[1]kiadási tábla 5.sz'!L29</f>
        <v>6000000</v>
      </c>
      <c r="I29" s="48">
        <f>'[1]kiadási tábla 5.sz'!M29</f>
        <v>0</v>
      </c>
      <c r="J29" s="48"/>
      <c r="K29" s="49">
        <f t="shared" si="4"/>
        <v>6000000</v>
      </c>
      <c r="L29" s="48">
        <f>'[1]kiadási tábla 5.sz.módosított'!U29</f>
        <v>6000000</v>
      </c>
      <c r="M29" s="48"/>
      <c r="N29" s="48"/>
      <c r="O29" s="49">
        <f t="shared" si="5"/>
        <v>6000000</v>
      </c>
      <c r="P29" s="48">
        <f>'[1]kiadási tábla 5.sz'!AG29</f>
        <v>2550000</v>
      </c>
      <c r="Q29" s="49"/>
      <c r="R29" s="49"/>
      <c r="S29" s="51">
        <f t="shared" si="6"/>
        <v>2550000</v>
      </c>
      <c r="T29" s="48">
        <f>'[1]kiadási tábla 5.sz.módosított'!AJ29</f>
        <v>3950000</v>
      </c>
      <c r="U29" s="49"/>
      <c r="V29" s="49"/>
      <c r="W29" s="51">
        <f t="shared" si="7"/>
        <v>3950000</v>
      </c>
      <c r="X29" s="79">
        <f>'[1]kiadási tábla 5.sz'!DV29</f>
        <v>2143332190</v>
      </c>
      <c r="Y29" s="79">
        <f>'[1]kiadási tábla 5.sz'!DW29</f>
        <v>0</v>
      </c>
      <c r="Z29" s="79">
        <v>0</v>
      </c>
      <c r="AA29" s="50">
        <f t="shared" si="8"/>
        <v>2143332190</v>
      </c>
      <c r="AB29" s="48">
        <f>'[1]kiadási tábla 5.sz.módosított'!EB29</f>
        <v>1996614095</v>
      </c>
      <c r="AC29" s="79"/>
      <c r="AD29" s="79"/>
      <c r="AE29" s="50">
        <f t="shared" si="1"/>
        <v>1996614095</v>
      </c>
      <c r="AF29" s="51">
        <f t="shared" si="9"/>
        <v>2151882190</v>
      </c>
      <c r="AG29" s="51">
        <f t="shared" si="9"/>
        <v>0</v>
      </c>
      <c r="AH29" s="51">
        <v>0</v>
      </c>
      <c r="AI29" s="51">
        <f t="shared" si="2"/>
        <v>2151882190</v>
      </c>
      <c r="AJ29" s="51">
        <f t="shared" si="10"/>
        <v>2006564095</v>
      </c>
      <c r="AK29" s="51">
        <f t="shared" si="10"/>
        <v>0</v>
      </c>
      <c r="AL29" s="51">
        <v>0</v>
      </c>
      <c r="AM29" s="51">
        <f t="shared" si="3"/>
        <v>2006564095</v>
      </c>
      <c r="AN29" s="52"/>
    </row>
    <row r="30" spans="1:40">
      <c r="A30" s="53"/>
      <c r="B30" s="43"/>
      <c r="C30" s="44">
        <v>2</v>
      </c>
      <c r="D30" s="45" t="s">
        <v>56</v>
      </c>
      <c r="E30" s="46"/>
      <c r="F30" s="46"/>
      <c r="G30" s="47" t="s">
        <v>57</v>
      </c>
      <c r="H30" s="48">
        <f>'[1]kiadási tábla 5.sz'!L31</f>
        <v>0</v>
      </c>
      <c r="I30" s="48">
        <f>'[1]kiadási tábla 5.sz'!M31</f>
        <v>0</v>
      </c>
      <c r="J30" s="48"/>
      <c r="K30" s="49">
        <f t="shared" si="4"/>
        <v>0</v>
      </c>
      <c r="L30" s="48"/>
      <c r="M30" s="48"/>
      <c r="N30" s="48"/>
      <c r="O30" s="49">
        <f t="shared" si="5"/>
        <v>0</v>
      </c>
      <c r="P30" s="48">
        <f>'[1]kiadási tábla 5.sz'!AG31</f>
        <v>0</v>
      </c>
      <c r="Q30" s="48">
        <v>0</v>
      </c>
      <c r="R30" s="48">
        <v>0</v>
      </c>
      <c r="S30" s="51">
        <f t="shared" si="6"/>
        <v>0</v>
      </c>
      <c r="T30" s="48">
        <f>'[1]kiadási tábla 5.sz.módosított'!AJ31</f>
        <v>700000</v>
      </c>
      <c r="U30" s="48"/>
      <c r="V30" s="48"/>
      <c r="W30" s="51">
        <f t="shared" si="7"/>
        <v>700000</v>
      </c>
      <c r="X30" s="79">
        <f>'[1]kiadási tábla 5.sz'!DV31</f>
        <v>507079666</v>
      </c>
      <c r="Y30" s="79">
        <f>'[1]kiadási tábla 5.sz'!DW31</f>
        <v>0</v>
      </c>
      <c r="Z30" s="79">
        <v>0</v>
      </c>
      <c r="AA30" s="50">
        <f t="shared" si="8"/>
        <v>507079666</v>
      </c>
      <c r="AB30" s="48">
        <f>'[1]kiadási tábla 5.sz.módosított'!EB31</f>
        <v>510123817</v>
      </c>
      <c r="AC30" s="79"/>
      <c r="AD30" s="79"/>
      <c r="AE30" s="50">
        <f t="shared" si="1"/>
        <v>510123817</v>
      </c>
      <c r="AF30" s="51">
        <f t="shared" si="9"/>
        <v>507079666</v>
      </c>
      <c r="AG30" s="51">
        <f t="shared" si="9"/>
        <v>0</v>
      </c>
      <c r="AH30" s="51">
        <v>0</v>
      </c>
      <c r="AI30" s="51">
        <f t="shared" si="2"/>
        <v>507079666</v>
      </c>
      <c r="AJ30" s="51">
        <f t="shared" si="10"/>
        <v>510823817</v>
      </c>
      <c r="AK30" s="51">
        <f t="shared" si="10"/>
        <v>0</v>
      </c>
      <c r="AL30" s="51">
        <v>0</v>
      </c>
      <c r="AM30" s="51">
        <f t="shared" si="3"/>
        <v>510823817</v>
      </c>
      <c r="AN30" s="52"/>
    </row>
    <row r="31" spans="1:40">
      <c r="A31" s="53"/>
      <c r="B31" s="43"/>
      <c r="C31" s="44">
        <v>3</v>
      </c>
      <c r="D31" s="45" t="s">
        <v>58</v>
      </c>
      <c r="E31" s="46"/>
      <c r="F31" s="46"/>
      <c r="G31" s="47" t="s">
        <v>59</v>
      </c>
      <c r="H31" s="80"/>
      <c r="I31" s="80"/>
      <c r="J31" s="80"/>
      <c r="K31" s="49">
        <f t="shared" si="4"/>
        <v>0</v>
      </c>
      <c r="L31" s="80"/>
      <c r="M31" s="80"/>
      <c r="N31" s="80"/>
      <c r="O31" s="49">
        <f t="shared" si="5"/>
        <v>0</v>
      </c>
      <c r="P31" s="80"/>
      <c r="Q31" s="80">
        <v>0</v>
      </c>
      <c r="R31" s="80">
        <v>0</v>
      </c>
      <c r="S31" s="51">
        <f t="shared" si="6"/>
        <v>0</v>
      </c>
      <c r="T31" s="80"/>
      <c r="U31" s="80"/>
      <c r="V31" s="80"/>
      <c r="W31" s="51">
        <f t="shared" si="7"/>
        <v>0</v>
      </c>
      <c r="X31" s="79">
        <f>'[1]kiadási tábla 5.sz'!DV32</f>
        <v>0</v>
      </c>
      <c r="Y31" s="79">
        <f>'[1]kiadási tábla 5.sz'!DW32</f>
        <v>3060000</v>
      </c>
      <c r="Z31" s="81">
        <v>0</v>
      </c>
      <c r="AA31" s="50">
        <f t="shared" si="8"/>
        <v>3060000</v>
      </c>
      <c r="AB31" s="79">
        <f>'[1]kiadási tábla 5.sz.módosított'!EB32</f>
        <v>5750000</v>
      </c>
      <c r="AC31" s="79">
        <f>'[1]kiadási tábla 5.sz.módosított'!EC32</f>
        <v>3060000</v>
      </c>
      <c r="AD31" s="81"/>
      <c r="AE31" s="50">
        <f t="shared" si="1"/>
        <v>8810000</v>
      </c>
      <c r="AF31" s="51">
        <f t="shared" si="9"/>
        <v>0</v>
      </c>
      <c r="AG31" s="51">
        <f t="shared" si="9"/>
        <v>3060000</v>
      </c>
      <c r="AH31" s="51">
        <v>0</v>
      </c>
      <c r="AI31" s="51">
        <f t="shared" si="2"/>
        <v>3060000</v>
      </c>
      <c r="AJ31" s="51">
        <f>L31+T31+AB31</f>
        <v>5750000</v>
      </c>
      <c r="AK31" s="51">
        <f t="shared" si="10"/>
        <v>3060000</v>
      </c>
      <c r="AL31" s="51">
        <v>0</v>
      </c>
      <c r="AM31" s="51">
        <f t="shared" si="3"/>
        <v>8810000</v>
      </c>
      <c r="AN31" s="52"/>
    </row>
    <row r="32" spans="1:40">
      <c r="A32" s="53"/>
      <c r="B32" s="68"/>
      <c r="C32" s="69"/>
      <c r="D32" s="66">
        <v>1</v>
      </c>
      <c r="E32" s="57" t="s">
        <v>60</v>
      </c>
      <c r="F32" s="58"/>
      <c r="G32" s="43" t="s">
        <v>61</v>
      </c>
      <c r="H32" s="62"/>
      <c r="I32" s="62"/>
      <c r="J32" s="62"/>
      <c r="K32" s="63">
        <f t="shared" si="4"/>
        <v>0</v>
      </c>
      <c r="L32" s="62"/>
      <c r="M32" s="62"/>
      <c r="N32" s="62"/>
      <c r="O32" s="63">
        <f t="shared" si="5"/>
        <v>0</v>
      </c>
      <c r="P32" s="62"/>
      <c r="Q32" s="62"/>
      <c r="R32" s="62"/>
      <c r="S32" s="63">
        <f t="shared" si="6"/>
        <v>0</v>
      </c>
      <c r="T32" s="62"/>
      <c r="U32" s="62"/>
      <c r="V32" s="62"/>
      <c r="W32" s="63">
        <f t="shared" si="7"/>
        <v>0</v>
      </c>
      <c r="X32" s="62">
        <f>'[1]kiadási tábla 5.sz'!DV33</f>
        <v>0</v>
      </c>
      <c r="Y32" s="62">
        <f>'[1]kiadási tábla 5.sz'!DW33</f>
        <v>0</v>
      </c>
      <c r="Z32" s="62"/>
      <c r="AA32" s="64">
        <f t="shared" si="8"/>
        <v>0</v>
      </c>
      <c r="AB32" s="62"/>
      <c r="AC32" s="62"/>
      <c r="AD32" s="62"/>
      <c r="AE32" s="64">
        <f t="shared" si="1"/>
        <v>0</v>
      </c>
      <c r="AF32" s="63">
        <f t="shared" si="9"/>
        <v>0</v>
      </c>
      <c r="AG32" s="63">
        <f t="shared" si="9"/>
        <v>0</v>
      </c>
      <c r="AH32" s="63">
        <v>0</v>
      </c>
      <c r="AI32" s="63">
        <f t="shared" si="2"/>
        <v>0</v>
      </c>
      <c r="AJ32" s="63">
        <f t="shared" si="10"/>
        <v>0</v>
      </c>
      <c r="AK32" s="63">
        <f t="shared" si="10"/>
        <v>0</v>
      </c>
      <c r="AL32" s="63">
        <v>0</v>
      </c>
      <c r="AM32" s="63">
        <f t="shared" si="3"/>
        <v>0</v>
      </c>
      <c r="AN32" s="52"/>
    </row>
    <row r="33" spans="1:40">
      <c r="A33" s="53"/>
      <c r="B33" s="68"/>
      <c r="C33" s="69"/>
      <c r="D33" s="66">
        <v>2</v>
      </c>
      <c r="E33" s="57" t="s">
        <v>62</v>
      </c>
      <c r="F33" s="58"/>
      <c r="G33" s="43" t="s">
        <v>63</v>
      </c>
      <c r="H33" s="62"/>
      <c r="I33" s="62"/>
      <c r="J33" s="62"/>
      <c r="K33" s="63">
        <f t="shared" si="4"/>
        <v>0</v>
      </c>
      <c r="L33" s="62"/>
      <c r="M33" s="62"/>
      <c r="N33" s="62"/>
      <c r="O33" s="63">
        <f t="shared" si="5"/>
        <v>0</v>
      </c>
      <c r="P33" s="62"/>
      <c r="Q33" s="62"/>
      <c r="R33" s="62"/>
      <c r="S33" s="63">
        <f t="shared" si="6"/>
        <v>0</v>
      </c>
      <c r="T33" s="62"/>
      <c r="U33" s="62"/>
      <c r="V33" s="62"/>
      <c r="W33" s="63">
        <f t="shared" si="7"/>
        <v>0</v>
      </c>
      <c r="X33" s="62">
        <f>'[1]kiadási tábla 5.sz'!DV34</f>
        <v>0</v>
      </c>
      <c r="Y33" s="62">
        <f>'[1]kiadási tábla 5.sz'!DW34</f>
        <v>0</v>
      </c>
      <c r="Z33" s="62"/>
      <c r="AA33" s="64">
        <f t="shared" si="8"/>
        <v>0</v>
      </c>
      <c r="AB33" s="62"/>
      <c r="AC33" s="62"/>
      <c r="AD33" s="62"/>
      <c r="AE33" s="64">
        <f t="shared" si="1"/>
        <v>0</v>
      </c>
      <c r="AF33" s="63">
        <f t="shared" si="9"/>
        <v>0</v>
      </c>
      <c r="AG33" s="63">
        <f t="shared" si="9"/>
        <v>0</v>
      </c>
      <c r="AH33" s="63">
        <v>0</v>
      </c>
      <c r="AI33" s="63">
        <f t="shared" si="2"/>
        <v>0</v>
      </c>
      <c r="AJ33" s="63">
        <f t="shared" si="10"/>
        <v>0</v>
      </c>
      <c r="AK33" s="63">
        <f t="shared" si="10"/>
        <v>0</v>
      </c>
      <c r="AL33" s="63">
        <v>0</v>
      </c>
      <c r="AM33" s="63">
        <f t="shared" si="3"/>
        <v>0</v>
      </c>
      <c r="AN33" s="52"/>
    </row>
    <row r="34" spans="1:40">
      <c r="A34" s="53"/>
      <c r="B34" s="68"/>
      <c r="C34" s="69"/>
      <c r="D34" s="66">
        <v>3</v>
      </c>
      <c r="E34" s="57" t="s">
        <v>64</v>
      </c>
      <c r="F34" s="58"/>
      <c r="G34" s="43" t="s">
        <v>65</v>
      </c>
      <c r="H34" s="62"/>
      <c r="I34" s="62"/>
      <c r="J34" s="62"/>
      <c r="K34" s="63">
        <f t="shared" si="4"/>
        <v>0</v>
      </c>
      <c r="L34" s="62"/>
      <c r="M34" s="62"/>
      <c r="N34" s="62"/>
      <c r="O34" s="63">
        <f t="shared" si="5"/>
        <v>0</v>
      </c>
      <c r="P34" s="62"/>
      <c r="Q34" s="62"/>
      <c r="R34" s="62"/>
      <c r="S34" s="63">
        <f t="shared" si="6"/>
        <v>0</v>
      </c>
      <c r="T34" s="62"/>
      <c r="U34" s="62"/>
      <c r="V34" s="62"/>
      <c r="W34" s="63">
        <f t="shared" si="7"/>
        <v>0</v>
      </c>
      <c r="X34" s="62">
        <f>'[1]kiadási tábla 5.sz'!DV35</f>
        <v>0</v>
      </c>
      <c r="Y34" s="62">
        <f>'[1]kiadási tábla 5.sz'!DW35</f>
        <v>0</v>
      </c>
      <c r="Z34" s="62"/>
      <c r="AA34" s="64">
        <f t="shared" si="8"/>
        <v>0</v>
      </c>
      <c r="AB34" s="62"/>
      <c r="AC34" s="62"/>
      <c r="AD34" s="62"/>
      <c r="AE34" s="64">
        <f t="shared" si="1"/>
        <v>0</v>
      </c>
      <c r="AF34" s="63">
        <f t="shared" si="9"/>
        <v>0</v>
      </c>
      <c r="AG34" s="63">
        <f t="shared" si="9"/>
        <v>0</v>
      </c>
      <c r="AH34" s="63">
        <v>0</v>
      </c>
      <c r="AI34" s="63">
        <f t="shared" si="2"/>
        <v>0</v>
      </c>
      <c r="AJ34" s="63">
        <f t="shared" si="10"/>
        <v>0</v>
      </c>
      <c r="AK34" s="63">
        <f t="shared" si="10"/>
        <v>0</v>
      </c>
      <c r="AL34" s="63">
        <v>0</v>
      </c>
      <c r="AM34" s="63">
        <f t="shared" si="3"/>
        <v>0</v>
      </c>
      <c r="AN34" s="52"/>
    </row>
    <row r="35" spans="1:40">
      <c r="A35" s="53"/>
      <c r="B35" s="68"/>
      <c r="C35" s="69"/>
      <c r="D35" s="66">
        <v>4</v>
      </c>
      <c r="E35" s="57" t="s">
        <v>66</v>
      </c>
      <c r="F35" s="58"/>
      <c r="G35" s="43" t="s">
        <v>67</v>
      </c>
      <c r="H35" s="62"/>
      <c r="I35" s="62"/>
      <c r="J35" s="62"/>
      <c r="K35" s="63">
        <f t="shared" si="4"/>
        <v>0</v>
      </c>
      <c r="L35" s="62"/>
      <c r="M35" s="62"/>
      <c r="N35" s="62"/>
      <c r="O35" s="63">
        <f t="shared" si="5"/>
        <v>0</v>
      </c>
      <c r="P35" s="62"/>
      <c r="Q35" s="62"/>
      <c r="R35" s="62"/>
      <c r="S35" s="63">
        <f t="shared" si="6"/>
        <v>0</v>
      </c>
      <c r="T35" s="62"/>
      <c r="U35" s="62"/>
      <c r="V35" s="62"/>
      <c r="W35" s="63">
        <f t="shared" si="7"/>
        <v>0</v>
      </c>
      <c r="X35" s="62">
        <f>'[1]kiadási tábla 5.sz'!DV36</f>
        <v>0</v>
      </c>
      <c r="Y35" s="62">
        <f>'[1]kiadási tábla 5.sz'!DW36</f>
        <v>0</v>
      </c>
      <c r="Z35" s="62"/>
      <c r="AA35" s="64">
        <f t="shared" si="8"/>
        <v>0</v>
      </c>
      <c r="AB35" s="62"/>
      <c r="AC35" s="62"/>
      <c r="AD35" s="62"/>
      <c r="AE35" s="64">
        <f t="shared" si="1"/>
        <v>0</v>
      </c>
      <c r="AF35" s="63">
        <f t="shared" si="9"/>
        <v>0</v>
      </c>
      <c r="AG35" s="63">
        <f t="shared" si="9"/>
        <v>0</v>
      </c>
      <c r="AH35" s="63">
        <v>0</v>
      </c>
      <c r="AI35" s="63">
        <f t="shared" si="2"/>
        <v>0</v>
      </c>
      <c r="AJ35" s="63">
        <f t="shared" si="10"/>
        <v>0</v>
      </c>
      <c r="AK35" s="63">
        <f t="shared" si="10"/>
        <v>0</v>
      </c>
      <c r="AL35" s="63">
        <v>0</v>
      </c>
      <c r="AM35" s="63">
        <f t="shared" si="3"/>
        <v>0</v>
      </c>
      <c r="AN35" s="52"/>
    </row>
    <row r="36" spans="1:40">
      <c r="A36" s="53"/>
      <c r="B36" s="68"/>
      <c r="C36" s="69"/>
      <c r="D36" s="66">
        <v>5</v>
      </c>
      <c r="E36" s="57" t="s">
        <v>68</v>
      </c>
      <c r="F36" s="58"/>
      <c r="G36" s="43" t="s">
        <v>69</v>
      </c>
      <c r="H36" s="62"/>
      <c r="I36" s="62"/>
      <c r="J36" s="62"/>
      <c r="K36" s="63">
        <f t="shared" si="4"/>
        <v>0</v>
      </c>
      <c r="L36" s="62"/>
      <c r="M36" s="62"/>
      <c r="N36" s="62"/>
      <c r="O36" s="63">
        <f t="shared" si="5"/>
        <v>0</v>
      </c>
      <c r="P36" s="62"/>
      <c r="Q36" s="62"/>
      <c r="R36" s="62"/>
      <c r="S36" s="63">
        <f t="shared" si="6"/>
        <v>0</v>
      </c>
      <c r="T36" s="62"/>
      <c r="U36" s="62"/>
      <c r="V36" s="62"/>
      <c r="W36" s="63">
        <f t="shared" si="7"/>
        <v>0</v>
      </c>
      <c r="X36" s="62">
        <f>'[1]kiadási tábla 5.sz'!DV37</f>
        <v>0</v>
      </c>
      <c r="Y36" s="62">
        <f>'[1]kiadási tábla 5.sz'!DW37</f>
        <v>0</v>
      </c>
      <c r="Z36" s="62"/>
      <c r="AA36" s="64">
        <f t="shared" si="8"/>
        <v>0</v>
      </c>
      <c r="AB36" s="62"/>
      <c r="AC36" s="62"/>
      <c r="AD36" s="62"/>
      <c r="AE36" s="64">
        <f t="shared" si="1"/>
        <v>0</v>
      </c>
      <c r="AF36" s="63">
        <f t="shared" si="9"/>
        <v>0</v>
      </c>
      <c r="AG36" s="63">
        <f t="shared" si="9"/>
        <v>0</v>
      </c>
      <c r="AH36" s="63">
        <v>0</v>
      </c>
      <c r="AI36" s="63">
        <f t="shared" si="2"/>
        <v>0</v>
      </c>
      <c r="AJ36" s="63">
        <f t="shared" si="10"/>
        <v>0</v>
      </c>
      <c r="AK36" s="63">
        <f t="shared" si="10"/>
        <v>0</v>
      </c>
      <c r="AL36" s="63">
        <v>0</v>
      </c>
      <c r="AM36" s="63">
        <f t="shared" si="3"/>
        <v>0</v>
      </c>
      <c r="AN36" s="52"/>
    </row>
    <row r="37" spans="1:40">
      <c r="A37" s="53"/>
      <c r="B37" s="68"/>
      <c r="C37" s="69"/>
      <c r="D37" s="66">
        <v>6</v>
      </c>
      <c r="E37" s="57" t="s">
        <v>70</v>
      </c>
      <c r="F37" s="58"/>
      <c r="G37" s="43" t="s">
        <v>71</v>
      </c>
      <c r="H37" s="62"/>
      <c r="I37" s="62"/>
      <c r="J37" s="62"/>
      <c r="K37" s="63">
        <f t="shared" si="4"/>
        <v>0</v>
      </c>
      <c r="L37" s="62"/>
      <c r="M37" s="62"/>
      <c r="N37" s="62"/>
      <c r="O37" s="63">
        <f t="shared" si="5"/>
        <v>0</v>
      </c>
      <c r="P37" s="62"/>
      <c r="Q37" s="62"/>
      <c r="R37" s="62"/>
      <c r="S37" s="63">
        <f t="shared" si="6"/>
        <v>0</v>
      </c>
      <c r="T37" s="62"/>
      <c r="U37" s="62"/>
      <c r="V37" s="62"/>
      <c r="W37" s="63">
        <f t="shared" si="7"/>
        <v>0</v>
      </c>
      <c r="X37" s="62">
        <f>'[1]kiadási tábla 5.sz'!DV38</f>
        <v>0</v>
      </c>
      <c r="Y37" s="62">
        <f>'[1]kiadási tábla 5.sz'!DW38</f>
        <v>0</v>
      </c>
      <c r="Z37" s="62"/>
      <c r="AA37" s="64">
        <f t="shared" si="8"/>
        <v>0</v>
      </c>
      <c r="AB37" s="62"/>
      <c r="AC37" s="62"/>
      <c r="AD37" s="62"/>
      <c r="AE37" s="64">
        <f t="shared" si="1"/>
        <v>0</v>
      </c>
      <c r="AF37" s="63">
        <f t="shared" si="9"/>
        <v>0</v>
      </c>
      <c r="AG37" s="63">
        <f t="shared" si="9"/>
        <v>0</v>
      </c>
      <c r="AH37" s="63">
        <v>0</v>
      </c>
      <c r="AI37" s="63">
        <f t="shared" si="2"/>
        <v>0</v>
      </c>
      <c r="AJ37" s="63">
        <f t="shared" si="10"/>
        <v>0</v>
      </c>
      <c r="AK37" s="63">
        <f t="shared" si="10"/>
        <v>0</v>
      </c>
      <c r="AL37" s="63">
        <v>0</v>
      </c>
      <c r="AM37" s="63">
        <f t="shared" si="3"/>
        <v>0</v>
      </c>
      <c r="AN37" s="52"/>
    </row>
    <row r="38" spans="1:40">
      <c r="A38" s="53"/>
      <c r="B38" s="68"/>
      <c r="C38" s="69"/>
      <c r="D38" s="66">
        <v>7</v>
      </c>
      <c r="E38" s="57" t="s">
        <v>72</v>
      </c>
      <c r="F38" s="58"/>
      <c r="G38" s="43" t="s">
        <v>73</v>
      </c>
      <c r="H38" s="62"/>
      <c r="I38" s="62"/>
      <c r="J38" s="62"/>
      <c r="K38" s="63">
        <f t="shared" si="4"/>
        <v>0</v>
      </c>
      <c r="L38" s="62"/>
      <c r="M38" s="62"/>
      <c r="N38" s="62"/>
      <c r="O38" s="63">
        <f t="shared" si="5"/>
        <v>0</v>
      </c>
      <c r="P38" s="62"/>
      <c r="Q38" s="62"/>
      <c r="R38" s="62"/>
      <c r="S38" s="63">
        <f t="shared" si="6"/>
        <v>0</v>
      </c>
      <c r="T38" s="62"/>
      <c r="U38" s="62"/>
      <c r="V38" s="62"/>
      <c r="W38" s="63">
        <f t="shared" si="7"/>
        <v>0</v>
      </c>
      <c r="X38" s="62">
        <f>'[1]kiadási tábla 5.sz'!DV39</f>
        <v>0</v>
      </c>
      <c r="Y38" s="62">
        <f>'[1]kiadási tábla 5.sz'!DW39</f>
        <v>0</v>
      </c>
      <c r="Z38" s="62"/>
      <c r="AA38" s="64">
        <f t="shared" si="8"/>
        <v>0</v>
      </c>
      <c r="AB38" s="62"/>
      <c r="AC38" s="62"/>
      <c r="AD38" s="62"/>
      <c r="AE38" s="64">
        <f t="shared" si="1"/>
        <v>0</v>
      </c>
      <c r="AF38" s="63">
        <f t="shared" si="9"/>
        <v>0</v>
      </c>
      <c r="AG38" s="63">
        <f t="shared" si="9"/>
        <v>0</v>
      </c>
      <c r="AH38" s="63">
        <v>0</v>
      </c>
      <c r="AI38" s="63">
        <f t="shared" si="2"/>
        <v>0</v>
      </c>
      <c r="AJ38" s="63">
        <f t="shared" si="10"/>
        <v>0</v>
      </c>
      <c r="AK38" s="63">
        <f t="shared" si="10"/>
        <v>0</v>
      </c>
      <c r="AL38" s="63">
        <v>0</v>
      </c>
      <c r="AM38" s="63">
        <f t="shared" si="3"/>
        <v>0</v>
      </c>
      <c r="AN38" s="52"/>
    </row>
    <row r="39" spans="1:40">
      <c r="A39" s="53"/>
      <c r="B39" s="68"/>
      <c r="C39" s="69"/>
      <c r="D39" s="66">
        <v>8</v>
      </c>
      <c r="E39" s="57" t="s">
        <v>74</v>
      </c>
      <c r="F39" s="58"/>
      <c r="G39" s="43" t="s">
        <v>75</v>
      </c>
      <c r="H39" s="62"/>
      <c r="I39" s="62"/>
      <c r="J39" s="62"/>
      <c r="K39" s="63">
        <f t="shared" si="4"/>
        <v>0</v>
      </c>
      <c r="L39" s="62"/>
      <c r="M39" s="62"/>
      <c r="N39" s="62"/>
      <c r="O39" s="63">
        <f t="shared" si="5"/>
        <v>0</v>
      </c>
      <c r="P39" s="62"/>
      <c r="Q39" s="62"/>
      <c r="R39" s="62"/>
      <c r="S39" s="63">
        <f t="shared" si="6"/>
        <v>0</v>
      </c>
      <c r="T39" s="62"/>
      <c r="U39" s="62"/>
      <c r="V39" s="62"/>
      <c r="W39" s="63">
        <f t="shared" si="7"/>
        <v>0</v>
      </c>
      <c r="X39" s="62">
        <f>'[1]kiadási tábla 5.sz'!DV40</f>
        <v>0</v>
      </c>
      <c r="Y39" s="62">
        <f>'[1]kiadási tábla 5.sz'!DW40</f>
        <v>3060000</v>
      </c>
      <c r="Z39" s="62"/>
      <c r="AA39" s="64">
        <f t="shared" si="8"/>
        <v>3060000</v>
      </c>
      <c r="AB39" s="62">
        <f>'[1]kiadási tábla 5.sz.módosított'!EB32</f>
        <v>5750000</v>
      </c>
      <c r="AC39" s="62">
        <f>'[1]kiadási tábla 5.sz.módosított'!EC32</f>
        <v>3060000</v>
      </c>
      <c r="AD39" s="62"/>
      <c r="AE39" s="64">
        <f t="shared" si="1"/>
        <v>8810000</v>
      </c>
      <c r="AF39" s="63">
        <f t="shared" si="9"/>
        <v>0</v>
      </c>
      <c r="AG39" s="63">
        <f t="shared" si="9"/>
        <v>3060000</v>
      </c>
      <c r="AH39" s="63">
        <v>0</v>
      </c>
      <c r="AI39" s="63">
        <f t="shared" si="2"/>
        <v>3060000</v>
      </c>
      <c r="AJ39" s="63">
        <f t="shared" si="10"/>
        <v>5750000</v>
      </c>
      <c r="AK39" s="63">
        <f t="shared" si="10"/>
        <v>3060000</v>
      </c>
      <c r="AL39" s="63">
        <v>0</v>
      </c>
      <c r="AM39" s="63">
        <f t="shared" si="3"/>
        <v>8810000</v>
      </c>
      <c r="AN39" s="52"/>
    </row>
    <row r="40" spans="1:40">
      <c r="A40" s="82" t="s">
        <v>76</v>
      </c>
      <c r="B40" s="83"/>
      <c r="C40" s="83"/>
      <c r="D40" s="83"/>
      <c r="E40" s="83"/>
      <c r="F40" s="83"/>
      <c r="G40" s="84"/>
      <c r="H40" s="85">
        <f t="shared" ref="H40:P40" si="12">H6+H28</f>
        <v>189612436</v>
      </c>
      <c r="I40" s="85">
        <f t="shared" si="12"/>
        <v>0</v>
      </c>
      <c r="J40" s="85">
        <f t="shared" si="12"/>
        <v>0</v>
      </c>
      <c r="K40" s="85">
        <f t="shared" si="12"/>
        <v>189612436</v>
      </c>
      <c r="L40" s="85">
        <f t="shared" si="12"/>
        <v>203131214</v>
      </c>
      <c r="M40" s="85">
        <f t="shared" si="12"/>
        <v>0</v>
      </c>
      <c r="N40" s="85">
        <f t="shared" si="12"/>
        <v>0</v>
      </c>
      <c r="O40" s="85">
        <f t="shared" si="12"/>
        <v>203131214</v>
      </c>
      <c r="P40" s="85">
        <f t="shared" si="12"/>
        <v>78173961</v>
      </c>
      <c r="Q40" s="85">
        <v>0</v>
      </c>
      <c r="R40" s="85">
        <v>0</v>
      </c>
      <c r="S40" s="86">
        <f t="shared" si="6"/>
        <v>78173961</v>
      </c>
      <c r="T40" s="85">
        <f>T6+T28</f>
        <v>86863552</v>
      </c>
      <c r="U40" s="85">
        <v>0</v>
      </c>
      <c r="V40" s="85">
        <v>0</v>
      </c>
      <c r="W40" s="86">
        <f t="shared" si="7"/>
        <v>86863552</v>
      </c>
      <c r="X40" s="87">
        <f>X6+X28</f>
        <v>4335201338</v>
      </c>
      <c r="Y40" s="87">
        <f>Y6+Y28</f>
        <v>13160000</v>
      </c>
      <c r="Z40" s="87">
        <f>Z6+Z28</f>
        <v>0</v>
      </c>
      <c r="AA40" s="88">
        <f t="shared" si="8"/>
        <v>4348361338</v>
      </c>
      <c r="AB40" s="87">
        <f>AB6+AB28</f>
        <v>4234296779</v>
      </c>
      <c r="AC40" s="87">
        <f>AC6+AC28</f>
        <v>14160000</v>
      </c>
      <c r="AD40" s="87">
        <f>AD6+AD28</f>
        <v>0</v>
      </c>
      <c r="AE40" s="88">
        <f t="shared" si="1"/>
        <v>4248456779</v>
      </c>
      <c r="AF40" s="86">
        <f t="shared" si="9"/>
        <v>4602987735</v>
      </c>
      <c r="AG40" s="86">
        <f>I40+Q40+Y40</f>
        <v>13160000</v>
      </c>
      <c r="AH40" s="87">
        <f>AH6+AH28</f>
        <v>0</v>
      </c>
      <c r="AI40" s="86">
        <f>SUM(AF40:AH40)</f>
        <v>4616147735</v>
      </c>
      <c r="AJ40" s="86">
        <f>L40+T40+AB40</f>
        <v>4524291545</v>
      </c>
      <c r="AK40" s="86">
        <f t="shared" ref="AK40:AK57" si="13">M40+U40+AC40</f>
        <v>14160000</v>
      </c>
      <c r="AL40" s="87">
        <f>AL6+AL28</f>
        <v>0</v>
      </c>
      <c r="AM40" s="86">
        <f>SUM(AJ40:AL40)</f>
        <v>4538451545</v>
      </c>
      <c r="AN40" s="52"/>
    </row>
    <row r="41" spans="1:40">
      <c r="A41" s="53"/>
      <c r="B41" s="89">
        <v>3</v>
      </c>
      <c r="C41" s="73" t="s">
        <v>77</v>
      </c>
      <c r="D41" s="74"/>
      <c r="E41" s="74"/>
      <c r="F41" s="74"/>
      <c r="G41" s="75"/>
      <c r="H41" s="90">
        <v>0</v>
      </c>
      <c r="I41" s="90">
        <v>0</v>
      </c>
      <c r="J41" s="90">
        <v>0</v>
      </c>
      <c r="K41" s="49">
        <f>SUM(H41:J41)</f>
        <v>0</v>
      </c>
      <c r="L41" s="90">
        <v>0</v>
      </c>
      <c r="M41" s="90">
        <v>0</v>
      </c>
      <c r="N41" s="90">
        <v>0</v>
      </c>
      <c r="O41" s="49">
        <f t="shared" si="5"/>
        <v>0</v>
      </c>
      <c r="P41" s="90">
        <v>0</v>
      </c>
      <c r="Q41" s="90">
        <v>0</v>
      </c>
      <c r="R41" s="90">
        <v>0</v>
      </c>
      <c r="S41" s="77">
        <f t="shared" si="6"/>
        <v>0</v>
      </c>
      <c r="T41" s="90">
        <v>0</v>
      </c>
      <c r="U41" s="90">
        <v>0</v>
      </c>
      <c r="V41" s="90">
        <v>0</v>
      </c>
      <c r="W41" s="77">
        <f t="shared" si="7"/>
        <v>0</v>
      </c>
      <c r="X41" s="90">
        <f>X42+X51+X52</f>
        <v>165631595</v>
      </c>
      <c r="Y41" s="90">
        <f t="shared" ref="Y41:AH41" si="14">Y42+Y51+Y52</f>
        <v>0</v>
      </c>
      <c r="Z41" s="90">
        <f t="shared" si="14"/>
        <v>0</v>
      </c>
      <c r="AA41" s="90">
        <f t="shared" si="14"/>
        <v>165631595</v>
      </c>
      <c r="AB41" s="90">
        <f>AB42+AB51+AB52</f>
        <v>165631595</v>
      </c>
      <c r="AC41" s="90">
        <f>AC42+AC51+AC52</f>
        <v>0</v>
      </c>
      <c r="AD41" s="90">
        <f>AD42+AD51+AD52</f>
        <v>0</v>
      </c>
      <c r="AE41" s="90">
        <f>AE42+AE51+AE52</f>
        <v>165631595</v>
      </c>
      <c r="AF41" s="90">
        <f t="shared" si="14"/>
        <v>165631595</v>
      </c>
      <c r="AG41" s="77">
        <f t="shared" ref="AG41:AG60" si="15">I41+Q41+Y41</f>
        <v>0</v>
      </c>
      <c r="AH41" s="90">
        <f t="shared" si="14"/>
        <v>0</v>
      </c>
      <c r="AI41" s="41">
        <f t="shared" si="2"/>
        <v>165631595</v>
      </c>
      <c r="AJ41" s="90">
        <f>AJ42+AJ51+AJ52</f>
        <v>165631595</v>
      </c>
      <c r="AK41" s="77">
        <f t="shared" si="13"/>
        <v>0</v>
      </c>
      <c r="AL41" s="90">
        <f>AL42+AL51+AL52</f>
        <v>0</v>
      </c>
      <c r="AM41" s="41">
        <f t="shared" ref="AM41:AM57" si="16">SUM(AJ41:AL41)</f>
        <v>165631595</v>
      </c>
      <c r="AN41" s="52"/>
    </row>
    <row r="42" spans="1:40">
      <c r="A42" s="53"/>
      <c r="B42" s="68"/>
      <c r="C42" s="46">
        <v>1</v>
      </c>
      <c r="D42" s="45" t="s">
        <v>78</v>
      </c>
      <c r="E42" s="91"/>
      <c r="F42" s="91"/>
      <c r="G42" s="92" t="s">
        <v>79</v>
      </c>
      <c r="H42" s="93">
        <v>0</v>
      </c>
      <c r="I42" s="93">
        <v>0</v>
      </c>
      <c r="J42" s="93">
        <v>0</v>
      </c>
      <c r="K42" s="51">
        <f t="shared" si="4"/>
        <v>0</v>
      </c>
      <c r="L42" s="93">
        <v>0</v>
      </c>
      <c r="M42" s="93">
        <v>0</v>
      </c>
      <c r="N42" s="93">
        <v>0</v>
      </c>
      <c r="O42" s="51">
        <f t="shared" si="5"/>
        <v>0</v>
      </c>
      <c r="P42" s="93">
        <v>0</v>
      </c>
      <c r="Q42" s="93">
        <v>0</v>
      </c>
      <c r="R42" s="93">
        <v>0</v>
      </c>
      <c r="S42" s="51">
        <f t="shared" si="6"/>
        <v>0</v>
      </c>
      <c r="T42" s="93">
        <v>0</v>
      </c>
      <c r="U42" s="93">
        <v>0</v>
      </c>
      <c r="V42" s="93">
        <v>0</v>
      </c>
      <c r="W42" s="51">
        <f t="shared" si="7"/>
        <v>0</v>
      </c>
      <c r="X42" s="93">
        <f>SUM(X43:X50)</f>
        <v>165631595</v>
      </c>
      <c r="Y42" s="93">
        <f>SUM(Y43:Y50)</f>
        <v>0</v>
      </c>
      <c r="Z42" s="93">
        <f>SUM(Z43:Z50)</f>
        <v>0</v>
      </c>
      <c r="AA42" s="50">
        <f t="shared" si="8"/>
        <v>165631595</v>
      </c>
      <c r="AB42" s="93">
        <f>SUM(AB43:AB50)</f>
        <v>165631595</v>
      </c>
      <c r="AC42" s="93">
        <f>SUM(AC43:AC50)</f>
        <v>0</v>
      </c>
      <c r="AD42" s="93">
        <f>SUM(AD43:AD50)</f>
        <v>0</v>
      </c>
      <c r="AE42" s="50">
        <f t="shared" ref="AE42:AE52" si="17">SUM(AB42:AD42)</f>
        <v>165631595</v>
      </c>
      <c r="AF42" s="51">
        <f t="shared" ref="AF42:AF52" si="18">H42+P42+X42</f>
        <v>165631595</v>
      </c>
      <c r="AG42" s="51">
        <f t="shared" si="15"/>
        <v>0</v>
      </c>
      <c r="AH42" s="93">
        <f>SUM(AH43:AH50)</f>
        <v>0</v>
      </c>
      <c r="AI42" s="51">
        <f t="shared" si="2"/>
        <v>165631595</v>
      </c>
      <c r="AJ42" s="51">
        <f t="shared" ref="AJ42:AJ52" si="19">L42+T42+AB42</f>
        <v>165631595</v>
      </c>
      <c r="AK42" s="51">
        <f t="shared" si="13"/>
        <v>0</v>
      </c>
      <c r="AL42" s="93">
        <f>SUM(AL43:AL50)</f>
        <v>0</v>
      </c>
      <c r="AM42" s="51">
        <f t="shared" si="16"/>
        <v>165631595</v>
      </c>
      <c r="AN42" s="52"/>
    </row>
    <row r="43" spans="1:40">
      <c r="A43" s="53"/>
      <c r="B43" s="68"/>
      <c r="C43" s="69"/>
      <c r="D43" s="58">
        <v>1</v>
      </c>
      <c r="E43" s="57" t="s">
        <v>80</v>
      </c>
      <c r="F43" s="57"/>
      <c r="G43" s="57" t="s">
        <v>81</v>
      </c>
      <c r="H43" s="94"/>
      <c r="I43" s="94"/>
      <c r="J43" s="94"/>
      <c r="K43" s="63">
        <f t="shared" si="4"/>
        <v>0</v>
      </c>
      <c r="L43" s="94"/>
      <c r="M43" s="94"/>
      <c r="N43" s="94"/>
      <c r="O43" s="63">
        <f t="shared" si="5"/>
        <v>0</v>
      </c>
      <c r="P43" s="94"/>
      <c r="Q43" s="94"/>
      <c r="R43" s="94"/>
      <c r="S43" s="63">
        <f t="shared" si="6"/>
        <v>0</v>
      </c>
      <c r="T43" s="94"/>
      <c r="U43" s="94"/>
      <c r="V43" s="94"/>
      <c r="W43" s="63">
        <f t="shared" si="7"/>
        <v>0</v>
      </c>
      <c r="X43" s="94"/>
      <c r="Y43" s="94"/>
      <c r="Z43" s="94"/>
      <c r="AA43" s="64">
        <f t="shared" si="8"/>
        <v>0</v>
      </c>
      <c r="AB43" s="94"/>
      <c r="AC43" s="94"/>
      <c r="AD43" s="94"/>
      <c r="AE43" s="64">
        <f t="shared" si="17"/>
        <v>0</v>
      </c>
      <c r="AF43" s="63">
        <f t="shared" si="18"/>
        <v>0</v>
      </c>
      <c r="AG43" s="63">
        <f t="shared" si="15"/>
        <v>0</v>
      </c>
      <c r="AH43" s="63">
        <v>0</v>
      </c>
      <c r="AI43" s="63">
        <f t="shared" si="2"/>
        <v>0</v>
      </c>
      <c r="AJ43" s="63">
        <f t="shared" si="19"/>
        <v>0</v>
      </c>
      <c r="AK43" s="63">
        <f t="shared" si="13"/>
        <v>0</v>
      </c>
      <c r="AL43" s="63">
        <v>0</v>
      </c>
      <c r="AM43" s="63">
        <f t="shared" si="16"/>
        <v>0</v>
      </c>
      <c r="AN43" s="52"/>
    </row>
    <row r="44" spans="1:40">
      <c r="A44" s="53"/>
      <c r="B44" s="68"/>
      <c r="C44" s="69"/>
      <c r="D44" s="71"/>
      <c r="E44" s="58">
        <v>1</v>
      </c>
      <c r="F44" s="57" t="s">
        <v>82</v>
      </c>
      <c r="G44" s="57" t="s">
        <v>83</v>
      </c>
      <c r="H44" s="62"/>
      <c r="I44" s="62"/>
      <c r="J44" s="62"/>
      <c r="K44" s="63">
        <f t="shared" si="4"/>
        <v>0</v>
      </c>
      <c r="L44" s="62"/>
      <c r="M44" s="62"/>
      <c r="N44" s="62"/>
      <c r="O44" s="63">
        <f t="shared" si="5"/>
        <v>0</v>
      </c>
      <c r="P44" s="62"/>
      <c r="Q44" s="62"/>
      <c r="R44" s="62"/>
      <c r="S44" s="63">
        <f t="shared" si="6"/>
        <v>0</v>
      </c>
      <c r="T44" s="62"/>
      <c r="U44" s="62"/>
      <c r="V44" s="62"/>
      <c r="W44" s="63">
        <f t="shared" si="7"/>
        <v>0</v>
      </c>
      <c r="X44" s="94"/>
      <c r="Y44" s="62"/>
      <c r="Z44" s="62"/>
      <c r="AA44" s="64">
        <f t="shared" si="8"/>
        <v>0</v>
      </c>
      <c r="AB44" s="94"/>
      <c r="AC44" s="62"/>
      <c r="AD44" s="62"/>
      <c r="AE44" s="64">
        <f t="shared" si="17"/>
        <v>0</v>
      </c>
      <c r="AF44" s="63">
        <f t="shared" si="18"/>
        <v>0</v>
      </c>
      <c r="AG44" s="63">
        <f t="shared" si="15"/>
        <v>0</v>
      </c>
      <c r="AH44" s="63">
        <v>0</v>
      </c>
      <c r="AI44" s="63">
        <f t="shared" si="2"/>
        <v>0</v>
      </c>
      <c r="AJ44" s="63">
        <f t="shared" si="19"/>
        <v>0</v>
      </c>
      <c r="AK44" s="63">
        <f t="shared" si="13"/>
        <v>0</v>
      </c>
      <c r="AL44" s="63">
        <v>0</v>
      </c>
      <c r="AM44" s="63">
        <f t="shared" si="16"/>
        <v>0</v>
      </c>
      <c r="AN44" s="52"/>
    </row>
    <row r="45" spans="1:40">
      <c r="A45" s="53"/>
      <c r="B45" s="68"/>
      <c r="C45" s="69"/>
      <c r="D45" s="71"/>
      <c r="E45" s="58">
        <v>2</v>
      </c>
      <c r="F45" s="57" t="s">
        <v>84</v>
      </c>
      <c r="G45" s="57" t="s">
        <v>85</v>
      </c>
      <c r="H45" s="62"/>
      <c r="I45" s="62"/>
      <c r="J45" s="62"/>
      <c r="K45" s="63">
        <f t="shared" si="4"/>
        <v>0</v>
      </c>
      <c r="L45" s="62"/>
      <c r="M45" s="62"/>
      <c r="N45" s="62"/>
      <c r="O45" s="63">
        <f t="shared" si="5"/>
        <v>0</v>
      </c>
      <c r="P45" s="62"/>
      <c r="Q45" s="62"/>
      <c r="R45" s="62"/>
      <c r="S45" s="63">
        <f t="shared" si="6"/>
        <v>0</v>
      </c>
      <c r="T45" s="62"/>
      <c r="U45" s="62"/>
      <c r="V45" s="62"/>
      <c r="W45" s="63">
        <f t="shared" si="7"/>
        <v>0</v>
      </c>
      <c r="X45" s="94"/>
      <c r="Y45" s="62"/>
      <c r="Z45" s="62"/>
      <c r="AA45" s="64">
        <f t="shared" si="8"/>
        <v>0</v>
      </c>
      <c r="AB45" s="94"/>
      <c r="AC45" s="62"/>
      <c r="AD45" s="62"/>
      <c r="AE45" s="64">
        <f t="shared" si="17"/>
        <v>0</v>
      </c>
      <c r="AF45" s="63">
        <f t="shared" si="18"/>
        <v>0</v>
      </c>
      <c r="AG45" s="63">
        <f t="shared" si="15"/>
        <v>0</v>
      </c>
      <c r="AH45" s="63">
        <v>0</v>
      </c>
      <c r="AI45" s="63">
        <f t="shared" si="2"/>
        <v>0</v>
      </c>
      <c r="AJ45" s="63">
        <f t="shared" si="19"/>
        <v>0</v>
      </c>
      <c r="AK45" s="63">
        <f t="shared" si="13"/>
        <v>0</v>
      </c>
      <c r="AL45" s="63">
        <v>0</v>
      </c>
      <c r="AM45" s="63">
        <f t="shared" si="16"/>
        <v>0</v>
      </c>
      <c r="AN45" s="52"/>
    </row>
    <row r="46" spans="1:40">
      <c r="A46" s="53"/>
      <c r="B46" s="68"/>
      <c r="C46" s="69"/>
      <c r="D46" s="71"/>
      <c r="E46" s="95"/>
      <c r="F46" s="96" t="s">
        <v>86</v>
      </c>
      <c r="G46" s="96"/>
      <c r="H46" s="62"/>
      <c r="I46" s="62"/>
      <c r="J46" s="62"/>
      <c r="K46" s="63">
        <f t="shared" si="4"/>
        <v>0</v>
      </c>
      <c r="L46" s="62"/>
      <c r="M46" s="62"/>
      <c r="N46" s="62"/>
      <c r="O46" s="63">
        <f t="shared" si="5"/>
        <v>0</v>
      </c>
      <c r="P46" s="62"/>
      <c r="Q46" s="62"/>
      <c r="R46" s="62"/>
      <c r="S46" s="63">
        <f t="shared" si="6"/>
        <v>0</v>
      </c>
      <c r="T46" s="62"/>
      <c r="U46" s="62"/>
      <c r="V46" s="62"/>
      <c r="W46" s="63">
        <f t="shared" si="7"/>
        <v>0</v>
      </c>
      <c r="X46" s="94"/>
      <c r="Y46" s="62"/>
      <c r="Z46" s="62"/>
      <c r="AA46" s="64">
        <f t="shared" si="8"/>
        <v>0</v>
      </c>
      <c r="AB46" s="94"/>
      <c r="AC46" s="62"/>
      <c r="AD46" s="62"/>
      <c r="AE46" s="64">
        <f t="shared" si="17"/>
        <v>0</v>
      </c>
      <c r="AF46" s="63">
        <f t="shared" si="18"/>
        <v>0</v>
      </c>
      <c r="AG46" s="63">
        <f t="shared" si="15"/>
        <v>0</v>
      </c>
      <c r="AH46" s="63">
        <v>0</v>
      </c>
      <c r="AI46" s="63">
        <f t="shared" si="2"/>
        <v>0</v>
      </c>
      <c r="AJ46" s="63">
        <f t="shared" si="19"/>
        <v>0</v>
      </c>
      <c r="AK46" s="63">
        <f t="shared" si="13"/>
        <v>0</v>
      </c>
      <c r="AL46" s="63">
        <v>0</v>
      </c>
      <c r="AM46" s="63">
        <f t="shared" si="16"/>
        <v>0</v>
      </c>
      <c r="AN46" s="52"/>
    </row>
    <row r="47" spans="1:40">
      <c r="A47" s="53"/>
      <c r="B47" s="68"/>
      <c r="C47" s="69"/>
      <c r="D47" s="71"/>
      <c r="E47" s="58">
        <v>3</v>
      </c>
      <c r="F47" s="43" t="s">
        <v>87</v>
      </c>
      <c r="G47" s="57" t="s">
        <v>88</v>
      </c>
      <c r="H47" s="62"/>
      <c r="I47" s="62"/>
      <c r="J47" s="62"/>
      <c r="K47" s="63">
        <f t="shared" si="4"/>
        <v>0</v>
      </c>
      <c r="L47" s="62"/>
      <c r="M47" s="62"/>
      <c r="N47" s="62"/>
      <c r="O47" s="63">
        <f t="shared" si="5"/>
        <v>0</v>
      </c>
      <c r="P47" s="62"/>
      <c r="Q47" s="62"/>
      <c r="R47" s="62"/>
      <c r="S47" s="63">
        <f t="shared" si="6"/>
        <v>0</v>
      </c>
      <c r="T47" s="62"/>
      <c r="U47" s="62"/>
      <c r="V47" s="62"/>
      <c r="W47" s="63">
        <f t="shared" si="7"/>
        <v>0</v>
      </c>
      <c r="X47" s="94"/>
      <c r="Y47" s="62"/>
      <c r="Z47" s="62"/>
      <c r="AA47" s="64">
        <f t="shared" si="8"/>
        <v>0</v>
      </c>
      <c r="AB47" s="94"/>
      <c r="AC47" s="62"/>
      <c r="AD47" s="62"/>
      <c r="AE47" s="64">
        <f t="shared" si="17"/>
        <v>0</v>
      </c>
      <c r="AF47" s="63">
        <f t="shared" si="18"/>
        <v>0</v>
      </c>
      <c r="AG47" s="63">
        <f t="shared" si="15"/>
        <v>0</v>
      </c>
      <c r="AH47" s="63">
        <v>0</v>
      </c>
      <c r="AI47" s="63">
        <f t="shared" si="2"/>
        <v>0</v>
      </c>
      <c r="AJ47" s="63">
        <f t="shared" si="19"/>
        <v>0</v>
      </c>
      <c r="AK47" s="63">
        <f t="shared" si="13"/>
        <v>0</v>
      </c>
      <c r="AL47" s="63">
        <v>0</v>
      </c>
      <c r="AM47" s="63">
        <f t="shared" si="16"/>
        <v>0</v>
      </c>
      <c r="AN47" s="52"/>
    </row>
    <row r="48" spans="1:40">
      <c r="A48" s="53"/>
      <c r="B48" s="68"/>
      <c r="C48" s="69"/>
      <c r="D48" s="71">
        <v>2</v>
      </c>
      <c r="E48" s="57" t="s">
        <v>89</v>
      </c>
      <c r="F48" s="96"/>
      <c r="G48" s="96" t="s">
        <v>90</v>
      </c>
      <c r="H48" s="62"/>
      <c r="I48" s="62"/>
      <c r="J48" s="62"/>
      <c r="K48" s="63">
        <f t="shared" si="4"/>
        <v>0</v>
      </c>
      <c r="L48" s="62"/>
      <c r="M48" s="62"/>
      <c r="N48" s="62"/>
      <c r="O48" s="63">
        <f t="shared" si="5"/>
        <v>0</v>
      </c>
      <c r="P48" s="62"/>
      <c r="Q48" s="62"/>
      <c r="R48" s="62"/>
      <c r="S48" s="63">
        <f t="shared" si="6"/>
        <v>0</v>
      </c>
      <c r="T48" s="62"/>
      <c r="U48" s="62"/>
      <c r="V48" s="62"/>
      <c r="W48" s="63">
        <f t="shared" si="7"/>
        <v>0</v>
      </c>
      <c r="X48" s="94"/>
      <c r="Y48" s="62"/>
      <c r="Z48" s="62"/>
      <c r="AA48" s="64">
        <f t="shared" si="8"/>
        <v>0</v>
      </c>
      <c r="AB48" s="94"/>
      <c r="AC48" s="62"/>
      <c r="AD48" s="62"/>
      <c r="AE48" s="64">
        <f t="shared" si="17"/>
        <v>0</v>
      </c>
      <c r="AF48" s="63">
        <f t="shared" si="18"/>
        <v>0</v>
      </c>
      <c r="AG48" s="63">
        <f t="shared" si="15"/>
        <v>0</v>
      </c>
      <c r="AH48" s="63">
        <v>0</v>
      </c>
      <c r="AI48" s="63">
        <f t="shared" si="2"/>
        <v>0</v>
      </c>
      <c r="AJ48" s="63">
        <f t="shared" si="19"/>
        <v>0</v>
      </c>
      <c r="AK48" s="63">
        <f t="shared" si="13"/>
        <v>0</v>
      </c>
      <c r="AL48" s="63">
        <v>0</v>
      </c>
      <c r="AM48" s="63">
        <f t="shared" si="16"/>
        <v>0</v>
      </c>
      <c r="AN48" s="52"/>
    </row>
    <row r="49" spans="1:40">
      <c r="A49" s="53"/>
      <c r="B49" s="68"/>
      <c r="C49" s="69"/>
      <c r="D49" s="71">
        <v>3</v>
      </c>
      <c r="E49" s="57" t="s">
        <v>91</v>
      </c>
      <c r="F49" s="96"/>
      <c r="G49" s="96" t="s">
        <v>92</v>
      </c>
      <c r="H49" s="62"/>
      <c r="I49" s="62"/>
      <c r="J49" s="62"/>
      <c r="K49" s="63">
        <f t="shared" si="4"/>
        <v>0</v>
      </c>
      <c r="L49" s="62"/>
      <c r="M49" s="62"/>
      <c r="N49" s="62"/>
      <c r="O49" s="63">
        <f t="shared" si="5"/>
        <v>0</v>
      </c>
      <c r="P49" s="62"/>
      <c r="Q49" s="62"/>
      <c r="R49" s="62"/>
      <c r="S49" s="63">
        <f t="shared" si="6"/>
        <v>0</v>
      </c>
      <c r="T49" s="62"/>
      <c r="U49" s="62"/>
      <c r="V49" s="62"/>
      <c r="W49" s="63">
        <f t="shared" si="7"/>
        <v>0</v>
      </c>
      <c r="X49" s="94">
        <v>151057738</v>
      </c>
      <c r="Y49" s="94">
        <f>'[1]kiadási tábla 5.sz'!DW58</f>
        <v>0</v>
      </c>
      <c r="Z49" s="62"/>
      <c r="AA49" s="64">
        <f t="shared" si="8"/>
        <v>151057738</v>
      </c>
      <c r="AB49" s="94">
        <v>151057738</v>
      </c>
      <c r="AC49" s="94"/>
      <c r="AD49" s="62"/>
      <c r="AE49" s="64">
        <f t="shared" si="17"/>
        <v>151057738</v>
      </c>
      <c r="AF49" s="63">
        <f t="shared" si="18"/>
        <v>151057738</v>
      </c>
      <c r="AG49" s="63">
        <f t="shared" si="15"/>
        <v>0</v>
      </c>
      <c r="AH49" s="63">
        <v>0</v>
      </c>
      <c r="AI49" s="63">
        <f t="shared" si="2"/>
        <v>151057738</v>
      </c>
      <c r="AJ49" s="63">
        <f t="shared" si="19"/>
        <v>151057738</v>
      </c>
      <c r="AK49" s="63">
        <f t="shared" si="13"/>
        <v>0</v>
      </c>
      <c r="AL49" s="63">
        <v>0</v>
      </c>
      <c r="AM49" s="63">
        <f t="shared" si="16"/>
        <v>151057738</v>
      </c>
      <c r="AN49" s="52"/>
    </row>
    <row r="50" spans="1:40">
      <c r="A50" s="53"/>
      <c r="B50" s="68"/>
      <c r="C50" s="69"/>
      <c r="D50" s="71">
        <v>4</v>
      </c>
      <c r="E50" s="57" t="s">
        <v>93</v>
      </c>
      <c r="F50" s="96"/>
      <c r="G50" s="96" t="s">
        <v>94</v>
      </c>
      <c r="H50" s="62"/>
      <c r="I50" s="62"/>
      <c r="J50" s="62"/>
      <c r="K50" s="63">
        <f t="shared" si="4"/>
        <v>0</v>
      </c>
      <c r="L50" s="62"/>
      <c r="M50" s="62"/>
      <c r="N50" s="62"/>
      <c r="O50" s="63">
        <f t="shared" si="5"/>
        <v>0</v>
      </c>
      <c r="P50" s="62"/>
      <c r="Q50" s="62"/>
      <c r="R50" s="62"/>
      <c r="S50" s="63">
        <f t="shared" si="6"/>
        <v>0</v>
      </c>
      <c r="T50" s="62"/>
      <c r="U50" s="62"/>
      <c r="V50" s="62"/>
      <c r="W50" s="63">
        <f t="shared" si="7"/>
        <v>0</v>
      </c>
      <c r="X50" s="94">
        <f>'[1]kiadási tábla 5.sz'!DV59</f>
        <v>14573857</v>
      </c>
      <c r="Y50" s="94">
        <f>'[1]kiadási tábla 5.sz'!DW59</f>
        <v>0</v>
      </c>
      <c r="Z50" s="62"/>
      <c r="AA50" s="64">
        <f t="shared" si="8"/>
        <v>14573857</v>
      </c>
      <c r="AB50" s="94">
        <f>'[1]kiadási tábla 5.sz.módosított'!EB59</f>
        <v>14573857</v>
      </c>
      <c r="AC50" s="94">
        <f>'[1]kiadási tábla 5.sz'!DZ59</f>
        <v>0</v>
      </c>
      <c r="AD50" s="62"/>
      <c r="AE50" s="64">
        <f t="shared" si="17"/>
        <v>14573857</v>
      </c>
      <c r="AF50" s="63">
        <f t="shared" si="18"/>
        <v>14573857</v>
      </c>
      <c r="AG50" s="63">
        <f t="shared" si="15"/>
        <v>0</v>
      </c>
      <c r="AH50" s="63">
        <v>0</v>
      </c>
      <c r="AI50" s="63">
        <f t="shared" si="2"/>
        <v>14573857</v>
      </c>
      <c r="AJ50" s="63">
        <f t="shared" si="19"/>
        <v>14573857</v>
      </c>
      <c r="AK50" s="63">
        <f t="shared" si="13"/>
        <v>0</v>
      </c>
      <c r="AL50" s="63">
        <v>0</v>
      </c>
      <c r="AM50" s="63">
        <f t="shared" si="16"/>
        <v>14573857</v>
      </c>
      <c r="AN50" s="52"/>
    </row>
    <row r="51" spans="1:40">
      <c r="A51" s="53"/>
      <c r="B51" s="68"/>
      <c r="C51" s="97">
        <v>2</v>
      </c>
      <c r="D51" s="45" t="s">
        <v>95</v>
      </c>
      <c r="E51" s="91"/>
      <c r="F51" s="91"/>
      <c r="G51" s="91" t="s">
        <v>96</v>
      </c>
      <c r="H51" s="48">
        <v>0</v>
      </c>
      <c r="I51" s="48">
        <v>0</v>
      </c>
      <c r="J51" s="48">
        <v>0</v>
      </c>
      <c r="K51" s="49">
        <f t="shared" si="4"/>
        <v>0</v>
      </c>
      <c r="L51" s="48">
        <v>0</v>
      </c>
      <c r="M51" s="48">
        <v>0</v>
      </c>
      <c r="N51" s="48">
        <v>0</v>
      </c>
      <c r="O51" s="49">
        <f t="shared" si="5"/>
        <v>0</v>
      </c>
      <c r="P51" s="48">
        <v>0</v>
      </c>
      <c r="Q51" s="48">
        <v>0</v>
      </c>
      <c r="R51" s="48">
        <v>0</v>
      </c>
      <c r="S51" s="49">
        <f t="shared" si="6"/>
        <v>0</v>
      </c>
      <c r="T51" s="48">
        <v>0</v>
      </c>
      <c r="U51" s="48">
        <v>0</v>
      </c>
      <c r="V51" s="48">
        <v>0</v>
      </c>
      <c r="W51" s="49">
        <f t="shared" si="7"/>
        <v>0</v>
      </c>
      <c r="X51" s="48">
        <v>0</v>
      </c>
      <c r="Y51" s="48">
        <v>0</v>
      </c>
      <c r="Z51" s="48">
        <v>0</v>
      </c>
      <c r="AA51" s="50">
        <f t="shared" si="8"/>
        <v>0</v>
      </c>
      <c r="AB51" s="48">
        <v>0</v>
      </c>
      <c r="AC51" s="48">
        <v>0</v>
      </c>
      <c r="AD51" s="48">
        <v>0</v>
      </c>
      <c r="AE51" s="50">
        <f t="shared" si="17"/>
        <v>0</v>
      </c>
      <c r="AF51" s="51">
        <f t="shared" si="18"/>
        <v>0</v>
      </c>
      <c r="AG51" s="51">
        <f t="shared" si="15"/>
        <v>0</v>
      </c>
      <c r="AH51" s="51">
        <v>0</v>
      </c>
      <c r="AI51" s="51">
        <f t="shared" si="2"/>
        <v>0</v>
      </c>
      <c r="AJ51" s="51">
        <f t="shared" si="19"/>
        <v>0</v>
      </c>
      <c r="AK51" s="51">
        <f t="shared" si="13"/>
        <v>0</v>
      </c>
      <c r="AL51" s="51">
        <v>0</v>
      </c>
      <c r="AM51" s="51">
        <f t="shared" si="16"/>
        <v>0</v>
      </c>
      <c r="AN51" s="52"/>
    </row>
    <row r="52" spans="1:40">
      <c r="A52" s="53"/>
      <c r="B52" s="68"/>
      <c r="C52" s="97">
        <v>3</v>
      </c>
      <c r="D52" s="54" t="s">
        <v>97</v>
      </c>
      <c r="E52" s="55"/>
      <c r="F52" s="56"/>
      <c r="G52" s="91" t="s">
        <v>98</v>
      </c>
      <c r="H52" s="48">
        <v>0</v>
      </c>
      <c r="I52" s="48">
        <v>0</v>
      </c>
      <c r="J52" s="48">
        <v>0</v>
      </c>
      <c r="K52" s="49">
        <f t="shared" si="4"/>
        <v>0</v>
      </c>
      <c r="L52" s="48">
        <v>0</v>
      </c>
      <c r="M52" s="48">
        <v>0</v>
      </c>
      <c r="N52" s="48">
        <v>0</v>
      </c>
      <c r="O52" s="49">
        <f t="shared" si="5"/>
        <v>0</v>
      </c>
      <c r="P52" s="48">
        <v>0</v>
      </c>
      <c r="Q52" s="48">
        <v>0</v>
      </c>
      <c r="R52" s="48">
        <v>0</v>
      </c>
      <c r="S52" s="49">
        <f t="shared" si="6"/>
        <v>0</v>
      </c>
      <c r="T52" s="48">
        <v>0</v>
      </c>
      <c r="U52" s="48">
        <v>0</v>
      </c>
      <c r="V52" s="48">
        <v>0</v>
      </c>
      <c r="W52" s="49">
        <f t="shared" si="7"/>
        <v>0</v>
      </c>
      <c r="X52" s="48">
        <v>0</v>
      </c>
      <c r="Y52" s="48">
        <v>0</v>
      </c>
      <c r="Z52" s="48">
        <v>0</v>
      </c>
      <c r="AA52" s="50">
        <f t="shared" si="8"/>
        <v>0</v>
      </c>
      <c r="AB52" s="48">
        <v>0</v>
      </c>
      <c r="AC52" s="48">
        <v>0</v>
      </c>
      <c r="AD52" s="48">
        <v>0</v>
      </c>
      <c r="AE52" s="50">
        <f t="shared" si="17"/>
        <v>0</v>
      </c>
      <c r="AF52" s="51">
        <f t="shared" si="18"/>
        <v>0</v>
      </c>
      <c r="AG52" s="51">
        <f t="shared" si="15"/>
        <v>0</v>
      </c>
      <c r="AH52" s="51">
        <v>0</v>
      </c>
      <c r="AI52" s="51">
        <f t="shared" si="2"/>
        <v>0</v>
      </c>
      <c r="AJ52" s="51">
        <f t="shared" si="19"/>
        <v>0</v>
      </c>
      <c r="AK52" s="51">
        <f t="shared" si="13"/>
        <v>0</v>
      </c>
      <c r="AL52" s="51">
        <v>0</v>
      </c>
      <c r="AM52" s="51">
        <f t="shared" si="16"/>
        <v>0</v>
      </c>
      <c r="AN52" s="52"/>
    </row>
    <row r="53" spans="1:40">
      <c r="A53" s="98" t="s">
        <v>99</v>
      </c>
      <c r="B53" s="99"/>
      <c r="C53" s="99"/>
      <c r="D53" s="99"/>
      <c r="E53" s="99"/>
      <c r="F53" s="99"/>
      <c r="G53" s="100"/>
      <c r="H53" s="101">
        <f>H40+H42+H51+H52</f>
        <v>189612436</v>
      </c>
      <c r="I53" s="101">
        <v>0</v>
      </c>
      <c r="J53" s="102">
        <v>0</v>
      </c>
      <c r="K53" s="86">
        <f t="shared" si="4"/>
        <v>189612436</v>
      </c>
      <c r="L53" s="101">
        <f>L40+L42+L51+L52</f>
        <v>203131214</v>
      </c>
      <c r="M53" s="101">
        <v>0</v>
      </c>
      <c r="N53" s="102">
        <v>0</v>
      </c>
      <c r="O53" s="86">
        <f t="shared" si="5"/>
        <v>203131214</v>
      </c>
      <c r="P53" s="101">
        <f>P40+P42+P51+P52</f>
        <v>78173961</v>
      </c>
      <c r="Q53" s="101">
        <f>Q40+Q42+Q51+Q52</f>
        <v>0</v>
      </c>
      <c r="R53" s="101">
        <f>R40+R42+R51+R52</f>
        <v>0</v>
      </c>
      <c r="S53" s="86">
        <f t="shared" si="6"/>
        <v>78173961</v>
      </c>
      <c r="T53" s="101">
        <f>T40+T42+T51+T52</f>
        <v>86863552</v>
      </c>
      <c r="U53" s="101">
        <f>U40+U42+U51+U52</f>
        <v>0</v>
      </c>
      <c r="V53" s="101">
        <f>V40+V42+V51+V52</f>
        <v>0</v>
      </c>
      <c r="W53" s="86">
        <f t="shared" si="7"/>
        <v>86863552</v>
      </c>
      <c r="X53" s="102">
        <f t="shared" ref="X53:AF53" si="20">X40+X42+X51+X52</f>
        <v>4500832933</v>
      </c>
      <c r="Y53" s="102">
        <f t="shared" si="20"/>
        <v>13160000</v>
      </c>
      <c r="Z53" s="102">
        <f t="shared" si="20"/>
        <v>0</v>
      </c>
      <c r="AA53" s="102">
        <f t="shared" si="20"/>
        <v>4513992933</v>
      </c>
      <c r="AB53" s="102">
        <f t="shared" si="20"/>
        <v>4399928374</v>
      </c>
      <c r="AC53" s="102">
        <f t="shared" si="20"/>
        <v>14160000</v>
      </c>
      <c r="AD53" s="102">
        <f t="shared" si="20"/>
        <v>0</v>
      </c>
      <c r="AE53" s="102">
        <f t="shared" si="20"/>
        <v>4414088374</v>
      </c>
      <c r="AF53" s="102">
        <f t="shared" si="20"/>
        <v>4768619330</v>
      </c>
      <c r="AG53" s="86">
        <f t="shared" si="15"/>
        <v>13160000</v>
      </c>
      <c r="AH53" s="102">
        <f>AH40+AH42+AH51+AH52</f>
        <v>0</v>
      </c>
      <c r="AI53" s="86">
        <f t="shared" si="2"/>
        <v>4781779330</v>
      </c>
      <c r="AJ53" s="102">
        <f>AJ40+AJ42+AJ51+AJ52</f>
        <v>4689923140</v>
      </c>
      <c r="AK53" s="86">
        <f t="shared" si="13"/>
        <v>14160000</v>
      </c>
      <c r="AL53" s="102">
        <f>AL40+AL42+AL51+AL52</f>
        <v>0</v>
      </c>
      <c r="AM53" s="86">
        <f t="shared" si="16"/>
        <v>4704083140</v>
      </c>
      <c r="AN53" s="52"/>
    </row>
    <row r="54" spans="1:40">
      <c r="A54" s="103" t="s">
        <v>100</v>
      </c>
      <c r="B54" s="104"/>
      <c r="C54" s="104"/>
      <c r="D54" s="104"/>
      <c r="E54" s="104"/>
      <c r="F54" s="104"/>
      <c r="G54" s="105"/>
      <c r="H54" s="101">
        <v>0</v>
      </c>
      <c r="I54" s="101">
        <v>0</v>
      </c>
      <c r="J54" s="101">
        <v>0</v>
      </c>
      <c r="K54" s="86">
        <f t="shared" si="4"/>
        <v>0</v>
      </c>
      <c r="L54" s="101">
        <v>0</v>
      </c>
      <c r="M54" s="101">
        <v>0</v>
      </c>
      <c r="N54" s="101">
        <v>0</v>
      </c>
      <c r="O54" s="86">
        <f t="shared" si="5"/>
        <v>0</v>
      </c>
      <c r="P54" s="101">
        <v>0</v>
      </c>
      <c r="Q54" s="101">
        <v>0</v>
      </c>
      <c r="R54" s="101">
        <v>0</v>
      </c>
      <c r="S54" s="86">
        <f t="shared" si="6"/>
        <v>0</v>
      </c>
      <c r="T54" s="101">
        <v>0</v>
      </c>
      <c r="U54" s="101">
        <v>0</v>
      </c>
      <c r="V54" s="101">
        <v>0</v>
      </c>
      <c r="W54" s="86">
        <f t="shared" si="7"/>
        <v>0</v>
      </c>
      <c r="X54" s="88">
        <f>X49</f>
        <v>151057738</v>
      </c>
      <c r="Y54" s="102">
        <v>0</v>
      </c>
      <c r="Z54" s="102">
        <v>0</v>
      </c>
      <c r="AA54" s="88">
        <f>AA49</f>
        <v>151057738</v>
      </c>
      <c r="AB54" s="88">
        <f>AB49</f>
        <v>151057738</v>
      </c>
      <c r="AC54" s="102">
        <v>0</v>
      </c>
      <c r="AD54" s="102">
        <v>0</v>
      </c>
      <c r="AE54" s="88">
        <f>AE49</f>
        <v>151057738</v>
      </c>
      <c r="AF54" s="86">
        <f>H54+P54+X54</f>
        <v>151057738</v>
      </c>
      <c r="AG54" s="86">
        <f t="shared" si="15"/>
        <v>0</v>
      </c>
      <c r="AH54" s="86">
        <v>0</v>
      </c>
      <c r="AI54" s="86">
        <f t="shared" si="2"/>
        <v>151057738</v>
      </c>
      <c r="AJ54" s="86">
        <f>L54+T54+AB54</f>
        <v>151057738</v>
      </c>
      <c r="AK54" s="86">
        <f t="shared" si="13"/>
        <v>0</v>
      </c>
      <c r="AL54" s="86">
        <v>0</v>
      </c>
      <c r="AM54" s="86">
        <f t="shared" si="16"/>
        <v>151057738</v>
      </c>
      <c r="AN54" s="52"/>
    </row>
    <row r="55" spans="1:40" ht="15.75" thickBot="1">
      <c r="A55" s="106" t="s">
        <v>101</v>
      </c>
      <c r="B55" s="107"/>
      <c r="C55" s="107"/>
      <c r="D55" s="107"/>
      <c r="E55" s="107"/>
      <c r="F55" s="107"/>
      <c r="G55" s="108"/>
      <c r="H55" s="109">
        <f>H53-H54</f>
        <v>189612436</v>
      </c>
      <c r="I55" s="109">
        <v>0</v>
      </c>
      <c r="J55" s="109">
        <v>0</v>
      </c>
      <c r="K55" s="86">
        <f>SUM(H55:J55)</f>
        <v>189612436</v>
      </c>
      <c r="L55" s="109">
        <f>L53-L54</f>
        <v>203131214</v>
      </c>
      <c r="M55" s="109">
        <v>0</v>
      </c>
      <c r="N55" s="109">
        <v>0</v>
      </c>
      <c r="O55" s="86">
        <f>SUM(L55:N55)</f>
        <v>203131214</v>
      </c>
      <c r="P55" s="109">
        <f>P53-P54</f>
        <v>78173961</v>
      </c>
      <c r="Q55" s="109">
        <v>0</v>
      </c>
      <c r="R55" s="109">
        <v>0</v>
      </c>
      <c r="S55" s="86">
        <f t="shared" si="6"/>
        <v>78173961</v>
      </c>
      <c r="T55" s="109">
        <f>T53-T54</f>
        <v>86863552</v>
      </c>
      <c r="U55" s="109">
        <v>0</v>
      </c>
      <c r="V55" s="109">
        <v>0</v>
      </c>
      <c r="W55" s="86">
        <f t="shared" si="7"/>
        <v>86863552</v>
      </c>
      <c r="X55" s="110">
        <f>X53-X54</f>
        <v>4349775195</v>
      </c>
      <c r="Y55" s="110">
        <f>Y53+Y54</f>
        <v>13160000</v>
      </c>
      <c r="Z55" s="110">
        <v>0</v>
      </c>
      <c r="AA55" s="88">
        <f>AA53-AA54</f>
        <v>4362935195</v>
      </c>
      <c r="AB55" s="110">
        <f>AB53-AB54</f>
        <v>4248870636</v>
      </c>
      <c r="AC55" s="110">
        <f>AC53+AC54</f>
        <v>14160000</v>
      </c>
      <c r="AD55" s="110">
        <v>0</v>
      </c>
      <c r="AE55" s="88">
        <f>AE53-AE54</f>
        <v>4263030636</v>
      </c>
      <c r="AF55" s="86">
        <f>H55+P55+X55</f>
        <v>4617561592</v>
      </c>
      <c r="AG55" s="86">
        <f>I55+Q55+Y55</f>
        <v>13160000</v>
      </c>
      <c r="AH55" s="86">
        <v>0</v>
      </c>
      <c r="AI55" s="86">
        <f t="shared" si="2"/>
        <v>4630721592</v>
      </c>
      <c r="AJ55" s="86">
        <f>L55+T55+AB55</f>
        <v>4538865402</v>
      </c>
      <c r="AK55" s="86">
        <f t="shared" si="13"/>
        <v>14160000</v>
      </c>
      <c r="AL55" s="86">
        <v>0</v>
      </c>
      <c r="AM55" s="86">
        <f t="shared" si="16"/>
        <v>4553025402</v>
      </c>
      <c r="AN55" s="52"/>
    </row>
    <row r="56" spans="1:40">
      <c r="A56" s="111" t="s">
        <v>102</v>
      </c>
      <c r="B56" s="112"/>
      <c r="C56" s="112"/>
      <c r="D56" s="112"/>
      <c r="E56" s="112"/>
      <c r="F56" s="112"/>
      <c r="G56" s="113"/>
      <c r="H56" s="62">
        <f>34</f>
        <v>34</v>
      </c>
      <c r="I56" s="62">
        <v>0</v>
      </c>
      <c r="J56" s="62">
        <v>0</v>
      </c>
      <c r="K56" s="63">
        <f>'[1]kiadási tábla 5.sz'!R65</f>
        <v>34</v>
      </c>
      <c r="L56" s="62">
        <f>'[1]kiadási tábla 5.sz.módosított'!U65</f>
        <v>34</v>
      </c>
      <c r="M56" s="62">
        <v>0</v>
      </c>
      <c r="N56" s="62">
        <v>0</v>
      </c>
      <c r="O56" s="63">
        <f>SUM(L56:N56)</f>
        <v>34</v>
      </c>
      <c r="P56" s="62">
        <f>'[1]kiadási tábla 5.sz'!AG65</f>
        <v>10</v>
      </c>
      <c r="Q56" s="62">
        <v>0</v>
      </c>
      <c r="R56" s="62">
        <v>0</v>
      </c>
      <c r="S56" s="63">
        <f t="shared" si="6"/>
        <v>10</v>
      </c>
      <c r="T56" s="62">
        <f>'[1]kiadási tábla 5.sz.módosított'!AJ65</f>
        <v>10</v>
      </c>
      <c r="U56" s="62">
        <v>0</v>
      </c>
      <c r="V56" s="62">
        <v>0</v>
      </c>
      <c r="W56" s="63">
        <f t="shared" si="7"/>
        <v>10</v>
      </c>
      <c r="X56" s="114">
        <f>'[1]kiadási tábla 5.sz'!DV65</f>
        <v>28</v>
      </c>
      <c r="Y56" s="62">
        <v>0</v>
      </c>
      <c r="Z56" s="62">
        <v>0</v>
      </c>
      <c r="AA56" s="64">
        <f t="shared" si="8"/>
        <v>28</v>
      </c>
      <c r="AB56" s="114">
        <f>'[1]kiadási tábla 5.sz.módosított'!EB65</f>
        <v>44</v>
      </c>
      <c r="AC56" s="62">
        <v>0</v>
      </c>
      <c r="AD56" s="62">
        <v>0</v>
      </c>
      <c r="AE56" s="64">
        <f>SUM(AB56:AD56)</f>
        <v>44</v>
      </c>
      <c r="AF56" s="63">
        <f>H56+P56+X56</f>
        <v>72</v>
      </c>
      <c r="AG56" s="63">
        <f t="shared" si="15"/>
        <v>0</v>
      </c>
      <c r="AH56" s="63">
        <v>0</v>
      </c>
      <c r="AI56" s="63">
        <f t="shared" si="2"/>
        <v>72</v>
      </c>
      <c r="AJ56" s="63">
        <f>L56+T56+AB56</f>
        <v>88</v>
      </c>
      <c r="AK56" s="63">
        <f t="shared" si="13"/>
        <v>0</v>
      </c>
      <c r="AL56" s="63">
        <v>0</v>
      </c>
      <c r="AM56" s="63">
        <f t="shared" si="16"/>
        <v>88</v>
      </c>
      <c r="AN56" s="115"/>
    </row>
    <row r="57" spans="1:40">
      <c r="A57" s="116" t="s">
        <v>103</v>
      </c>
      <c r="B57" s="117"/>
      <c r="C57" s="117"/>
      <c r="D57" s="117"/>
      <c r="E57" s="117"/>
      <c r="F57" s="117"/>
      <c r="G57" s="118"/>
      <c r="H57" s="62">
        <v>0</v>
      </c>
      <c r="I57" s="62">
        <v>0</v>
      </c>
      <c r="J57" s="62">
        <v>0</v>
      </c>
      <c r="K57" s="63">
        <f t="shared" si="4"/>
        <v>0</v>
      </c>
      <c r="L57" s="62">
        <v>0</v>
      </c>
      <c r="M57" s="62">
        <v>0</v>
      </c>
      <c r="N57" s="62">
        <v>0</v>
      </c>
      <c r="O57" s="63">
        <f>SUM(L57:N57)</f>
        <v>0</v>
      </c>
      <c r="P57" s="62">
        <v>0</v>
      </c>
      <c r="Q57" s="62">
        <v>0</v>
      </c>
      <c r="R57" s="62">
        <v>0</v>
      </c>
      <c r="S57" s="63">
        <f t="shared" si="6"/>
        <v>0</v>
      </c>
      <c r="T57" s="62">
        <v>0</v>
      </c>
      <c r="U57" s="62">
        <v>0</v>
      </c>
      <c r="V57" s="62">
        <v>0</v>
      </c>
      <c r="W57" s="63">
        <f t="shared" si="7"/>
        <v>0</v>
      </c>
      <c r="X57" s="62">
        <v>0</v>
      </c>
      <c r="Y57" s="62">
        <v>0</v>
      </c>
      <c r="Z57" s="62">
        <v>0</v>
      </c>
      <c r="AA57" s="64">
        <f t="shared" si="8"/>
        <v>0</v>
      </c>
      <c r="AB57" s="62">
        <v>0</v>
      </c>
      <c r="AC57" s="62">
        <v>0</v>
      </c>
      <c r="AD57" s="62">
        <v>0</v>
      </c>
      <c r="AE57" s="64">
        <f>SUM(AB57:AD57)</f>
        <v>0</v>
      </c>
      <c r="AF57" s="63">
        <f>H57+P57+X57</f>
        <v>0</v>
      </c>
      <c r="AG57" s="63">
        <f t="shared" si="15"/>
        <v>0</v>
      </c>
      <c r="AH57" s="63">
        <v>0</v>
      </c>
      <c r="AI57" s="63">
        <f t="shared" si="2"/>
        <v>0</v>
      </c>
      <c r="AJ57" s="63">
        <f>L57+T57+AB57</f>
        <v>0</v>
      </c>
      <c r="AK57" s="63">
        <f t="shared" si="13"/>
        <v>0</v>
      </c>
      <c r="AL57" s="63">
        <v>0</v>
      </c>
      <c r="AM57" s="63">
        <f t="shared" si="16"/>
        <v>0</v>
      </c>
      <c r="AN57" s="115"/>
    </row>
    <row r="58" spans="1:40">
      <c r="AI58" s="52"/>
      <c r="AM58" s="52"/>
    </row>
    <row r="59" spans="1:40">
      <c r="Y59" s="52"/>
      <c r="Z59" s="52"/>
      <c r="AA59" s="52"/>
      <c r="AC59" s="52"/>
      <c r="AD59" s="52"/>
      <c r="AE59" s="52"/>
      <c r="AI59" s="52"/>
      <c r="AM59" s="52"/>
    </row>
    <row r="60" spans="1:40">
      <c r="K60" s="52"/>
      <c r="O60" s="52"/>
      <c r="Y60" s="52"/>
      <c r="Z60" s="52"/>
      <c r="AA60" s="52"/>
      <c r="AC60" s="52"/>
      <c r="AD60" s="52"/>
      <c r="AE60" s="52"/>
      <c r="AI60" s="52"/>
      <c r="AM60" s="52">
        <f>AM55-'[1]bevételi főtábla 1.sz '!AO105</f>
        <v>0</v>
      </c>
    </row>
  </sheetData>
  <mergeCells count="43">
    <mergeCell ref="D52:F52"/>
    <mergeCell ref="A53:G53"/>
    <mergeCell ref="A54:G54"/>
    <mergeCell ref="A55:G55"/>
    <mergeCell ref="A56:G56"/>
    <mergeCell ref="A57:G57"/>
    <mergeCell ref="C6:G6"/>
    <mergeCell ref="D8:F8"/>
    <mergeCell ref="E10:F10"/>
    <mergeCell ref="C28:G28"/>
    <mergeCell ref="A40:G40"/>
    <mergeCell ref="C41:G41"/>
    <mergeCell ref="AJ3:AM3"/>
    <mergeCell ref="H4:K4"/>
    <mergeCell ref="L4:O4"/>
    <mergeCell ref="P4:S4"/>
    <mergeCell ref="T4:W4"/>
    <mergeCell ref="X4:AA4"/>
    <mergeCell ref="AB4:AE4"/>
    <mergeCell ref="AF4:AI4"/>
    <mergeCell ref="AJ4:AM4"/>
    <mergeCell ref="L3:O3"/>
    <mergeCell ref="P3:S3"/>
    <mergeCell ref="T3:W3"/>
    <mergeCell ref="X3:AA3"/>
    <mergeCell ref="AB3:AE3"/>
    <mergeCell ref="AF3:AI3"/>
    <mergeCell ref="AB2:AE2"/>
    <mergeCell ref="AF2:AI2"/>
    <mergeCell ref="AJ2:AM2"/>
    <mergeCell ref="A3:A5"/>
    <mergeCell ref="B3:B5"/>
    <mergeCell ref="C3:C5"/>
    <mergeCell ref="D3:D5"/>
    <mergeCell ref="E3:F5"/>
    <mergeCell ref="G3:G5"/>
    <mergeCell ref="H3:K3"/>
    <mergeCell ref="B2:F2"/>
    <mergeCell ref="H2:K2"/>
    <mergeCell ref="L2:O2"/>
    <mergeCell ref="P2:S2"/>
    <mergeCell ref="T2:W2"/>
    <mergeCell ref="X2:A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2018-10-10T13:18:48Z</dcterms:created>
  <dcterms:modified xsi:type="dcterms:W3CDTF">2018-10-10T13:21:04Z</dcterms:modified>
</cp:coreProperties>
</file>