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D27" i="1"/>
  <c r="C27" i="1"/>
  <c r="C23" i="1"/>
  <c r="G17" i="1"/>
  <c r="F17" i="1"/>
  <c r="F28" i="1" s="1"/>
  <c r="D17" i="1"/>
  <c r="C17" i="1"/>
  <c r="G28" i="1" l="1"/>
  <c r="D28" i="1"/>
  <c r="C28" i="1"/>
</calcChain>
</file>

<file path=xl/sharedStrings.xml><?xml version="1.0" encoding="utf-8"?>
<sst xmlns="http://schemas.openxmlformats.org/spreadsheetml/2006/main" count="73" uniqueCount="70">
  <si>
    <t xml:space="preserve"> </t>
  </si>
  <si>
    <t xml:space="preserve"> forintban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</si>
  <si>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</si>
  <si>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</si>
  <si>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</si>
  <si>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</si>
  <si>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</si>
  <si>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</si>
  <si>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</si>
  <si>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</si>
  <si>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</si>
  <si>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</si>
  <si>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</si>
  <si>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</si>
  <si>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</si>
  <si>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</si>
  <si>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</si>
  <si>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</si>
  <si>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</si>
  <si>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 xml:space="preserve">Működési bevételek </t>
  </si>
  <si>
    <t>6.</t>
  </si>
  <si>
    <t>7.</t>
  </si>
  <si>
    <t>Működési célú átvett pénzeszközök 
államháztratáson belülről</t>
  </si>
  <si>
    <t xml:space="preserve">Egyéb műlődési célú pénzeszköz átadás ÁH-n belülre </t>
  </si>
  <si>
    <t>8.</t>
  </si>
  <si>
    <t xml:space="preserve">Működési célú átvett pénzeszközök  államháztratáson kívülről </t>
  </si>
  <si>
    <t xml:space="preserve">Egyéb műlődési célú pénzeszköz átadás ÁH-n kívülre </t>
  </si>
  <si>
    <t>9.</t>
  </si>
  <si>
    <t xml:space="preserve">Tartalékok </t>
  </si>
  <si>
    <t>10.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</si>
  <si>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</si>
  <si>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</si>
  <si>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</si>
  <si>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</si>
  <si>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</si>
  <si>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</si>
  <si>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Költségvetési maradvány igénybevétele </t>
  </si>
  <si>
    <t>Likviditási célú hitelek törlesztése</t>
  </si>
  <si>
    <t>16.</t>
  </si>
  <si>
    <t xml:space="preserve">Vállalkozási maradvány igénybevétele </t>
  </si>
  <si>
    <t>Rövid lejáratú hitelek törlesztése</t>
  </si>
  <si>
    <t>17.</t>
  </si>
  <si>
    <t xml:space="preserve">Betét visszavonásából származó bevétel </t>
  </si>
  <si>
    <t>Hosszú lejáratú hitelek törlesztése</t>
  </si>
  <si>
    <t>18.</t>
  </si>
  <si>
    <t>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</si>
  <si>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</si>
  <si>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</si>
  <si>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</si>
  <si>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</si>
  <si>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</si>
  <si>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</si>
  <si>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</si>
  <si>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</si>
  <si>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22.</t>
  </si>
  <si>
    <t>Finanszírozási bevétel</t>
  </si>
  <si>
    <t>Finanszírozási kiadás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</si>
  <si>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</si>
  <si>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</si>
  <si>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</si>
  <si>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</si>
  <si>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 xml:space="preserve">Tószeg Községi Önkormányzat Intézményeivel együtt, 
  2020. évi 
működési mérlege bevétel és kiadás oldalról </t>
  </si>
  <si>
    <t>Eredeti előirányzat</t>
  </si>
  <si>
    <t>Módosított előirányzat</t>
  </si>
  <si>
    <t>Elszámolás központi rendszerrel</t>
  </si>
  <si>
    <t>11.</t>
  </si>
  <si>
    <t>12.</t>
  </si>
  <si>
    <t>13.</t>
  </si>
  <si>
    <t>Előző évi maradvány igénybevétele</t>
  </si>
  <si>
    <t xml:space="preserve">2. sz. melléklet 7/2020(IX.24.)számú 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</si>
</sst>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F_t_-;\-* #,##0\ _F_t_-;_-* &quot;-&quot;\ _F_t_-;_-@_-"/>
    <numFmt numFmtId="164" formatCode="#,###"/>
  </numFmts>
  <fonts count="15" x14ac:knownFonts="1">
    <font>
      <sz val="11"/>
      <color theme="1"/>
      <name val="Calibri"/>
      <family val="2"/>
      <charset val="238"/>
      <scheme val="minor"/>
    </font>
    <font>
      <b/>
      <sz val="16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b/>
      <sz val="11"/>
      <color theme="1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2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23" xfId="0" applyNumberFormat="1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vertical="center" wrapText="1"/>
    </xf>
    <xf numFmtId="41" fontId="8" fillId="0" borderId="9" xfId="0" applyNumberFormat="1" applyFont="1" applyFill="1" applyBorder="1" applyAlignment="1" applyProtection="1">
      <alignment horizontal="right" vertical="center" wrapText="1"/>
      <protection locked="0"/>
    </xf>
    <xf numFmtId="41" fontId="8" fillId="0" borderId="24" xfId="0" applyNumberFormat="1" applyFont="1" applyFill="1" applyBorder="1" applyAlignment="1" applyProtection="1">
      <alignment horizontal="right" vertical="center" wrapText="1"/>
      <protection locked="0"/>
    </xf>
    <xf numFmtId="41" fontId="8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0" xfId="0" applyNumberFormat="1" applyFont="1" applyBorder="1" applyAlignment="1">
      <alignment vertical="center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vertical="center" wrapText="1"/>
    </xf>
    <xf numFmtId="41" fontId="8" fillId="0" borderId="16" xfId="0" applyNumberFormat="1" applyFont="1" applyFill="1" applyBorder="1" applyAlignment="1" applyProtection="1">
      <alignment horizontal="right" vertical="center" wrapText="1"/>
      <protection locked="0"/>
    </xf>
    <xf numFmtId="41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14" xfId="0" applyNumberFormat="1" applyFont="1" applyBorder="1" applyAlignment="1">
      <alignment vertical="center"/>
    </xf>
    <xf numFmtId="41" fontId="8" fillId="0" borderId="26" xfId="0" applyNumberFormat="1" applyFont="1" applyFill="1" applyBorder="1" applyAlignment="1" applyProtection="1">
      <alignment horizontal="right" vertical="center" wrapText="1"/>
      <protection locked="0"/>
    </xf>
    <xf numFmtId="41" fontId="8" fillId="0" borderId="19" xfId="0" applyNumberFormat="1" applyFont="1" applyFill="1" applyBorder="1" applyAlignment="1" applyProtection="1">
      <alignment horizontal="right" vertical="center" wrapText="1"/>
      <protection locked="0"/>
    </xf>
    <xf numFmtId="41" fontId="0" fillId="0" borderId="16" xfId="0" applyNumberFormat="1" applyFont="1" applyBorder="1" applyAlignment="1">
      <alignment vertical="center"/>
    </xf>
    <xf numFmtId="164" fontId="8" fillId="0" borderId="12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10" fillId="0" borderId="27" xfId="0" applyNumberFormat="1" applyFont="1" applyFill="1" applyBorder="1" applyAlignment="1" applyProtection="1">
      <alignment vertical="center" wrapText="1"/>
      <protection locked="0"/>
    </xf>
    <xf numFmtId="164" fontId="8" fillId="0" borderId="18" xfId="0" applyNumberFormat="1" applyFont="1" applyFill="1" applyBorder="1" applyAlignment="1" applyProtection="1">
      <alignment vertical="center" wrapText="1"/>
      <protection locked="0"/>
    </xf>
    <xf numFmtId="3" fontId="9" fillId="0" borderId="19" xfId="0" applyNumberFormat="1" applyFont="1" applyBorder="1" applyAlignment="1">
      <alignment vertical="center"/>
    </xf>
    <xf numFmtId="164" fontId="4" fillId="2" borderId="6" xfId="0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2" borderId="28" xfId="0" applyNumberFormat="1" applyFont="1" applyFill="1" applyBorder="1" applyAlignment="1" applyProtection="1">
      <alignment horizontal="right" vertical="center" wrapText="1"/>
    </xf>
    <xf numFmtId="164" fontId="4" fillId="2" borderId="4" xfId="0" applyNumberFormat="1" applyFont="1" applyFill="1" applyBorder="1" applyAlignment="1" applyProtection="1">
      <alignment horizontal="right" vertical="center" wrapText="1"/>
    </xf>
    <xf numFmtId="164" fontId="10" fillId="0" borderId="18" xfId="0" applyNumberFormat="1" applyFont="1" applyFill="1" applyBorder="1" applyAlignment="1" applyProtection="1">
      <alignment vertical="center" wrapText="1"/>
    </xf>
    <xf numFmtId="41" fontId="11" fillId="0" borderId="26" xfId="0" applyNumberFormat="1" applyFont="1" applyFill="1" applyBorder="1" applyAlignment="1" applyProtection="1">
      <alignment horizontal="right" vertical="center" wrapText="1"/>
    </xf>
    <xf numFmtId="41" fontId="11" fillId="0" borderId="19" xfId="0" applyNumberFormat="1" applyFont="1" applyFill="1" applyBorder="1" applyAlignment="1" applyProtection="1">
      <alignment horizontal="right" vertical="center" wrapText="1"/>
    </xf>
    <xf numFmtId="164" fontId="10" fillId="0" borderId="12" xfId="0" applyNumberFormat="1" applyFont="1" applyFill="1" applyBorder="1" applyAlignment="1" applyProtection="1">
      <alignment vertical="center" wrapText="1"/>
    </xf>
    <xf numFmtId="41" fontId="10" fillId="0" borderId="26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16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19" xfId="0" applyNumberFormat="1" applyFont="1" applyFill="1" applyBorder="1" applyAlignment="1" applyProtection="1">
      <alignment horizontal="right" vertical="center" wrapText="1"/>
      <protection locked="0"/>
    </xf>
    <xf numFmtId="41" fontId="11" fillId="0" borderId="16" xfId="0" applyNumberFormat="1" applyFont="1" applyFill="1" applyBorder="1" applyAlignment="1" applyProtection="1">
      <alignment horizontal="right" vertical="center" wrapText="1"/>
    </xf>
    <xf numFmtId="41" fontId="11" fillId="0" borderId="14" xfId="0" applyNumberFormat="1" applyFont="1" applyFill="1" applyBorder="1" applyAlignment="1" applyProtection="1">
      <alignment horizontal="right" vertical="center" wrapText="1"/>
    </xf>
    <xf numFmtId="41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15" xfId="0" applyNumberFormat="1" applyFont="1" applyFill="1" applyBorder="1" applyAlignment="1" applyProtection="1">
      <alignment horizontal="right" vertical="center" wrapText="1"/>
      <protection locked="0"/>
    </xf>
    <xf numFmtId="41" fontId="10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9" fillId="0" borderId="31" xfId="0" applyNumberFormat="1" applyFont="1" applyBorder="1" applyAlignment="1">
      <alignment vertical="center"/>
    </xf>
    <xf numFmtId="41" fontId="4" fillId="2" borderId="3" xfId="0" applyNumberFormat="1" applyFont="1" applyFill="1" applyBorder="1" applyAlignment="1" applyProtection="1">
      <alignment horizontal="right" vertical="center" wrapText="1"/>
    </xf>
    <xf numFmtId="41" fontId="4" fillId="2" borderId="23" xfId="0" applyNumberFormat="1" applyFont="1" applyFill="1" applyBorder="1" applyAlignment="1" applyProtection="1">
      <alignment horizontal="right" vertical="center" wrapText="1"/>
    </xf>
    <xf numFmtId="41" fontId="4" fillId="2" borderId="28" xfId="0" applyNumberFormat="1" applyFont="1" applyFill="1" applyBorder="1" applyAlignment="1" applyProtection="1">
      <alignment horizontal="right" vertical="center" wrapText="1"/>
    </xf>
    <xf numFmtId="3" fontId="12" fillId="2" borderId="4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 applyProtection="1">
      <alignment vertical="center" wrapText="1"/>
    </xf>
    <xf numFmtId="41" fontId="4" fillId="0" borderId="20" xfId="0" applyNumberFormat="1" applyFont="1" applyFill="1" applyBorder="1" applyAlignment="1" applyProtection="1">
      <alignment horizontal="right" vertical="center" wrapText="1"/>
    </xf>
    <xf numFmtId="41" fontId="4" fillId="0" borderId="22" xfId="0" applyNumberFormat="1" applyFont="1" applyFill="1" applyBorder="1" applyAlignment="1" applyProtection="1">
      <alignment horizontal="right" vertical="center" wrapText="1"/>
    </xf>
    <xf numFmtId="3" fontId="12" fillId="0" borderId="32" xfId="0" applyNumberFormat="1" applyFont="1" applyBorder="1" applyAlignment="1">
      <alignment vertical="center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2" xfId="0" applyFont="1" applyBorder="1" applyAlignment="1"/>
    <xf numFmtId="0" fontId="0" fillId="0" borderId="20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activeCell="D1" sqref="D1"/>
    </sheetView>
  </sheetViews>
  <sheetFormatPr defaultRowHeight="15" x14ac:dyDescent="0.25"/>
  <cols>
    <col min="2" max="2" width="44.85546875" customWidth="1"/>
    <col min="3" max="3" width="16.140625" customWidth="1"/>
    <col min="4" max="4" width="16.85546875" customWidth="1"/>
    <col min="5" max="5" width="30.7109375" customWidth="1"/>
    <col min="6" max="6" width="15.5703125" customWidth="1"/>
    <col min="7" max="7" width="14.7109375" customWidth="1"/>
  </cols>
  <sheetData>
    <row r="1" spans="1:7" x14ac:dyDescent="0.25">
      <c r="D1" s="58" t="s">
        <v>69</v>
      </c>
      <c r="E1" s="59"/>
    </row>
    <row r="3" spans="1:7" ht="61.5" customHeight="1" x14ac:dyDescent="0.25">
      <c r="A3" s="60" t="s">
        <v>61</v>
      </c>
      <c r="B3" s="60"/>
      <c r="C3" s="60"/>
      <c r="D3" s="60"/>
      <c r="E3" s="60"/>
    </row>
    <row r="4" spans="1:7" ht="16.5" thickBot="1" x14ac:dyDescent="0.3">
      <c r="A4" s="1" t="s">
        <v>0</v>
      </c>
      <c r="B4" s="2"/>
      <c r="C4" s="1"/>
      <c r="D4" s="1"/>
      <c r="E4" s="3" t="s">
        <v>1</v>
      </c>
    </row>
    <row r="5" spans="1:7" ht="16.5" customHeight="1" thickBot="1" x14ac:dyDescent="0.3">
      <c r="A5" s="61" t="s">
        <v>2</v>
      </c>
      <c r="B5" s="63" t="s">
        <v>3</v>
      </c>
      <c r="C5" s="64"/>
      <c r="D5" s="65"/>
      <c r="E5" s="63" t="s">
        <v>4</v>
      </c>
      <c r="F5" s="66"/>
      <c r="G5" s="67"/>
    </row>
    <row r="6" spans="1:7" ht="29.25" thickBot="1" x14ac:dyDescent="0.3">
      <c r="A6" s="62"/>
      <c r="B6" s="4" t="s">
        <v>5</v>
      </c>
      <c r="C6" s="5" t="s">
        <v>62</v>
      </c>
      <c r="D6" s="6" t="s">
        <v>63</v>
      </c>
      <c r="E6" s="4" t="s">
        <v>5</v>
      </c>
      <c r="F6" s="5" t="s">
        <v>62</v>
      </c>
      <c r="G6" s="7" t="s">
        <v>63</v>
      </c>
    </row>
    <row r="7" spans="1:7" x14ac:dyDescent="0.25">
      <c r="A7" s="8" t="s">
        <v>9</v>
      </c>
      <c r="B7" s="9" t="s">
        <v>10</v>
      </c>
      <c r="C7" s="10">
        <v>123940000</v>
      </c>
      <c r="D7" s="11">
        <v>136888000</v>
      </c>
      <c r="E7" s="9" t="s">
        <v>11</v>
      </c>
      <c r="F7" s="12">
        <v>219957000</v>
      </c>
      <c r="G7" s="13">
        <v>236855000</v>
      </c>
    </row>
    <row r="8" spans="1:7" ht="30" x14ac:dyDescent="0.25">
      <c r="A8" s="14" t="s">
        <v>12</v>
      </c>
      <c r="B8" s="15" t="s">
        <v>13</v>
      </c>
      <c r="C8" s="16">
        <v>31559000</v>
      </c>
      <c r="D8" s="17">
        <v>33714000</v>
      </c>
      <c r="E8" s="15" t="s">
        <v>14</v>
      </c>
      <c r="F8" s="16">
        <v>36556000</v>
      </c>
      <c r="G8" s="18">
        <v>40245000</v>
      </c>
    </row>
    <row r="9" spans="1:7" x14ac:dyDescent="0.25">
      <c r="A9" s="14" t="s">
        <v>6</v>
      </c>
      <c r="B9" s="15" t="s">
        <v>15</v>
      </c>
      <c r="C9" s="16">
        <v>0</v>
      </c>
      <c r="D9" s="17"/>
      <c r="E9" s="15" t="s">
        <v>16</v>
      </c>
      <c r="F9" s="16">
        <v>168628000</v>
      </c>
      <c r="G9" s="18">
        <v>243487000</v>
      </c>
    </row>
    <row r="10" spans="1:7" x14ac:dyDescent="0.25">
      <c r="A10" s="14" t="s">
        <v>7</v>
      </c>
      <c r="B10" s="15" t="s">
        <v>17</v>
      </c>
      <c r="C10" s="16">
        <v>307750000</v>
      </c>
      <c r="D10" s="17">
        <v>247370000</v>
      </c>
      <c r="E10" s="15" t="s">
        <v>18</v>
      </c>
      <c r="F10" s="16">
        <v>22800000</v>
      </c>
      <c r="G10" s="18">
        <v>22800000</v>
      </c>
    </row>
    <row r="11" spans="1:7" ht="30" x14ac:dyDescent="0.25">
      <c r="A11" s="14" t="s">
        <v>8</v>
      </c>
      <c r="B11" s="15" t="s">
        <v>19</v>
      </c>
      <c r="C11" s="19">
        <v>78332000</v>
      </c>
      <c r="D11" s="20">
        <v>64031000</v>
      </c>
      <c r="E11" s="15" t="s">
        <v>23</v>
      </c>
      <c r="F11" s="16">
        <v>4973000</v>
      </c>
      <c r="G11" s="18">
        <v>5310000</v>
      </c>
    </row>
    <row r="12" spans="1:7" ht="30" x14ac:dyDescent="0.25">
      <c r="A12" s="14" t="s">
        <v>20</v>
      </c>
      <c r="B12" s="15"/>
      <c r="C12" s="16"/>
      <c r="D12" s="17"/>
      <c r="E12" s="15" t="s">
        <v>26</v>
      </c>
      <c r="F12" s="21">
        <v>22950000</v>
      </c>
      <c r="G12" s="18">
        <v>23212000</v>
      </c>
    </row>
    <row r="13" spans="1:7" ht="30" x14ac:dyDescent="0.25">
      <c r="A13" s="14" t="s">
        <v>21</v>
      </c>
      <c r="B13" s="15" t="s">
        <v>22</v>
      </c>
      <c r="C13" s="16">
        <v>0</v>
      </c>
      <c r="D13" s="17"/>
      <c r="E13" s="22" t="s">
        <v>28</v>
      </c>
      <c r="F13" s="16">
        <v>16337000</v>
      </c>
      <c r="G13" s="18">
        <v>18117000</v>
      </c>
    </row>
    <row r="14" spans="1:7" ht="30" x14ac:dyDescent="0.25">
      <c r="A14" s="14" t="s">
        <v>24</v>
      </c>
      <c r="B14" s="15" t="s">
        <v>25</v>
      </c>
      <c r="C14" s="16">
        <v>0</v>
      </c>
      <c r="D14" s="17"/>
      <c r="E14" s="22"/>
      <c r="F14" s="16"/>
      <c r="G14" s="18"/>
    </row>
    <row r="15" spans="1:7" ht="9" customHeight="1" x14ac:dyDescent="0.25">
      <c r="A15" s="14" t="s">
        <v>27</v>
      </c>
      <c r="B15" s="23"/>
      <c r="C15" s="16">
        <v>0</v>
      </c>
      <c r="D15" s="17"/>
      <c r="E15" s="22"/>
      <c r="F15" s="16"/>
      <c r="G15" s="18"/>
    </row>
    <row r="16" spans="1:7" ht="15.75" thickBot="1" x14ac:dyDescent="0.3">
      <c r="A16" s="24" t="s">
        <v>29</v>
      </c>
      <c r="B16" s="25" t="s">
        <v>64</v>
      </c>
      <c r="C16" s="19"/>
      <c r="D16" s="20">
        <v>3537000</v>
      </c>
      <c r="E16" s="26"/>
      <c r="F16" s="19"/>
      <c r="G16" s="27"/>
    </row>
    <row r="17" spans="1:7" ht="29.25" thickBot="1" x14ac:dyDescent="0.3">
      <c r="A17" s="28" t="s">
        <v>65</v>
      </c>
      <c r="B17" s="29" t="s">
        <v>30</v>
      </c>
      <c r="C17" s="30">
        <f>SUM(C7:C15)</f>
        <v>541581000</v>
      </c>
      <c r="D17" s="31">
        <f>SUM(D7:D16)</f>
        <v>485540000</v>
      </c>
      <c r="E17" s="29" t="s">
        <v>31</v>
      </c>
      <c r="F17" s="30">
        <f>SUM(F7:F15)</f>
        <v>492201000</v>
      </c>
      <c r="G17" s="31">
        <f>SUM(G7:G15)</f>
        <v>590026000</v>
      </c>
    </row>
    <row r="18" spans="1:7" ht="30" x14ac:dyDescent="0.25">
      <c r="A18" s="14" t="s">
        <v>66</v>
      </c>
      <c r="B18" s="32" t="s">
        <v>33</v>
      </c>
      <c r="C18" s="33"/>
      <c r="D18" s="34"/>
      <c r="E18" s="35" t="s">
        <v>34</v>
      </c>
      <c r="F18" s="36"/>
      <c r="G18" s="13"/>
    </row>
    <row r="19" spans="1:7" x14ac:dyDescent="0.25">
      <c r="A19" s="14" t="s">
        <v>67</v>
      </c>
      <c r="B19" s="35" t="s">
        <v>36</v>
      </c>
      <c r="C19" s="37"/>
      <c r="D19" s="38"/>
      <c r="E19" s="35" t="s">
        <v>37</v>
      </c>
      <c r="F19" s="37"/>
      <c r="G19" s="18"/>
    </row>
    <row r="20" spans="1:7" x14ac:dyDescent="0.25">
      <c r="A20" s="14" t="s">
        <v>32</v>
      </c>
      <c r="B20" s="35" t="s">
        <v>39</v>
      </c>
      <c r="C20" s="37"/>
      <c r="D20" s="38"/>
      <c r="E20" s="35" t="s">
        <v>40</v>
      </c>
      <c r="F20" s="37"/>
      <c r="G20" s="18"/>
    </row>
    <row r="21" spans="1:7" x14ac:dyDescent="0.25">
      <c r="A21" s="24" t="s">
        <v>35</v>
      </c>
      <c r="B21" s="35" t="s">
        <v>42</v>
      </c>
      <c r="C21" s="37"/>
      <c r="D21" s="38"/>
      <c r="E21" s="35" t="s">
        <v>43</v>
      </c>
      <c r="F21" s="37"/>
      <c r="G21" s="18"/>
    </row>
    <row r="22" spans="1:7" x14ac:dyDescent="0.25">
      <c r="A22" s="57" t="s">
        <v>38</v>
      </c>
      <c r="B22" s="35" t="s">
        <v>45</v>
      </c>
      <c r="C22" s="37"/>
      <c r="D22" s="39"/>
      <c r="E22" s="32" t="s">
        <v>46</v>
      </c>
      <c r="F22" s="37"/>
      <c r="G22" s="18"/>
    </row>
    <row r="23" spans="1:7" ht="30" x14ac:dyDescent="0.25">
      <c r="A23" s="8" t="s">
        <v>41</v>
      </c>
      <c r="B23" s="35" t="s">
        <v>48</v>
      </c>
      <c r="C23" s="40">
        <f>+C24+C25</f>
        <v>0</v>
      </c>
      <c r="D23" s="41"/>
      <c r="E23" s="35" t="s">
        <v>49</v>
      </c>
      <c r="F23" s="37"/>
      <c r="G23" s="18"/>
    </row>
    <row r="24" spans="1:7" x14ac:dyDescent="0.25">
      <c r="A24" s="14" t="s">
        <v>44</v>
      </c>
      <c r="B24" s="32" t="s">
        <v>51</v>
      </c>
      <c r="C24" s="36"/>
      <c r="D24" s="42"/>
      <c r="E24" s="9" t="s">
        <v>52</v>
      </c>
      <c r="F24" s="36"/>
      <c r="G24" s="18"/>
    </row>
    <row r="25" spans="1:7" x14ac:dyDescent="0.25">
      <c r="A25" s="14" t="s">
        <v>47</v>
      </c>
      <c r="B25" s="35" t="s">
        <v>68</v>
      </c>
      <c r="C25" s="43"/>
      <c r="D25" s="44">
        <v>119461000</v>
      </c>
      <c r="E25" s="22"/>
      <c r="F25" s="37"/>
      <c r="G25" s="18"/>
    </row>
    <row r="26" spans="1:7" ht="15.75" thickBot="1" x14ac:dyDescent="0.3">
      <c r="A26" s="24" t="s">
        <v>50</v>
      </c>
      <c r="B26" s="32" t="s">
        <v>55</v>
      </c>
      <c r="C26" s="45">
        <v>235471000</v>
      </c>
      <c r="D26" s="46">
        <v>251473000</v>
      </c>
      <c r="E26" s="26" t="s">
        <v>56</v>
      </c>
      <c r="F26" s="36">
        <v>235471000</v>
      </c>
      <c r="G26" s="47">
        <v>266448000</v>
      </c>
    </row>
    <row r="27" spans="1:7" ht="34.5" customHeight="1" thickBot="1" x14ac:dyDescent="0.3">
      <c r="A27" s="28" t="s">
        <v>53</v>
      </c>
      <c r="B27" s="29" t="s">
        <v>57</v>
      </c>
      <c r="C27" s="48">
        <f>C19+C26</f>
        <v>235471000</v>
      </c>
      <c r="D27" s="49">
        <f>SUM(D25:D26)</f>
        <v>370934000</v>
      </c>
      <c r="E27" s="29" t="s">
        <v>58</v>
      </c>
      <c r="F27" s="50">
        <f>F26</f>
        <v>235471000</v>
      </c>
      <c r="G27" s="51">
        <f>SUM(G26)</f>
        <v>266448000</v>
      </c>
    </row>
    <row r="28" spans="1:7" ht="29.25" thickBot="1" x14ac:dyDescent="0.3">
      <c r="A28" s="56" t="s">
        <v>54</v>
      </c>
      <c r="B28" s="52" t="s">
        <v>59</v>
      </c>
      <c r="C28" s="53">
        <f>C17+C27</f>
        <v>777052000</v>
      </c>
      <c r="D28" s="54">
        <f>D17+D27</f>
        <v>856474000</v>
      </c>
      <c r="E28" s="52" t="s">
        <v>60</v>
      </c>
      <c r="F28" s="54">
        <f>+F17+F27</f>
        <v>727672000</v>
      </c>
      <c r="G28" s="55">
        <f>G17+G27</f>
        <v>856474000</v>
      </c>
    </row>
  </sheetData>
  <mergeCells count="4">
    <mergeCell ref="A3:E3"/>
    <mergeCell ref="A5:A6"/>
    <mergeCell ref="B5:D5"/>
    <mergeCell ref="E5:G5"/>
  </mergeCells>
  <pageMargins left="0.7" right="0.7" top="0.75" bottom="0.75" header="0.3" footer="0.3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2020-09-17T06:50:51Z</cp:lastPrinted>
  <dcterms:created xsi:type="dcterms:W3CDTF">2020-02-24T10:30:36Z</dcterms:created>
  <dcterms:modified xsi:type="dcterms:W3CDTF">2020-10-01T09:10:12Z</dcterms:modified>
</cp:coreProperties>
</file>