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activeTab="8"/>
  </bookViews>
  <sheets>
    <sheet name="2 mell" sheetId="1" r:id="rId1"/>
    <sheet name="2a mell" sheetId="2" r:id="rId2"/>
    <sheet name="3 mell " sheetId="3" r:id="rId3"/>
    <sheet name="4. mell " sheetId="4" r:id="rId4"/>
    <sheet name="5 mell" sheetId="5" r:id="rId5"/>
    <sheet name=" 7 mell.ütem" sheetId="6" r:id="rId6"/>
    <sheet name="8 mell" sheetId="7" r:id="rId7"/>
    <sheet name="10. sz. mell" sheetId="8" r:id="rId8"/>
    <sheet name="13. sz. mell " sheetId="9" r:id="rId9"/>
    <sheet name="Munka1" sheetId="10" r:id="rId10"/>
  </sheets>
  <externalReferences>
    <externalReference r:id="rId13"/>
    <externalReference r:id="rId14"/>
  </externalReferences>
  <definedNames>
    <definedName name="beruh">'[1]4.1. táj.'!#REF!</definedName>
    <definedName name="Excel_BuiltIn_Print_Titles" localSheetId="7">'10. sz. mell'!$A$2:$IU$7</definedName>
    <definedName name="Excel_BuiltIn_Print_Titles" localSheetId="8">'13. sz. mell '!$A$1:$IU$6</definedName>
    <definedName name="intézmények">'[2]4.1. táj.'!#REF!</definedName>
    <definedName name="_xlnm.Print_Titles" localSheetId="7">'10. sz. mell'!$2:$7</definedName>
    <definedName name="_xlnm.Print_Titles" localSheetId="8">'13. sz. mell '!$1:$6</definedName>
    <definedName name="_xlnm.Print_Titles" localSheetId="1">'2a mell'!$1:$10</definedName>
    <definedName name="_xlnm.Print_Area" localSheetId="0">'2 mell'!$A$1:$T$62</definedName>
    <definedName name="_xlnm.Print_Area" localSheetId="1">'2a mell'!$A$1:$L$22</definedName>
    <definedName name="_xlnm.Print_Area" localSheetId="3">'4. mell '!$A$1:$M$52</definedName>
    <definedName name="_xlnm.Print_Area" localSheetId="6">'8 mell'!$A$1:$I$56</definedName>
  </definedNames>
  <calcPr fullCalcOnLoad="1"/>
</workbook>
</file>

<file path=xl/sharedStrings.xml><?xml version="1.0" encoding="utf-8"?>
<sst xmlns="http://schemas.openxmlformats.org/spreadsheetml/2006/main" count="742" uniqueCount="293">
  <si>
    <t xml:space="preserve">adatok 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</si>
  <si>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</si>
  <si>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</si>
  <si>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</si>
  <si>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</si>
  <si>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</si>
  <si>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</si>
  <si>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</si>
  <si>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</si>
  <si>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</si>
  <si>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</si>
  <si>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</si>
  <si>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</si>
  <si>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>3. Óvoda működési bevétele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</si>
  <si>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</si>
  <si>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</si>
  <si>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</si>
  <si>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</si>
  <si>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</si>
  <si>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</si>
  <si>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</si>
  <si>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</si>
  <si>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</si>
  <si>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</si>
  <si>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</si>
  <si>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</si>
  <si>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</si>
  <si>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</si>
  <si>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</si>
  <si>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</si>
  <si>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</si>
  <si>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</si>
  <si>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</si>
  <si>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</si>
  <si>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19.Műk.célú ktgv.és kieg.tám.</t>
  </si>
  <si>
    <t>20.Elszámolásból származó bev.</t>
  </si>
  <si>
    <t>III.Egyéb működési bevételek</t>
  </si>
  <si>
    <t xml:space="preserve">Központosított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</si>
  <si>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</si>
  <si>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</si>
  <si>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 tőke bevételei</t>
  </si>
  <si>
    <t>2.Támogatás értékű felhalmozási bevétel</t>
  </si>
  <si>
    <t>3.Felhalmozási célú pénzeszköz átvétel ÁHT-n kívülről</t>
  </si>
  <si>
    <t>Költségvetési bevételek összesen: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</si>
  <si>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</si>
  <si>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</si>
  <si>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</si>
  <si>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</si>
  <si>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</si>
  <si>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Költségvetési hiány belső finanszírozására szolgáló</t>
  </si>
  <si>
    <t>pénzforgalom nélküli bevételek össszesen B (V.)</t>
  </si>
  <si>
    <t>Bevételek összesen: (A+B)</t>
  </si>
  <si>
    <t>Önkormányzat bevételei szakfeladatonként</t>
  </si>
  <si>
    <t xml:space="preserve"> Ft-ban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</si>
  <si>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</si>
  <si>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</si>
  <si>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</si>
  <si>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</si>
  <si>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</si>
  <si>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</si>
  <si>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</si>
  <si>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</si>
  <si>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</si>
  <si>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</si>
  <si>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</si>
  <si>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</si>
  <si>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</si>
  <si>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</si>
  <si>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</si>
  <si>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Könyvtári állomány gyarapítása</t>
  </si>
  <si>
    <t>Postai tevékenység</t>
  </si>
  <si>
    <t>Közmunka</t>
  </si>
  <si>
    <t>ÖNKORM. BEVÉT. ÖSSZESEN</t>
  </si>
  <si>
    <t>Eredeti előirányzat</t>
  </si>
  <si>
    <t>Önkormányzat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</si>
  <si>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</si>
  <si>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</si>
  <si>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</si>
  <si>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</si>
  <si>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</si>
  <si>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</si>
  <si>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</si>
  <si>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</si>
  <si>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</si>
  <si>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</si>
  <si>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Finanszírozás kiadása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</si>
  <si>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</si>
  <si>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</si>
  <si>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</si>
  <si>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</si>
  <si>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</si>
  <si>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</si>
  <si>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Beruházás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</si>
  <si>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</si>
  <si>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</si>
  <si>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</si>
  <si>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</si>
  <si>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</si>
  <si>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</si>
  <si>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</si>
  <si>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</si>
  <si>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</si>
  <si>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</si>
  <si>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</si>
  <si>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</si>
  <si>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</si>
  <si>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</si>
  <si>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</si>
  <si>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</si>
  <si>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</si>
  <si>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</si>
  <si>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</si>
  <si>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</si>
  <si>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</si>
  <si>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</si>
  <si>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</si>
  <si>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</si>
  <si>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Óvoda</t>
  </si>
  <si>
    <t>Egyéb folyó kiadások</t>
  </si>
  <si>
    <t>Bevétel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</si>
  <si>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</si>
  <si>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</si>
  <si>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</si>
  <si>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</si>
  <si>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</si>
  <si>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</si>
  <si>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</si>
  <si>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Előző évi működési célú pénzmaradvány igénybevétel</t>
  </si>
  <si>
    <t>Tartalék</t>
  </si>
  <si>
    <t>Finanszírozás kiadás</t>
  </si>
  <si>
    <t>Működési bevétel összesen:</t>
  </si>
  <si>
    <t>Működési költségvetés összesen:</t>
  </si>
  <si>
    <t>Felhalmozási és tőkejellegű bevétel</t>
  </si>
  <si>
    <t>Felújítási kiadások</t>
  </si>
  <si>
    <t>Beruházási kiadások</t>
  </si>
  <si>
    <t>Támogatásértésű felhalmozási bevételek</t>
  </si>
  <si>
    <t>Felhalmozási költségvetés összesen:</t>
  </si>
  <si>
    <t>Előző évi felhalmozási célú pénzmaradvány igénybevétel</t>
  </si>
  <si>
    <t>Felhalmozási bevétel összesen:</t>
  </si>
  <si>
    <t>Száma</t>
  </si>
  <si>
    <t>Áfa</t>
  </si>
  <si>
    <t>Felújítási kiadások összesen</t>
  </si>
  <si>
    <t>Város és községgazdálkodás</t>
  </si>
  <si>
    <t>Beruházási kiadások összesen</t>
  </si>
  <si>
    <t>Felhalmozási kiadások mindösszesen:</t>
  </si>
  <si>
    <t>Mindösszesen</t>
  </si>
  <si>
    <t>Közös Hivatal</t>
  </si>
  <si>
    <t>6.</t>
  </si>
  <si>
    <t>Költségvetési szerv megnevezése</t>
  </si>
  <si>
    <t>Zalacsányi Csány László Óvoda</t>
  </si>
  <si>
    <t>Feladat megnevezése</t>
  </si>
  <si>
    <t>Előirányzat-csoport, kiemelt előirányzat megnevezése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</si>
  <si>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</si>
  <si>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</si>
  <si>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</si>
  <si>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</si>
  <si>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</si>
  <si>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</si>
  <si>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</si>
  <si>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</si>
  <si>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</si>
  <si>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</si>
  <si>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</si>
  <si>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</si>
  <si>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</si>
  <si>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</si>
  <si>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</si>
  <si>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</si>
  <si>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</si>
  <si>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</si>
  <si>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</si>
  <si>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</si>
  <si>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</si>
  <si>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</si>
  <si>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</si>
  <si>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</si>
  <si>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</si>
  <si>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</si>
  <si>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</si>
  <si>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</si>
  <si>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</si>
  <si>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</si>
  <si>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</si>
  <si>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</si>
  <si>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</si>
  <si>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</si>
  <si>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</si>
  <si>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</si>
  <si>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</si>
  <si>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</si>
  <si>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</si>
  <si>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</si>
  <si>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</si>
  <si>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</si>
  <si>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</si>
  <si>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</si>
  <si>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</si>
  <si>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</si>
  <si>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</si>
  <si>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</si>
  <si>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</si>
  <si>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</si>
  <si>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</si>
  <si>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</si>
  <si>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</si>
  <si>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</si>
  <si>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</si>
  <si>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</si>
  <si>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Zalacsányi Közös Hivatal</t>
  </si>
  <si>
    <t>Kiadások összesen:</t>
  </si>
  <si>
    <t>Feladat finanszírozás</t>
  </si>
  <si>
    <t>Támogatásértékű kiadás</t>
  </si>
  <si>
    <t>Ellátottak pénzbeni juttatásai</t>
  </si>
  <si>
    <t>Munkaadókat terhelő járulékok</t>
  </si>
  <si>
    <t>Bevételek összesen</t>
  </si>
  <si>
    <t>Pénzmaradvány</t>
  </si>
  <si>
    <t>Intézményi műk. bevételek</t>
  </si>
  <si>
    <t>BEVÉTELEK</t>
  </si>
  <si>
    <t>XII.</t>
  </si>
  <si>
    <t>XI.</t>
  </si>
  <si>
    <t>X.</t>
  </si>
  <si>
    <t>IX.</t>
  </si>
  <si>
    <t>VIII.</t>
  </si>
  <si>
    <t>VII.</t>
  </si>
  <si>
    <t>VI.</t>
  </si>
  <si>
    <t>V.</t>
  </si>
  <si>
    <t>IV.</t>
  </si>
  <si>
    <t>III.</t>
  </si>
  <si>
    <t>II.</t>
  </si>
  <si>
    <t>I.</t>
  </si>
  <si>
    <t>Előirányzat-felhasználási ütemterv</t>
  </si>
  <si>
    <t>Zalacsány Község Önkormányzata</t>
  </si>
  <si>
    <t xml:space="preserve">        
2. melléklet a  …./2020.(....)önkormányzati rendelethez, bevételek részletezése címenként</t>
  </si>
  <si>
    <t>ZALACSÁNY KÖZSÉG ÖNKORMÁNYZAT 2020. ÉVI KÖLTSÉGVETÉSE</t>
  </si>
  <si>
    <t>2020. évi módosított előirányzat</t>
  </si>
  <si>
    <t>2020. évi eredeti előirányzat</t>
  </si>
  <si>
    <t>Közutak, hidak, alagutak, mezőgazdasági utak</t>
  </si>
  <si>
    <t xml:space="preserve">Várható kiadások jogcímenként </t>
  </si>
  <si>
    <t>ZALACSÁNY KÖZSÉG ÖNKORMÁNYZATA 2020. ÉVI KÖLTSÉGVETÉSE</t>
  </si>
  <si>
    <t>Finanszírozás, megelőlegezés</t>
  </si>
  <si>
    <t>Az önkormányzat 2020. évi működési és felhalmozás célú bevételei és kiadásai tájékoztató jelleggel mérlegszerűen</t>
  </si>
  <si>
    <t>Ft-ban</t>
  </si>
  <si>
    <t>Óvodához hozzájárulás és bevétel</t>
  </si>
  <si>
    <t>2020. évi várható kiadásai és bevételei kiemelt előirányzatonként</t>
  </si>
  <si>
    <t xml:space="preserve">     
10. melléklet a 3/2020. (II.10.) önkormányzati rendelethez</t>
  </si>
  <si>
    <r>
      <t xml:space="preserve">I. Működési költségvetés kiadásai </t>
    </r>
    <r>
      <rPr>
        <sz val="10"/>
        <rFont val="Times New Roman CE"/>
        <family val="1"/>
      </rPr>
      <t>(1.1+…+1.5.)</t>
    </r>
  </si>
  <si>
    <r>
      <t xml:space="preserve">II. Felhalmozási költségvetés kiadásai </t>
    </r>
    <r>
      <rPr>
        <sz val="10"/>
        <rFont val="Times New Roman CE"/>
        <family val="1"/>
      </rPr>
      <t>(2.1+…+2.4)</t>
    </r>
  </si>
  <si>
    <t>A (I+II+III+IV)</t>
  </si>
  <si>
    <t>Óvodapedag.minősítési támogatás</t>
  </si>
  <si>
    <t>18. Polg. ill. utáni támogatása</t>
  </si>
  <si>
    <t>2020. évi költségvetése</t>
  </si>
  <si>
    <t>ZALACSÁNY KÖZSÉG ÖNKORMÁNYZATA</t>
  </si>
  <si>
    <t>KIADÁSOK</t>
  </si>
  <si>
    <t xml:space="preserve"> Az önkormányzati költségvetési szervhez nem tartozó feladatok cím 2020. évi tervezett</t>
  </si>
  <si>
    <t>módosított előirányzat</t>
  </si>
  <si>
    <t>Módosított előirányzat</t>
  </si>
  <si>
    <t xml:space="preserve"> </t>
  </si>
  <si>
    <t>Finanszírozási bevétel megelőlegezés</t>
  </si>
  <si>
    <t>Megelőlegezés</t>
  </si>
  <si>
    <t>21.Műk.célú ktgv.tám.és kiegészítő támogatások</t>
  </si>
  <si>
    <t>Egyéb felhalm.c.tám.bev.ÁHB</t>
  </si>
  <si>
    <t>Településfejlesztési proj.és támogatásukn (orv.rend.)</t>
  </si>
  <si>
    <t>Szennyvíz gyűjt.tiszt.elhelyezés</t>
  </si>
  <si>
    <t>Elvonások,befizetések</t>
  </si>
  <si>
    <t>Egyéb műk.célú támogatásokÁHB</t>
  </si>
  <si>
    <t>Egyéb műk.c.támogatások ÁHK</t>
  </si>
  <si>
    <t>Egyéb felh.c.támogatások ÁHB</t>
  </si>
  <si>
    <t>Egyébfelh.c.támogatások ÁHB</t>
  </si>
  <si>
    <t xml:space="preserve">  1.Működési célú támogatások ÁHT-n belülről</t>
  </si>
  <si>
    <t>Műk.célú támogatások ÁHB</t>
  </si>
  <si>
    <t>Egyéb felh.célú tám.ÁHB</t>
  </si>
  <si>
    <t>Egyéb műk.c.tám.ÁHB</t>
  </si>
  <si>
    <t>Egyéb műk.c.tám.ÁHK</t>
  </si>
  <si>
    <t>Egyéb felch.célú tám.</t>
  </si>
  <si>
    <t>Egyéb műk.célú támogatások</t>
  </si>
  <si>
    <t>Finanszírozási bev.megelőlegezés</t>
  </si>
  <si>
    <t>Felhalmozási célú támogatás</t>
  </si>
  <si>
    <t>Egyéb felh.c.támogatások</t>
  </si>
  <si>
    <t>Közműv.köz.és társ.részv.(ifj.klub)</t>
  </si>
  <si>
    <t>Önkorm.és önk.hiv.jogal.ált.tev.</t>
  </si>
  <si>
    <t>Zöldterület-kezelés</t>
  </si>
  <si>
    <t>Szennyvíz gyűjt.tiszt.</t>
  </si>
  <si>
    <t>Közutak,hidak,alag.mezőg.utak</t>
  </si>
  <si>
    <t>Településfejl.proj.és tám._(orv.rend.)</t>
  </si>
  <si>
    <t>2. melléklet a 11/2020. (XI.5.) önkormányzati rendelethez, bevételek részletezése címenként</t>
  </si>
  <si>
    <t xml:space="preserve">  
1 melléklet a 11/2020. (XI.5.) önkormányzati rendelethez</t>
  </si>
  <si>
    <t>3. melléklet a 11/2020. (XI.5.) önkormányzati rendelethez</t>
  </si>
  <si>
    <t>4. melléklet a 11/2020. (XI.5.) önkormányzati rendelethez</t>
  </si>
  <si>
    <t>5. melléklet a 11/2020. (XI.5.) önkormányzati rendelethez</t>
  </si>
  <si>
    <t xml:space="preserve">          7. melléklet a 11/2020. (XI.5.) önkormányzati rendelethez</t>
  </si>
  <si>
    <t>8. melléklet a 11/2020. (XI.5.) önkormányzati rendelethez</t>
  </si>
  <si>
    <t>6. melléklet a 11/2020. (XI.5.)önkormányzati rendelethez</t>
  </si>
  <si>
    <t>9. melléklet a 11/2020. (XI.5.)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</si>
</sst>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 ;\-#,##0\ "/>
    <numFmt numFmtId="167" formatCode="yyyy\-mm\-dd"/>
    <numFmt numFmtId="168" formatCode="#,###"/>
    <numFmt numFmtId="169" formatCode="#,##0.00\ [$Ft-40E];[Red]\-#,##0.00\ [$Ft-40E]"/>
    <numFmt numFmtId="170" formatCode="_-* #,##0.00\ _F_t_-;\-* #,##0.00\ _F_t_-;_-* \-??\ _F_t_-;_-@_-"/>
    <numFmt numFmtId="171" formatCode="0_ ;[Red]\-0\ "/>
    <numFmt numFmtId="172" formatCode="#,##0_ ;[Red]\-#,##0\ "/>
  </numFmts>
  <fonts count="53">
    <font>
      <sz val="10"/>
      <name val="Arial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2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/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36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6" borderId="1" applyNumberFormat="0" applyAlignment="0" applyProtection="0"/>
    <xf numFmtId="9" fontId="0" fillId="0" borderId="0" applyFill="0" applyBorder="0" applyAlignment="0" applyProtection="0"/>
  </cellStyleXfs>
  <cellXfs count="724">
    <xf numFmtId="0" fontId="0" fillId="0" borderId="0" xfId="0" applyAlignment="1">
      <alignment/>
    </xf>
    <xf numFmtId="3" fontId="5" fillId="0" borderId="0" xfId="63" applyNumberFormat="1" applyFont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6" fillId="0" borderId="0" xfId="63" applyFont="1" applyFill="1" applyAlignment="1">
      <alignment horizontal="center" vertical="center"/>
      <protection/>
    </xf>
    <xf numFmtId="3" fontId="6" fillId="0" borderId="0" xfId="63" applyNumberFormat="1" applyFont="1" applyFill="1" applyAlignment="1">
      <alignment horizontal="center"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vertical="center" wrapText="1"/>
      <protection/>
    </xf>
    <xf numFmtId="0" fontId="7" fillId="0" borderId="0" xfId="63" applyFont="1" applyBorder="1" applyAlignment="1">
      <alignment vertical="center" wrapText="1"/>
      <protection/>
    </xf>
    <xf numFmtId="3" fontId="5" fillId="0" borderId="10" xfId="63" applyNumberFormat="1" applyFont="1" applyFill="1" applyBorder="1" applyAlignment="1">
      <alignment vertical="center" wrapText="1"/>
      <protection/>
    </xf>
    <xf numFmtId="3" fontId="6" fillId="0" borderId="11" xfId="63" applyNumberFormat="1" applyFont="1" applyBorder="1" applyAlignment="1">
      <alignment horizontal="right" vertical="center"/>
      <protection/>
    </xf>
    <xf numFmtId="3" fontId="5" fillId="0" borderId="0" xfId="63" applyNumberFormat="1" applyFont="1" applyBorder="1" applyAlignment="1">
      <alignment horizontal="right" vertical="center"/>
      <protection/>
    </xf>
    <xf numFmtId="3" fontId="5" fillId="0" borderId="12" xfId="63" applyNumberFormat="1" applyFont="1" applyFill="1" applyBorder="1" applyAlignment="1">
      <alignment vertical="center" wrapText="1"/>
      <protection/>
    </xf>
    <xf numFmtId="0" fontId="3" fillId="0" borderId="0" xfId="63">
      <alignment/>
      <protection/>
    </xf>
    <xf numFmtId="3" fontId="5" fillId="0" borderId="13" xfId="67" applyNumberFormat="1" applyFont="1" applyFill="1" applyBorder="1" applyAlignment="1">
      <alignment vertical="center" wrapText="1"/>
      <protection/>
    </xf>
    <xf numFmtId="3" fontId="5" fillId="0" borderId="13" xfId="63" applyNumberFormat="1" applyFont="1" applyFill="1" applyBorder="1" applyAlignment="1">
      <alignment horizontal="left" vertical="center" wrapText="1"/>
      <protection/>
    </xf>
    <xf numFmtId="3" fontId="5" fillId="0" borderId="12" xfId="63" applyNumberFormat="1" applyFont="1" applyFill="1" applyBorder="1" applyAlignment="1">
      <alignment horizontal="left" vertical="center" wrapText="1"/>
      <protection/>
    </xf>
    <xf numFmtId="3" fontId="5" fillId="0" borderId="14" xfId="63" applyNumberFormat="1" applyFont="1" applyFill="1" applyBorder="1" applyAlignment="1">
      <alignment horizontal="left" vertical="center" wrapText="1"/>
      <protection/>
    </xf>
    <xf numFmtId="3" fontId="6" fillId="0" borderId="0" xfId="63" applyNumberFormat="1" applyFont="1" applyBorder="1" applyAlignment="1">
      <alignment horizontal="right" vertical="center"/>
      <protection/>
    </xf>
    <xf numFmtId="3" fontId="6" fillId="0" borderId="0" xfId="63" applyNumberFormat="1" applyFont="1" applyBorder="1" applyAlignment="1">
      <alignment vertical="center"/>
      <protection/>
    </xf>
    <xf numFmtId="0" fontId="6" fillId="0" borderId="0" xfId="68" applyFont="1" applyFill="1" applyAlignment="1">
      <alignment horizontal="center" vertical="center"/>
      <protection/>
    </xf>
    <xf numFmtId="3" fontId="6" fillId="0" borderId="0" xfId="68" applyNumberFormat="1" applyFont="1" applyFill="1" applyBorder="1" applyAlignment="1">
      <alignment horizontal="right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5" fillId="0" borderId="0" xfId="68" applyFont="1" applyFill="1" applyAlignment="1">
      <alignment vertical="center"/>
      <protection/>
    </xf>
    <xf numFmtId="3" fontId="6" fillId="0" borderId="0" xfId="68" applyNumberFormat="1" applyFont="1" applyFill="1" applyAlignment="1">
      <alignment horizontal="right" vertical="center"/>
      <protection/>
    </xf>
    <xf numFmtId="3" fontId="5" fillId="0" borderId="0" xfId="68" applyNumberFormat="1" applyFont="1" applyFill="1" applyAlignment="1">
      <alignment vertical="center"/>
      <protection/>
    </xf>
    <xf numFmtId="3" fontId="6" fillId="39" borderId="15" xfId="68" applyNumberFormat="1" applyFont="1" applyFill="1" applyBorder="1" applyAlignment="1">
      <alignment vertical="center" wrapText="1"/>
      <protection/>
    </xf>
    <xf numFmtId="3" fontId="6" fillId="39" borderId="14" xfId="68" applyNumberFormat="1" applyFont="1" applyFill="1" applyBorder="1" applyAlignment="1">
      <alignment vertical="center" wrapText="1"/>
      <protection/>
    </xf>
    <xf numFmtId="3" fontId="6" fillId="39" borderId="16" xfId="68" applyNumberFormat="1" applyFont="1" applyFill="1" applyBorder="1" applyAlignment="1">
      <alignment horizontal="center" vertical="center" wrapText="1"/>
      <protection/>
    </xf>
    <xf numFmtId="3" fontId="6" fillId="0" borderId="17" xfId="68" applyNumberFormat="1" applyFont="1" applyFill="1" applyBorder="1" applyAlignment="1">
      <alignment horizontal="right" vertical="center" wrapText="1"/>
      <protection/>
    </xf>
    <xf numFmtId="3" fontId="6" fillId="0" borderId="11" xfId="68" applyNumberFormat="1" applyFont="1" applyFill="1" applyBorder="1" applyAlignment="1">
      <alignment horizontal="right" vertical="center" wrapText="1"/>
      <protection/>
    </xf>
    <xf numFmtId="3" fontId="6" fillId="0" borderId="15" xfId="68" applyNumberFormat="1" applyFont="1" applyFill="1" applyBorder="1" applyAlignment="1">
      <alignment horizontal="right" vertical="center" wrapText="1"/>
      <protection/>
    </xf>
    <xf numFmtId="0" fontId="5" fillId="0" borderId="14" xfId="68" applyFont="1" applyFill="1" applyBorder="1" applyAlignment="1">
      <alignment horizontal="center" vertical="center" wrapText="1"/>
      <protection/>
    </xf>
    <xf numFmtId="0" fontId="5" fillId="0" borderId="14" xfId="68" applyFont="1" applyFill="1" applyBorder="1" applyAlignment="1">
      <alignment horizontal="left" vertical="center"/>
      <protection/>
    </xf>
    <xf numFmtId="3" fontId="5" fillId="0" borderId="15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>
      <alignment horizontal="right" vertical="center"/>
      <protection/>
    </xf>
    <xf numFmtId="0" fontId="6" fillId="0" borderId="18" xfId="68" applyFont="1" applyFill="1" applyBorder="1" applyAlignment="1">
      <alignment horizontal="center" vertical="top" wrapText="1"/>
      <protection/>
    </xf>
    <xf numFmtId="3" fontId="6" fillId="0" borderId="19" xfId="68" applyNumberFormat="1" applyFont="1" applyFill="1" applyBorder="1" applyAlignment="1">
      <alignment horizontal="right" vertical="center"/>
      <protection/>
    </xf>
    <xf numFmtId="0" fontId="5" fillId="0" borderId="20" xfId="68" applyFont="1" applyFill="1" applyBorder="1" applyAlignment="1">
      <alignment horizontal="center" vertical="center" wrapText="1"/>
      <protection/>
    </xf>
    <xf numFmtId="3" fontId="5" fillId="0" borderId="21" xfId="68" applyNumberFormat="1" applyFont="1" applyFill="1" applyBorder="1" applyAlignment="1">
      <alignment horizontal="right" vertical="center"/>
      <protection/>
    </xf>
    <xf numFmtId="3" fontId="5" fillId="0" borderId="17" xfId="68" applyNumberFormat="1" applyFont="1" applyFill="1" applyBorder="1" applyAlignment="1">
      <alignment horizontal="right" vertical="center"/>
      <protection/>
    </xf>
    <xf numFmtId="3" fontId="5" fillId="0" borderId="21" xfId="68" applyNumberFormat="1" applyFont="1" applyFill="1" applyBorder="1" applyAlignment="1">
      <alignment vertical="center"/>
      <protection/>
    </xf>
    <xf numFmtId="0" fontId="5" fillId="0" borderId="14" xfId="68" applyFont="1" applyFill="1" applyBorder="1" applyAlignment="1">
      <alignment horizontal="left" vertical="center" wrapText="1"/>
      <protection/>
    </xf>
    <xf numFmtId="0" fontId="5" fillId="0" borderId="15" xfId="68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3" fontId="5" fillId="0" borderId="15" xfId="68" applyNumberFormat="1" applyFont="1" applyFill="1" applyBorder="1" applyAlignment="1">
      <alignment vertical="center"/>
      <protection/>
    </xf>
    <xf numFmtId="0" fontId="5" fillId="0" borderId="16" xfId="68" applyFont="1" applyFill="1" applyBorder="1" applyAlignment="1">
      <alignment horizontal="center" vertical="center" wrapText="1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3" fontId="5" fillId="0" borderId="19" xfId="68" applyNumberFormat="1" applyFont="1" applyFill="1" applyBorder="1" applyAlignment="1">
      <alignment vertical="center"/>
      <protection/>
    </xf>
    <xf numFmtId="3" fontId="6" fillId="0" borderId="22" xfId="68" applyNumberFormat="1" applyFont="1" applyFill="1" applyBorder="1" applyAlignment="1">
      <alignment horizontal="right" vertical="center"/>
      <protection/>
    </xf>
    <xf numFmtId="0" fontId="6" fillId="0" borderId="23" xfId="68" applyFont="1" applyFill="1" applyBorder="1" applyAlignment="1">
      <alignment horizontal="center" vertical="center" wrapText="1"/>
      <protection/>
    </xf>
    <xf numFmtId="3" fontId="6" fillId="0" borderId="17" xfId="68" applyNumberFormat="1" applyFont="1" applyFill="1" applyBorder="1" applyAlignment="1">
      <alignment horizontal="right" vertical="center"/>
      <protection/>
    </xf>
    <xf numFmtId="0" fontId="5" fillId="0" borderId="24" xfId="68" applyFont="1" applyFill="1" applyBorder="1" applyAlignment="1">
      <alignment horizontal="center" vertical="center" wrapText="1"/>
      <protection/>
    </xf>
    <xf numFmtId="0" fontId="5" fillId="0" borderId="24" xfId="68" applyFont="1" applyFill="1" applyBorder="1" applyAlignment="1">
      <alignment horizontal="left" vertical="center" wrapText="1"/>
      <protection/>
    </xf>
    <xf numFmtId="0" fontId="5" fillId="0" borderId="25" xfId="68" applyFont="1" applyFill="1" applyBorder="1" applyAlignment="1">
      <alignment horizontal="center" vertical="center" wrapText="1"/>
      <protection/>
    </xf>
    <xf numFmtId="0" fontId="5" fillId="0" borderId="25" xfId="68" applyFont="1" applyFill="1" applyBorder="1" applyAlignment="1">
      <alignment horizontal="left" vertical="center" wrapText="1"/>
      <protection/>
    </xf>
    <xf numFmtId="3" fontId="5" fillId="0" borderId="26" xfId="68" applyNumberFormat="1" applyFont="1" applyFill="1" applyBorder="1" applyAlignment="1">
      <alignment horizontal="right" vertical="center"/>
      <protection/>
    </xf>
    <xf numFmtId="3" fontId="6" fillId="0" borderId="17" xfId="68" applyNumberFormat="1" applyFont="1" applyFill="1" applyBorder="1" applyAlignment="1">
      <alignment vertical="center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0" fontId="6" fillId="0" borderId="27" xfId="68" applyFont="1" applyFill="1" applyBorder="1" applyAlignment="1">
      <alignment horizontal="center" vertical="center" wrapText="1"/>
      <protection/>
    </xf>
    <xf numFmtId="0" fontId="5" fillId="0" borderId="28" xfId="68" applyFont="1" applyFill="1" applyBorder="1" applyAlignment="1">
      <alignment horizontal="center" vertical="center" wrapText="1"/>
      <protection/>
    </xf>
    <xf numFmtId="0" fontId="5" fillId="0" borderId="29" xfId="68" applyFont="1" applyFill="1" applyBorder="1" applyAlignment="1">
      <alignment horizontal="left"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3" fontId="5" fillId="0" borderId="30" xfId="64" applyNumberFormat="1" applyFont="1" applyFill="1" applyBorder="1" applyAlignment="1">
      <alignment horizontal="right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5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3" fontId="5" fillId="0" borderId="0" xfId="64" applyNumberFormat="1" applyFont="1" applyFill="1" applyAlignment="1">
      <alignment vertical="center"/>
      <protection/>
    </xf>
    <xf numFmtId="0" fontId="6" fillId="0" borderId="0" xfId="64" applyFont="1" applyFill="1" applyAlignment="1">
      <alignment horizontal="center" vertical="center"/>
      <protection/>
    </xf>
    <xf numFmtId="3" fontId="6" fillId="0" borderId="0" xfId="64" applyNumberFormat="1" applyFont="1" applyFill="1" applyAlignment="1">
      <alignment horizontal="center" vertical="center"/>
      <protection/>
    </xf>
    <xf numFmtId="3" fontId="6" fillId="0" borderId="0" xfId="64" applyNumberFormat="1" applyFont="1" applyFill="1" applyBorder="1" applyAlignment="1">
      <alignment horizontal="right" vertical="center"/>
      <protection/>
    </xf>
    <xf numFmtId="3" fontId="6" fillId="0" borderId="0" xfId="64" applyNumberFormat="1" applyFont="1" applyFill="1" applyAlignment="1">
      <alignment horizontal="right" vertical="center"/>
      <protection/>
    </xf>
    <xf numFmtId="0" fontId="6" fillId="39" borderId="35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36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3" fontId="5" fillId="0" borderId="14" xfId="64" applyNumberFormat="1" applyFont="1" applyFill="1" applyBorder="1" applyAlignment="1">
      <alignment vertical="center"/>
      <protection/>
    </xf>
    <xf numFmtId="0" fontId="5" fillId="0" borderId="28" xfId="64" applyFont="1" applyFill="1" applyBorder="1" applyAlignment="1">
      <alignment horizontal="left" vertical="center"/>
      <protection/>
    </xf>
    <xf numFmtId="3" fontId="5" fillId="0" borderId="28" xfId="64" applyNumberFormat="1" applyFont="1" applyFill="1" applyBorder="1" applyAlignment="1">
      <alignment vertical="center"/>
      <protection/>
    </xf>
    <xf numFmtId="0" fontId="5" fillId="0" borderId="14" xfId="64" applyFont="1" applyFill="1" applyBorder="1" applyAlignment="1">
      <alignment horizontal="left" vertical="center" wrapText="1"/>
      <protection/>
    </xf>
    <xf numFmtId="3" fontId="6" fillId="0" borderId="14" xfId="64" applyNumberFormat="1" applyFont="1" applyFill="1" applyBorder="1" applyAlignment="1">
      <alignment vertical="center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5" fillId="0" borderId="16" xfId="64" applyFont="1" applyFill="1" applyBorder="1" applyAlignment="1">
      <alignment horizontal="left" vertical="center" wrapText="1"/>
      <protection/>
    </xf>
    <xf numFmtId="3" fontId="5" fillId="0" borderId="16" xfId="64" applyNumberFormat="1" applyFont="1" applyFill="1" applyBorder="1" applyAlignment="1">
      <alignment vertical="center"/>
      <protection/>
    </xf>
    <xf numFmtId="3" fontId="6" fillId="0" borderId="3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horizontal="center" vertical="center" wrapText="1"/>
      <protection/>
    </xf>
    <xf numFmtId="3" fontId="6" fillId="0" borderId="24" xfId="64" applyNumberFormat="1" applyFont="1" applyFill="1" applyBorder="1" applyAlignment="1">
      <alignment vertical="center"/>
      <protection/>
    </xf>
    <xf numFmtId="0" fontId="5" fillId="0" borderId="24" xfId="64" applyFont="1" applyFill="1" applyBorder="1" applyAlignment="1">
      <alignment horizontal="center" vertical="center" wrapText="1"/>
      <protection/>
    </xf>
    <xf numFmtId="0" fontId="5" fillId="0" borderId="24" xfId="64" applyFont="1" applyFill="1" applyBorder="1" applyAlignment="1">
      <alignment horizontal="left" vertical="center" wrapText="1"/>
      <protection/>
    </xf>
    <xf numFmtId="3" fontId="5" fillId="0" borderId="24" xfId="64" applyNumberFormat="1" applyFont="1" applyFill="1" applyBorder="1" applyAlignment="1">
      <alignment vertical="center"/>
      <protection/>
    </xf>
    <xf numFmtId="0" fontId="5" fillId="0" borderId="25" xfId="64" applyFont="1" applyFill="1" applyBorder="1" applyAlignment="1">
      <alignment horizontal="center" vertical="center" wrapText="1"/>
      <protection/>
    </xf>
    <xf numFmtId="0" fontId="5" fillId="0" borderId="25" xfId="64" applyFont="1" applyFill="1" applyBorder="1" applyAlignment="1">
      <alignment horizontal="left" vertical="center" wrapText="1"/>
      <protection/>
    </xf>
    <xf numFmtId="3" fontId="5" fillId="0" borderId="25" xfId="64" applyNumberFormat="1" applyFont="1" applyFill="1" applyBorder="1" applyAlignment="1">
      <alignment vertical="center"/>
      <protection/>
    </xf>
    <xf numFmtId="0" fontId="6" fillId="40" borderId="35" xfId="64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vertical="center"/>
      <protection/>
    </xf>
    <xf numFmtId="0" fontId="5" fillId="0" borderId="28" xfId="64" applyFont="1" applyFill="1" applyBorder="1" applyAlignment="1">
      <alignment horizontal="center" vertical="center" wrapText="1"/>
      <protection/>
    </xf>
    <xf numFmtId="3" fontId="5" fillId="0" borderId="37" xfId="64" applyNumberFormat="1" applyFont="1" applyFill="1" applyBorder="1" applyAlignment="1">
      <alignment vertical="center"/>
      <protection/>
    </xf>
    <xf numFmtId="3" fontId="6" fillId="40" borderId="38" xfId="64" applyNumberFormat="1" applyFont="1" applyFill="1" applyBorder="1" applyAlignment="1">
      <alignment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6" fillId="39" borderId="35" xfId="64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vertical="center" wrapText="1"/>
      <protection/>
    </xf>
    <xf numFmtId="0" fontId="11" fillId="0" borderId="39" xfId="61" applyFont="1" applyFill="1" applyBorder="1" applyAlignment="1" applyProtection="1">
      <alignment horizontal="left" vertical="center"/>
      <protection/>
    </xf>
    <xf numFmtId="0" fontId="2" fillId="0" borderId="39" xfId="61" applyFont="1" applyFill="1" applyBorder="1" applyAlignment="1" applyProtection="1">
      <alignment vertical="center" wrapText="1"/>
      <protection/>
    </xf>
    <xf numFmtId="0" fontId="11" fillId="0" borderId="36" xfId="61" applyFont="1" applyFill="1" applyBorder="1" applyAlignment="1" applyProtection="1">
      <alignment vertical="center" wrapText="1"/>
      <protection/>
    </xf>
    <xf numFmtId="0" fontId="11" fillId="0" borderId="35" xfId="61" applyFont="1" applyFill="1" applyBorder="1" applyAlignment="1" applyProtection="1">
      <alignment horizontal="left" vertical="center"/>
      <protection/>
    </xf>
    <xf numFmtId="0" fontId="2" fillId="0" borderId="36" xfId="61" applyFont="1" applyFill="1" applyBorder="1" applyAlignment="1" applyProtection="1">
      <alignment vertical="center" wrapText="1"/>
      <protection/>
    </xf>
    <xf numFmtId="0" fontId="11" fillId="0" borderId="40" xfId="61" applyFont="1" applyFill="1" applyBorder="1" applyAlignment="1" applyProtection="1">
      <alignment horizontal="right" vertical="center" wrapText="1"/>
      <protection/>
    </xf>
    <xf numFmtId="0" fontId="11" fillId="0" borderId="0" xfId="62" applyFont="1" applyFill="1" applyAlignment="1">
      <alignment vertical="center"/>
      <protection/>
    </xf>
    <xf numFmtId="0" fontId="12" fillId="0" borderId="0" xfId="62" applyFont="1" applyFill="1" applyAlignment="1">
      <alignment vertical="center" wrapText="1"/>
      <protection/>
    </xf>
    <xf numFmtId="0" fontId="11" fillId="0" borderId="39" xfId="62" applyFont="1" applyFill="1" applyBorder="1" applyAlignment="1" applyProtection="1">
      <alignment horizontal="left" vertical="center"/>
      <protection/>
    </xf>
    <xf numFmtId="0" fontId="2" fillId="0" borderId="39" xfId="62" applyFont="1" applyFill="1" applyBorder="1" applyAlignment="1" applyProtection="1">
      <alignment vertical="center" wrapText="1"/>
      <protection/>
    </xf>
    <xf numFmtId="0" fontId="11" fillId="0" borderId="36" xfId="62" applyFont="1" applyFill="1" applyBorder="1" applyAlignment="1" applyProtection="1">
      <alignment vertical="center" wrapText="1"/>
      <protection/>
    </xf>
    <xf numFmtId="0" fontId="11" fillId="0" borderId="35" xfId="62" applyFont="1" applyFill="1" applyBorder="1" applyAlignment="1" applyProtection="1">
      <alignment horizontal="left" vertical="center"/>
      <protection/>
    </xf>
    <xf numFmtId="0" fontId="2" fillId="0" borderId="36" xfId="62" applyFont="1" applyFill="1" applyBorder="1" applyAlignment="1" applyProtection="1">
      <alignment vertical="center" wrapText="1"/>
      <protection/>
    </xf>
    <xf numFmtId="0" fontId="11" fillId="0" borderId="40" xfId="6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41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6" fillId="0" borderId="0" xfId="64" applyFont="1" applyFill="1" applyBorder="1" applyAlignment="1">
      <alignment vertical="center"/>
      <protection/>
    </xf>
    <xf numFmtId="3" fontId="5" fillId="39" borderId="32" xfId="0" applyNumberFormat="1" applyFont="1" applyFill="1" applyBorder="1" applyAlignment="1">
      <alignment vertical="center" wrapText="1"/>
    </xf>
    <xf numFmtId="3" fontId="5" fillId="0" borderId="34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5" fillId="0" borderId="0" xfId="64" applyFont="1" applyFill="1" applyBorder="1" applyAlignment="1">
      <alignment vertical="center" wrapText="1"/>
      <protection/>
    </xf>
    <xf numFmtId="3" fontId="5" fillId="0" borderId="0" xfId="64" applyNumberFormat="1" applyFont="1" applyFill="1" applyBorder="1" applyAlignment="1">
      <alignment vertical="center" wrapText="1"/>
      <protection/>
    </xf>
    <xf numFmtId="3" fontId="6" fillId="0" borderId="30" xfId="68" applyNumberFormat="1" applyFont="1" applyFill="1" applyBorder="1" applyAlignment="1">
      <alignment horizontal="right" vertical="center" wrapText="1"/>
      <protection/>
    </xf>
    <xf numFmtId="3" fontId="6" fillId="0" borderId="14" xfId="68" applyNumberFormat="1" applyFont="1" applyFill="1" applyBorder="1" applyAlignment="1">
      <alignment horizontal="right" vertical="center" wrapText="1"/>
      <protection/>
    </xf>
    <xf numFmtId="3" fontId="5" fillId="0" borderId="14" xfId="68" applyNumberFormat="1" applyFont="1" applyFill="1" applyBorder="1" applyAlignment="1">
      <alignment horizontal="right" vertical="center"/>
      <protection/>
    </xf>
    <xf numFmtId="3" fontId="5" fillId="0" borderId="14" xfId="68" applyNumberFormat="1" applyFont="1" applyFill="1" applyBorder="1" applyAlignment="1">
      <alignment horizontal="left" vertical="center"/>
      <protection/>
    </xf>
    <xf numFmtId="3" fontId="6" fillId="0" borderId="40" xfId="64" applyNumberFormat="1" applyFont="1" applyFill="1" applyBorder="1" applyAlignment="1">
      <alignment vertical="center"/>
      <protection/>
    </xf>
    <xf numFmtId="3" fontId="6" fillId="0" borderId="14" xfId="68" applyNumberFormat="1" applyFont="1" applyFill="1" applyBorder="1" applyAlignment="1">
      <alignment horizontal="left" vertical="center"/>
      <protection/>
    </xf>
    <xf numFmtId="3" fontId="6" fillId="0" borderId="16" xfId="68" applyNumberFormat="1" applyFont="1" applyFill="1" applyBorder="1" applyAlignment="1">
      <alignment horizontal="left" vertical="center"/>
      <protection/>
    </xf>
    <xf numFmtId="3" fontId="6" fillId="0" borderId="46" xfId="68" applyNumberFormat="1" applyFont="1" applyFill="1" applyBorder="1" applyAlignment="1">
      <alignment horizontal="left" vertical="center" wrapText="1"/>
      <protection/>
    </xf>
    <xf numFmtId="3" fontId="5" fillId="0" borderId="28" xfId="68" applyNumberFormat="1" applyFont="1" applyFill="1" applyBorder="1" applyAlignment="1">
      <alignment horizontal="left" vertical="center"/>
      <protection/>
    </xf>
    <xf numFmtId="3" fontId="6" fillId="0" borderId="47" xfId="68" applyNumberFormat="1" applyFont="1" applyFill="1" applyBorder="1" applyAlignment="1">
      <alignment horizontal="right" vertical="center" wrapText="1"/>
      <protection/>
    </xf>
    <xf numFmtId="3" fontId="5" fillId="0" borderId="46" xfId="68" applyNumberFormat="1" applyFont="1" applyFill="1" applyBorder="1" applyAlignment="1">
      <alignment horizontal="left" vertical="center"/>
      <protection/>
    </xf>
    <xf numFmtId="3" fontId="5" fillId="0" borderId="30" xfId="64" applyNumberFormat="1" applyFont="1" applyFill="1" applyBorder="1" applyAlignment="1">
      <alignment vertical="center"/>
      <protection/>
    </xf>
    <xf numFmtId="3" fontId="5" fillId="0" borderId="15" xfId="64" applyNumberFormat="1" applyFont="1" applyFill="1" applyBorder="1" applyAlignment="1">
      <alignment vertical="center"/>
      <protection/>
    </xf>
    <xf numFmtId="3" fontId="6" fillId="0" borderId="14" xfId="68" applyNumberFormat="1" applyFont="1" applyFill="1" applyBorder="1" applyAlignment="1">
      <alignment vertical="center" wrapText="1"/>
      <protection/>
    </xf>
    <xf numFmtId="3" fontId="6" fillId="0" borderId="24" xfId="64" applyNumberFormat="1" applyFont="1" applyFill="1" applyBorder="1" applyAlignment="1">
      <alignment vertical="center" wrapText="1"/>
      <protection/>
    </xf>
    <xf numFmtId="3" fontId="6" fillId="0" borderId="17" xfId="64" applyNumberFormat="1" applyFont="1" applyFill="1" applyBorder="1" applyAlignment="1">
      <alignment vertical="center" wrapText="1"/>
      <protection/>
    </xf>
    <xf numFmtId="3" fontId="6" fillId="0" borderId="15" xfId="64" applyNumberFormat="1" applyFont="1" applyFill="1" applyBorder="1" applyAlignment="1">
      <alignment vertical="center" wrapText="1"/>
      <protection/>
    </xf>
    <xf numFmtId="3" fontId="5" fillId="0" borderId="14" xfId="68" applyNumberFormat="1" applyFont="1" applyFill="1" applyBorder="1" applyAlignment="1">
      <alignment vertical="center"/>
      <protection/>
    </xf>
    <xf numFmtId="3" fontId="5" fillId="0" borderId="22" xfId="64" applyNumberFormat="1" applyFont="1" applyFill="1" applyBorder="1" applyAlignment="1">
      <alignment vertical="center" wrapText="1"/>
      <protection/>
    </xf>
    <xf numFmtId="3" fontId="6" fillId="0" borderId="22" xfId="64" applyNumberFormat="1" applyFont="1" applyFill="1" applyBorder="1" applyAlignment="1">
      <alignment vertical="center" wrapText="1"/>
      <protection/>
    </xf>
    <xf numFmtId="3" fontId="5" fillId="0" borderId="28" xfId="68" applyNumberFormat="1" applyFont="1" applyFill="1" applyBorder="1" applyAlignment="1">
      <alignment vertical="center"/>
      <protection/>
    </xf>
    <xf numFmtId="3" fontId="6" fillId="0" borderId="46" xfId="64" applyNumberFormat="1" applyFont="1" applyFill="1" applyBorder="1" applyAlignment="1">
      <alignment vertical="center" wrapText="1"/>
      <protection/>
    </xf>
    <xf numFmtId="3" fontId="6" fillId="0" borderId="34" xfId="64" applyNumberFormat="1" applyFont="1" applyFill="1" applyBorder="1" applyAlignment="1">
      <alignment vertical="center"/>
      <protection/>
    </xf>
    <xf numFmtId="3" fontId="9" fillId="0" borderId="14" xfId="64" applyNumberFormat="1" applyFont="1" applyBorder="1" applyAlignment="1">
      <alignment/>
      <protection/>
    </xf>
    <xf numFmtId="3" fontId="5" fillId="0" borderId="14" xfId="64" applyNumberFormat="1" applyFont="1" applyFill="1" applyBorder="1" applyAlignment="1">
      <alignment vertical="center" wrapText="1"/>
      <protection/>
    </xf>
    <xf numFmtId="3" fontId="5" fillId="0" borderId="16" xfId="64" applyNumberFormat="1" applyFont="1" applyFill="1" applyBorder="1" applyAlignment="1">
      <alignment vertical="center" wrapText="1"/>
      <protection/>
    </xf>
    <xf numFmtId="3" fontId="6" fillId="0" borderId="48" xfId="64" applyNumberFormat="1" applyFont="1" applyFill="1" applyBorder="1" applyAlignment="1">
      <alignment vertical="center" wrapText="1"/>
      <protection/>
    </xf>
    <xf numFmtId="3" fontId="5" fillId="0" borderId="24" xfId="64" applyNumberFormat="1" applyFont="1" applyFill="1" applyBorder="1" applyAlignment="1">
      <alignment vertical="center" wrapText="1"/>
      <protection/>
    </xf>
    <xf numFmtId="3" fontId="5" fillId="0" borderId="25" xfId="64" applyNumberFormat="1" applyFont="1" applyFill="1" applyBorder="1" applyAlignment="1">
      <alignment vertical="center" wrapText="1"/>
      <protection/>
    </xf>
    <xf numFmtId="3" fontId="5" fillId="0" borderId="49" xfId="64" applyNumberFormat="1" applyFont="1" applyFill="1" applyBorder="1" applyAlignment="1">
      <alignment vertical="center"/>
      <protection/>
    </xf>
    <xf numFmtId="3" fontId="6" fillId="40" borderId="50" xfId="64" applyNumberFormat="1" applyFont="1" applyFill="1" applyBorder="1" applyAlignment="1">
      <alignment vertical="center"/>
      <protection/>
    </xf>
    <xf numFmtId="3" fontId="6" fillId="39" borderId="38" xfId="64" applyNumberFormat="1" applyFont="1" applyFill="1" applyBorder="1" applyAlignment="1">
      <alignment vertical="center"/>
      <protection/>
    </xf>
    <xf numFmtId="3" fontId="5" fillId="0" borderId="40" xfId="64" applyNumberFormat="1" applyFont="1" applyFill="1" applyBorder="1" applyAlignment="1">
      <alignment vertical="center"/>
      <protection/>
    </xf>
    <xf numFmtId="3" fontId="5" fillId="0" borderId="51" xfId="64" applyNumberFormat="1" applyFont="1" applyFill="1" applyBorder="1" applyAlignment="1">
      <alignment vertical="center"/>
      <protection/>
    </xf>
    <xf numFmtId="0" fontId="5" fillId="0" borderId="52" xfId="64" applyFont="1" applyFill="1" applyBorder="1" applyAlignment="1">
      <alignment horizontal="center" vertical="center" wrapText="1"/>
      <protection/>
    </xf>
    <xf numFmtId="0" fontId="5" fillId="0" borderId="52" xfId="64" applyFont="1" applyFill="1" applyBorder="1" applyAlignment="1">
      <alignment horizontal="left" vertical="center"/>
      <protection/>
    </xf>
    <xf numFmtId="3" fontId="5" fillId="0" borderId="52" xfId="64" applyNumberFormat="1" applyFont="1" applyFill="1" applyBorder="1" applyAlignment="1">
      <alignment vertical="center"/>
      <protection/>
    </xf>
    <xf numFmtId="3" fontId="6" fillId="41" borderId="40" xfId="64" applyNumberFormat="1" applyFont="1" applyFill="1" applyBorder="1" applyAlignment="1">
      <alignment vertical="center"/>
      <protection/>
    </xf>
    <xf numFmtId="3" fontId="6" fillId="42" borderId="35" xfId="64" applyNumberFormat="1" applyFont="1" applyFill="1" applyBorder="1" applyAlignment="1">
      <alignment vertical="center"/>
      <protection/>
    </xf>
    <xf numFmtId="3" fontId="6" fillId="42" borderId="39" xfId="64" applyNumberFormat="1" applyFont="1" applyFill="1" applyBorder="1" applyAlignment="1">
      <alignment vertical="center"/>
      <protection/>
    </xf>
    <xf numFmtId="3" fontId="6" fillId="43" borderId="40" xfId="64" applyNumberFormat="1" applyFont="1" applyFill="1" applyBorder="1" applyAlignment="1">
      <alignment vertical="center" wrapText="1"/>
      <protection/>
    </xf>
    <xf numFmtId="3" fontId="6" fillId="43" borderId="40" xfId="64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63" applyFont="1" applyFill="1" applyBorder="1" applyAlignment="1">
      <alignment horizontal="right" wrapText="1"/>
      <protection/>
    </xf>
    <xf numFmtId="168" fontId="2" fillId="0" borderId="0" xfId="62" applyNumberFormat="1" applyFont="1" applyFill="1" applyAlignment="1" applyProtection="1">
      <alignment horizontal="left" vertical="center" wrapText="1"/>
      <protection/>
    </xf>
    <xf numFmtId="168" fontId="2" fillId="0" borderId="0" xfId="62" applyNumberFormat="1" applyFont="1" applyFill="1" applyAlignment="1" applyProtection="1">
      <alignment vertical="center" wrapText="1"/>
      <protection/>
    </xf>
    <xf numFmtId="168" fontId="2" fillId="0" borderId="0" xfId="62" applyNumberFormat="1" applyFont="1" applyFill="1" applyAlignment="1">
      <alignment vertical="center" wrapText="1"/>
      <protection/>
    </xf>
    <xf numFmtId="0" fontId="11" fillId="0" borderId="53" xfId="62" applyFont="1" applyFill="1" applyBorder="1" applyAlignment="1" applyProtection="1">
      <alignment vertical="center"/>
      <protection/>
    </xf>
    <xf numFmtId="0" fontId="11" fillId="0" borderId="54" xfId="62" applyFont="1" applyFill="1" applyBorder="1" applyAlignment="1" applyProtection="1">
      <alignment vertical="center"/>
      <protection/>
    </xf>
    <xf numFmtId="0" fontId="11" fillId="0" borderId="0" xfId="62" applyFont="1" applyFill="1" applyAlignment="1" applyProtection="1">
      <alignment vertical="center"/>
      <protection/>
    </xf>
    <xf numFmtId="0" fontId="11" fillId="0" borderId="35" xfId="62" applyFont="1" applyFill="1" applyBorder="1" applyAlignment="1" applyProtection="1">
      <alignment horizontal="center" vertical="center" wrapText="1"/>
      <protection/>
    </xf>
    <xf numFmtId="0" fontId="11" fillId="0" borderId="55" xfId="62" applyFont="1" applyFill="1" applyBorder="1" applyAlignment="1" applyProtection="1">
      <alignment horizontal="center" vertical="center" wrapText="1"/>
      <protection/>
    </xf>
    <xf numFmtId="0" fontId="2" fillId="0" borderId="0" xfId="62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11" fillId="0" borderId="38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Fill="1" applyAlignment="1">
      <alignment horizontal="center" vertical="center" wrapText="1"/>
      <protection/>
    </xf>
    <xf numFmtId="0" fontId="11" fillId="0" borderId="39" xfId="62" applyFont="1" applyFill="1" applyBorder="1" applyAlignment="1" applyProtection="1">
      <alignment horizontal="center" vertical="center" wrapText="1"/>
      <protection/>
    </xf>
    <xf numFmtId="0" fontId="11" fillId="0" borderId="36" xfId="62" applyFont="1" applyFill="1" applyBorder="1" applyAlignment="1" applyProtection="1">
      <alignment horizontal="center" vertical="center" wrapText="1"/>
      <protection/>
    </xf>
    <xf numFmtId="0" fontId="13" fillId="0" borderId="55" xfId="62" applyFont="1" applyFill="1" applyBorder="1" applyAlignment="1" applyProtection="1">
      <alignment horizontal="center" vertical="center" wrapText="1"/>
      <protection/>
    </xf>
    <xf numFmtId="0" fontId="11" fillId="0" borderId="10" xfId="62" applyFont="1" applyFill="1" applyBorder="1" applyAlignment="1" applyProtection="1">
      <alignment horizontal="center" vertical="center" wrapText="1"/>
      <protection/>
    </xf>
    <xf numFmtId="49" fontId="2" fillId="0" borderId="30" xfId="62" applyNumberFormat="1" applyFont="1" applyFill="1" applyBorder="1" applyAlignment="1" applyProtection="1">
      <alignment horizontal="center" vertical="center" wrapText="1"/>
      <protection/>
    </xf>
    <xf numFmtId="0" fontId="2" fillId="0" borderId="22" xfId="66" applyFont="1" applyFill="1" applyBorder="1" applyAlignment="1" applyProtection="1">
      <alignment horizontal="left" vertical="center" wrapText="1" indent="1"/>
      <protection/>
    </xf>
    <xf numFmtId="168" fontId="2" fillId="0" borderId="11" xfId="62" applyNumberFormat="1" applyFont="1" applyFill="1" applyBorder="1" applyAlignment="1" applyProtection="1">
      <alignment vertical="center" wrapText="1"/>
      <protection locked="0"/>
    </xf>
    <xf numFmtId="0" fontId="11" fillId="0" borderId="12" xfId="62" applyFont="1" applyFill="1" applyBorder="1" applyAlignment="1" applyProtection="1">
      <alignment horizontal="center" vertical="center" wrapText="1"/>
      <protection/>
    </xf>
    <xf numFmtId="49" fontId="2" fillId="0" borderId="14" xfId="62" applyNumberFormat="1" applyFont="1" applyFill="1" applyBorder="1" applyAlignment="1" applyProtection="1">
      <alignment horizontal="center" vertical="center" wrapText="1"/>
      <protection/>
    </xf>
    <xf numFmtId="0" fontId="2" fillId="0" borderId="15" xfId="66" applyFont="1" applyFill="1" applyBorder="1" applyAlignment="1" applyProtection="1">
      <alignment horizontal="left" vertical="center" wrapText="1" indent="1"/>
      <protection/>
    </xf>
    <xf numFmtId="168" fontId="2" fillId="0" borderId="56" xfId="62" applyNumberFormat="1" applyFont="1" applyFill="1" applyBorder="1" applyAlignment="1" applyProtection="1">
      <alignment vertical="center" wrapText="1"/>
      <protection locked="0"/>
    </xf>
    <xf numFmtId="0" fontId="2" fillId="0" borderId="57" xfId="66" applyFont="1" applyFill="1" applyBorder="1" applyAlignment="1" applyProtection="1">
      <alignment horizontal="left" vertical="center" wrapText="1" indent="1"/>
      <protection/>
    </xf>
    <xf numFmtId="0" fontId="11" fillId="0" borderId="27" xfId="62" applyFont="1" applyFill="1" applyBorder="1" applyAlignment="1" applyProtection="1">
      <alignment horizontal="center" vertical="center" wrapText="1"/>
      <protection/>
    </xf>
    <xf numFmtId="168" fontId="2" fillId="0" borderId="33" xfId="62" applyNumberFormat="1" applyFont="1" applyFill="1" applyBorder="1" applyAlignment="1" applyProtection="1">
      <alignment vertical="center" wrapText="1"/>
      <protection locked="0"/>
    </xf>
    <xf numFmtId="0" fontId="11" fillId="0" borderId="20" xfId="62" applyFont="1" applyFill="1" applyBorder="1" applyAlignment="1" applyProtection="1">
      <alignment horizontal="center" vertical="center" wrapText="1"/>
      <protection/>
    </xf>
    <xf numFmtId="49" fontId="2" fillId="0" borderId="28" xfId="62" applyNumberFormat="1" applyFont="1" applyFill="1" applyBorder="1" applyAlignment="1" applyProtection="1">
      <alignment horizontal="center" vertical="center" wrapText="1"/>
      <protection/>
    </xf>
    <xf numFmtId="168" fontId="2" fillId="0" borderId="58" xfId="62" applyNumberFormat="1" applyFont="1" applyFill="1" applyBorder="1" applyAlignment="1" applyProtection="1">
      <alignment vertical="center" wrapText="1"/>
      <protection locked="0"/>
    </xf>
    <xf numFmtId="0" fontId="13" fillId="0" borderId="38" xfId="62" applyFont="1" applyFill="1" applyBorder="1" applyAlignment="1" applyProtection="1">
      <alignment horizontal="center" vertical="center" wrapText="1"/>
      <protection/>
    </xf>
    <xf numFmtId="0" fontId="11" fillId="0" borderId="55" xfId="62" applyFont="1" applyFill="1" applyBorder="1" applyAlignment="1" applyProtection="1">
      <alignment horizontal="left" vertical="center" wrapText="1" indent="1"/>
      <protection/>
    </xf>
    <xf numFmtId="168" fontId="11" fillId="0" borderId="40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Fill="1" applyBorder="1" applyAlignment="1" applyProtection="1">
      <alignment horizontal="center" vertical="center" wrapText="1"/>
      <protection/>
    </xf>
    <xf numFmtId="49" fontId="2" fillId="0" borderId="24" xfId="62" applyNumberFormat="1" applyFont="1" applyFill="1" applyBorder="1" applyAlignment="1" applyProtection="1">
      <alignment horizontal="center" vertical="center" wrapText="1"/>
      <protection/>
    </xf>
    <xf numFmtId="0" fontId="2" fillId="0" borderId="17" xfId="66" applyFont="1" applyFill="1" applyBorder="1" applyAlignment="1" applyProtection="1">
      <alignment horizontal="left" vertical="center" wrapText="1" indent="1"/>
      <protection/>
    </xf>
    <xf numFmtId="168" fontId="2" fillId="0" borderId="59" xfId="62" applyNumberFormat="1" applyFont="1" applyFill="1" applyBorder="1" applyAlignment="1" applyProtection="1">
      <alignment horizontal="right" vertical="center" wrapText="1"/>
      <protection locked="0"/>
    </xf>
    <xf numFmtId="168" fontId="2" fillId="0" borderId="56" xfId="62" applyNumberFormat="1" applyFont="1" applyFill="1" applyBorder="1" applyAlignment="1" applyProtection="1">
      <alignment horizontal="right" vertical="center" wrapText="1"/>
      <protection locked="0"/>
    </xf>
    <xf numFmtId="0" fontId="2" fillId="0" borderId="21" xfId="66" applyFont="1" applyFill="1" applyBorder="1" applyAlignment="1" applyProtection="1">
      <alignment horizontal="left" vertical="center" wrapText="1" indent="1"/>
      <protection/>
    </xf>
    <xf numFmtId="168" fontId="2" fillId="0" borderId="58" xfId="62" applyNumberFormat="1" applyFont="1" applyFill="1" applyBorder="1" applyAlignment="1" applyProtection="1">
      <alignment horizontal="right" vertical="center" wrapText="1"/>
      <protection locked="0"/>
    </xf>
    <xf numFmtId="0" fontId="11" fillId="0" borderId="38" xfId="66" applyFont="1" applyFill="1" applyBorder="1" applyAlignment="1" applyProtection="1">
      <alignment horizontal="left" vertical="center" wrapText="1" indent="1"/>
      <protection/>
    </xf>
    <xf numFmtId="0" fontId="11" fillId="0" borderId="55" xfId="66" applyFont="1" applyFill="1" applyBorder="1" applyAlignment="1" applyProtection="1">
      <alignment horizontal="left" vertical="center" wrapText="1" indent="1"/>
      <protection/>
    </xf>
    <xf numFmtId="168" fontId="11" fillId="0" borderId="40" xfId="62" applyNumberFormat="1" applyFont="1" applyFill="1" applyBorder="1" applyAlignment="1" applyProtection="1">
      <alignment horizontal="right" vertical="center" wrapText="1"/>
      <protection locked="0"/>
    </xf>
    <xf numFmtId="0" fontId="13" fillId="0" borderId="50" xfId="62" applyFont="1" applyFill="1" applyBorder="1" applyAlignment="1" applyProtection="1">
      <alignment horizontal="center" vertical="center" wrapText="1"/>
      <protection/>
    </xf>
    <xf numFmtId="49" fontId="11" fillId="0" borderId="38" xfId="66" applyNumberFormat="1" applyFont="1" applyFill="1" applyBorder="1" applyAlignment="1" applyProtection="1">
      <alignment horizontal="left" vertical="center" wrapText="1" indent="1"/>
      <protection/>
    </xf>
    <xf numFmtId="49" fontId="2" fillId="0" borderId="24" xfId="66" applyNumberFormat="1" applyFont="1" applyFill="1" applyBorder="1" applyAlignment="1" applyProtection="1">
      <alignment horizontal="left" vertical="center" wrapText="1" indent="1"/>
      <protection/>
    </xf>
    <xf numFmtId="168" fontId="2" fillId="0" borderId="33" xfId="62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66" applyNumberFormat="1" applyFont="1" applyFill="1" applyBorder="1" applyAlignment="1" applyProtection="1">
      <alignment horizontal="left" vertical="center" wrapText="1" indent="1"/>
      <protection/>
    </xf>
    <xf numFmtId="168" fontId="11" fillId="0" borderId="58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35" xfId="62" applyFont="1" applyBorder="1" applyAlignment="1" applyProtection="1">
      <alignment horizontal="center" vertical="center" wrapText="1"/>
      <protection/>
    </xf>
    <xf numFmtId="0" fontId="15" fillId="0" borderId="38" xfId="62" applyFont="1" applyBorder="1" applyAlignment="1" applyProtection="1">
      <alignment horizontal="center" wrapText="1"/>
      <protection/>
    </xf>
    <xf numFmtId="0" fontId="15" fillId="0" borderId="50" xfId="62" applyFont="1" applyBorder="1" applyAlignment="1" applyProtection="1">
      <alignment horizontal="center" wrapText="1"/>
      <protection/>
    </xf>
    <xf numFmtId="0" fontId="11" fillId="0" borderId="36" xfId="66" applyFont="1" applyFill="1" applyBorder="1" applyAlignment="1" applyProtection="1">
      <alignment horizontal="left" vertical="center" wrapText="1" indent="1"/>
      <protection/>
    </xf>
    <xf numFmtId="0" fontId="16" fillId="0" borderId="50" xfId="62" applyFont="1" applyBorder="1" applyAlignment="1" applyProtection="1">
      <alignment horizontal="center" wrapText="1"/>
      <protection/>
    </xf>
    <xf numFmtId="0" fontId="17" fillId="0" borderId="36" xfId="62" applyFont="1" applyBorder="1" applyAlignment="1" applyProtection="1">
      <alignment horizontal="left" wrapText="1" indent="1"/>
      <protection/>
    </xf>
    <xf numFmtId="0" fontId="2" fillId="0" borderId="60" xfId="62" applyFont="1" applyFill="1" applyBorder="1" applyAlignment="1" applyProtection="1">
      <alignment horizontal="center" vertical="center" wrapText="1"/>
      <protection/>
    </xf>
    <xf numFmtId="0" fontId="2" fillId="0" borderId="61" xfId="62" applyFont="1" applyFill="1" applyBorder="1" applyAlignment="1" applyProtection="1">
      <alignment horizontal="center" vertical="center" wrapText="1"/>
      <protection/>
    </xf>
    <xf numFmtId="0" fontId="11" fillId="0" borderId="61" xfId="62" applyFont="1" applyFill="1" applyBorder="1" applyAlignment="1" applyProtection="1">
      <alignment horizontal="left" vertical="center" wrapText="1" indent="1"/>
      <protection/>
    </xf>
    <xf numFmtId="0" fontId="11" fillId="0" borderId="62" xfId="62" applyFont="1" applyFill="1" applyBorder="1" applyAlignment="1" applyProtection="1">
      <alignment horizontal="left" vertical="center" wrapText="1" indent="1"/>
      <protection/>
    </xf>
    <xf numFmtId="0" fontId="2" fillId="0" borderId="13" xfId="62" applyFont="1" applyFill="1" applyBorder="1" applyAlignment="1" applyProtection="1">
      <alignment horizontal="left" vertical="center" wrapText="1"/>
      <protection/>
    </xf>
    <xf numFmtId="0" fontId="2" fillId="0" borderId="0" xfId="62" applyFont="1" applyFill="1" applyBorder="1" applyAlignment="1" applyProtection="1">
      <alignment vertical="center" wrapText="1"/>
      <protection/>
    </xf>
    <xf numFmtId="0" fontId="2" fillId="0" borderId="31" xfId="62" applyFont="1" applyFill="1" applyBorder="1" applyAlignment="1" applyProtection="1">
      <alignment vertical="center" wrapText="1"/>
      <protection/>
    </xf>
    <xf numFmtId="0" fontId="11" fillId="0" borderId="55" xfId="66" applyFont="1" applyFill="1" applyBorder="1" applyAlignment="1" applyProtection="1">
      <alignment vertical="center" wrapText="1"/>
      <protection/>
    </xf>
    <xf numFmtId="49" fontId="2" fillId="0" borderId="14" xfId="66" applyNumberFormat="1" applyFont="1" applyFill="1" applyBorder="1" applyAlignment="1" applyProtection="1">
      <alignment horizontal="left" vertical="center" wrapText="1" indent="1"/>
      <protection/>
    </xf>
    <xf numFmtId="0" fontId="11" fillId="0" borderId="35" xfId="66" applyFont="1" applyFill="1" applyBorder="1" applyAlignment="1" applyProtection="1">
      <alignment horizontal="left" vertical="center" wrapText="1" indent="1"/>
      <protection/>
    </xf>
    <xf numFmtId="0" fontId="2" fillId="0" borderId="38" xfId="62" applyFont="1" applyFill="1" applyBorder="1" applyAlignment="1" applyProtection="1">
      <alignment horizontal="center" vertical="center" wrapText="1"/>
      <protection/>
    </xf>
    <xf numFmtId="0" fontId="2" fillId="0" borderId="33" xfId="62" applyFont="1" applyFill="1" applyBorder="1" applyAlignment="1" applyProtection="1">
      <alignment vertical="center" wrapText="1"/>
      <protection/>
    </xf>
    <xf numFmtId="0" fontId="11" fillId="0" borderId="40" xfId="62" applyFont="1" applyFill="1" applyBorder="1" applyAlignment="1" applyProtection="1">
      <alignment horizontal="right" vertical="center" wrapText="1"/>
      <protection/>
    </xf>
    <xf numFmtId="0" fontId="2" fillId="0" borderId="0" xfId="62" applyFont="1" applyFill="1" applyAlignment="1">
      <alignment horizontal="left" vertical="center" wrapText="1"/>
      <protection/>
    </xf>
    <xf numFmtId="168" fontId="2" fillId="0" borderId="0" xfId="61" applyNumberFormat="1" applyFont="1" applyFill="1" applyAlignment="1" applyProtection="1">
      <alignment horizontal="left" vertical="center" wrapText="1"/>
      <protection/>
    </xf>
    <xf numFmtId="168" fontId="2" fillId="0" borderId="0" xfId="61" applyNumberFormat="1" applyFont="1" applyFill="1" applyAlignment="1" applyProtection="1">
      <alignment vertical="center" wrapText="1"/>
      <protection/>
    </xf>
    <xf numFmtId="168" fontId="2" fillId="0" borderId="0" xfId="61" applyNumberFormat="1" applyFont="1" applyFill="1" applyAlignment="1">
      <alignment vertical="center" wrapText="1"/>
      <protection/>
    </xf>
    <xf numFmtId="0" fontId="11" fillId="0" borderId="53" xfId="61" applyFont="1" applyFill="1" applyBorder="1" applyAlignment="1" applyProtection="1">
      <alignment vertical="center"/>
      <protection/>
    </xf>
    <xf numFmtId="0" fontId="11" fillId="0" borderId="54" xfId="61" applyFont="1" applyFill="1" applyBorder="1" applyAlignment="1" applyProtection="1">
      <alignment vertical="center"/>
      <protection/>
    </xf>
    <xf numFmtId="0" fontId="11" fillId="0" borderId="35" xfId="61" applyFont="1" applyFill="1" applyBorder="1" applyAlignment="1" applyProtection="1">
      <alignment horizontal="center" vertical="center" wrapText="1"/>
      <protection/>
    </xf>
    <xf numFmtId="0" fontId="11" fillId="0" borderId="55" xfId="61" applyFont="1" applyFill="1" applyBorder="1" applyAlignment="1" applyProtection="1">
      <alignment horizontal="center" vertical="center" wrapText="1"/>
      <protection/>
    </xf>
    <xf numFmtId="0" fontId="11" fillId="0" borderId="40" xfId="6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Alignment="1">
      <alignment vertical="center" wrapText="1"/>
      <protection/>
    </xf>
    <xf numFmtId="0" fontId="11" fillId="0" borderId="38" xfId="61" applyFont="1" applyFill="1" applyBorder="1" applyAlignment="1" applyProtection="1">
      <alignment horizontal="center" vertical="center" wrapText="1"/>
      <protection/>
    </xf>
    <xf numFmtId="0" fontId="11" fillId="0" borderId="0" xfId="61" applyFont="1" applyFill="1" applyAlignment="1">
      <alignment horizontal="center" vertical="center" wrapText="1"/>
      <protection/>
    </xf>
    <xf numFmtId="0" fontId="11" fillId="0" borderId="39" xfId="61" applyFont="1" applyFill="1" applyBorder="1" applyAlignment="1" applyProtection="1">
      <alignment horizontal="center" vertical="center" wrapText="1"/>
      <protection/>
    </xf>
    <xf numFmtId="0" fontId="11" fillId="0" borderId="36" xfId="61" applyFont="1" applyFill="1" applyBorder="1" applyAlignment="1" applyProtection="1">
      <alignment horizontal="center" vertical="center" wrapText="1"/>
      <protection/>
    </xf>
    <xf numFmtId="0" fontId="13" fillId="0" borderId="55" xfId="61" applyFont="1" applyFill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49" fontId="2" fillId="0" borderId="30" xfId="61" applyNumberFormat="1" applyFont="1" applyFill="1" applyBorder="1" applyAlignment="1" applyProtection="1">
      <alignment horizontal="center" vertical="center" wrapText="1"/>
      <protection/>
    </xf>
    <xf numFmtId="168" fontId="2" fillId="0" borderId="11" xfId="61" applyNumberFormat="1" applyFont="1" applyFill="1" applyBorder="1" applyAlignment="1" applyProtection="1">
      <alignment vertical="center" wrapText="1"/>
      <protection locked="0"/>
    </xf>
    <xf numFmtId="0" fontId="11" fillId="0" borderId="12" xfId="61" applyFont="1" applyFill="1" applyBorder="1" applyAlignment="1" applyProtection="1">
      <alignment horizontal="center" vertical="center" wrapText="1"/>
      <protection/>
    </xf>
    <xf numFmtId="49" fontId="2" fillId="0" borderId="14" xfId="61" applyNumberFormat="1" applyFont="1" applyFill="1" applyBorder="1" applyAlignment="1" applyProtection="1">
      <alignment horizontal="center" vertical="center" wrapText="1"/>
      <protection/>
    </xf>
    <xf numFmtId="168" fontId="2" fillId="0" borderId="56" xfId="61" applyNumberFormat="1" applyFont="1" applyFill="1" applyBorder="1" applyAlignment="1" applyProtection="1">
      <alignment vertical="center" wrapText="1"/>
      <protection locked="0"/>
    </xf>
    <xf numFmtId="0" fontId="11" fillId="0" borderId="27" xfId="61" applyFont="1" applyFill="1" applyBorder="1" applyAlignment="1" applyProtection="1">
      <alignment horizontal="center" vertical="center" wrapText="1"/>
      <protection/>
    </xf>
    <xf numFmtId="168" fontId="2" fillId="0" borderId="33" xfId="61" applyNumberFormat="1" applyFont="1" applyFill="1" applyBorder="1" applyAlignment="1" applyProtection="1">
      <alignment vertical="center" wrapText="1"/>
      <protection locked="0"/>
    </xf>
    <xf numFmtId="168" fontId="2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61" applyFont="1" applyFill="1" applyBorder="1" applyAlignment="1" applyProtection="1">
      <alignment horizontal="center" vertical="center" wrapText="1"/>
      <protection/>
    </xf>
    <xf numFmtId="49" fontId="2" fillId="0" borderId="28" xfId="61" applyNumberFormat="1" applyFont="1" applyFill="1" applyBorder="1" applyAlignment="1" applyProtection="1">
      <alignment horizontal="center" vertical="center" wrapText="1"/>
      <protection/>
    </xf>
    <xf numFmtId="168" fontId="2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13" fillId="0" borderId="38" xfId="61" applyFont="1" applyFill="1" applyBorder="1" applyAlignment="1" applyProtection="1">
      <alignment horizontal="center" vertical="center" wrapText="1"/>
      <protection/>
    </xf>
    <xf numFmtId="0" fontId="11" fillId="0" borderId="55" xfId="61" applyFont="1" applyFill="1" applyBorder="1" applyAlignment="1" applyProtection="1">
      <alignment horizontal="left" vertical="center" wrapText="1" indent="1"/>
      <protection/>
    </xf>
    <xf numFmtId="168" fontId="11" fillId="0" borderId="40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Fill="1" applyBorder="1" applyAlignment="1" applyProtection="1">
      <alignment horizontal="center" vertical="center" wrapText="1"/>
      <protection/>
    </xf>
    <xf numFmtId="49" fontId="2" fillId="0" borderId="24" xfId="61" applyNumberFormat="1" applyFont="1" applyFill="1" applyBorder="1" applyAlignment="1" applyProtection="1">
      <alignment horizontal="center" vertical="center" wrapText="1"/>
      <protection/>
    </xf>
    <xf numFmtId="168" fontId="2" fillId="0" borderId="59" xfId="61" applyNumberFormat="1" applyFont="1" applyFill="1" applyBorder="1" applyAlignment="1" applyProtection="1">
      <alignment horizontal="right" vertical="center" wrapText="1"/>
      <protection locked="0"/>
    </xf>
    <xf numFmtId="168" fontId="11" fillId="0" borderId="40" xfId="61" applyNumberFormat="1" applyFont="1" applyFill="1" applyBorder="1" applyAlignment="1" applyProtection="1">
      <alignment horizontal="right" vertical="center" wrapText="1"/>
      <protection locked="0"/>
    </xf>
    <xf numFmtId="0" fontId="13" fillId="0" borderId="50" xfId="61" applyFont="1" applyFill="1" applyBorder="1" applyAlignment="1" applyProtection="1">
      <alignment horizontal="center" vertical="center" wrapText="1"/>
      <protection/>
    </xf>
    <xf numFmtId="168" fontId="11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6" fillId="0" borderId="35" xfId="61" applyFont="1" applyBorder="1" applyAlignment="1" applyProtection="1">
      <alignment horizontal="center" vertical="center" wrapText="1"/>
      <protection/>
    </xf>
    <xf numFmtId="0" fontId="15" fillId="0" borderId="38" xfId="61" applyFont="1" applyBorder="1" applyAlignment="1" applyProtection="1">
      <alignment horizontal="center" wrapText="1"/>
      <protection/>
    </xf>
    <xf numFmtId="0" fontId="15" fillId="0" borderId="50" xfId="61" applyFont="1" applyBorder="1" applyAlignment="1" applyProtection="1">
      <alignment horizontal="center" wrapText="1"/>
      <protection/>
    </xf>
    <xf numFmtId="0" fontId="16" fillId="0" borderId="50" xfId="61" applyFont="1" applyBorder="1" applyAlignment="1" applyProtection="1">
      <alignment horizontal="center" wrapText="1"/>
      <protection/>
    </xf>
    <xf numFmtId="0" fontId="17" fillId="0" borderId="36" xfId="61" applyFont="1" applyBorder="1" applyAlignment="1" applyProtection="1">
      <alignment horizontal="left" wrapText="1" indent="1"/>
      <protection/>
    </xf>
    <xf numFmtId="0" fontId="2" fillId="0" borderId="60" xfId="61" applyFont="1" applyFill="1" applyBorder="1" applyAlignment="1" applyProtection="1">
      <alignment horizontal="center" vertical="center" wrapText="1"/>
      <protection/>
    </xf>
    <xf numFmtId="0" fontId="2" fillId="0" borderId="61" xfId="61" applyFont="1" applyFill="1" applyBorder="1" applyAlignment="1" applyProtection="1">
      <alignment horizontal="center" vertical="center" wrapText="1"/>
      <protection/>
    </xf>
    <xf numFmtId="0" fontId="11" fillId="0" borderId="61" xfId="61" applyFont="1" applyFill="1" applyBorder="1" applyAlignment="1" applyProtection="1">
      <alignment horizontal="left" vertical="center" wrapText="1" indent="1"/>
      <protection/>
    </xf>
    <xf numFmtId="0" fontId="11" fillId="0" borderId="62" xfId="61" applyFont="1" applyFill="1" applyBorder="1" applyAlignment="1" applyProtection="1">
      <alignment horizontal="left" vertical="center" wrapText="1" indent="1"/>
      <protection/>
    </xf>
    <xf numFmtId="0" fontId="2" fillId="0" borderId="63" xfId="61" applyFont="1" applyFill="1" applyBorder="1" applyAlignment="1" applyProtection="1">
      <alignment horizontal="left" vertical="center" wrapText="1"/>
      <protection/>
    </xf>
    <xf numFmtId="0" fontId="2" fillId="0" borderId="64" xfId="61" applyFont="1" applyFill="1" applyBorder="1" applyAlignment="1" applyProtection="1">
      <alignment vertical="center" wrapText="1"/>
      <protection/>
    </xf>
    <xf numFmtId="0" fontId="2" fillId="0" borderId="32" xfId="61" applyFont="1" applyFill="1" applyBorder="1" applyAlignment="1" applyProtection="1">
      <alignment vertical="center" wrapText="1"/>
      <protection/>
    </xf>
    <xf numFmtId="0" fontId="2" fillId="0" borderId="38" xfId="61" applyFont="1" applyFill="1" applyBorder="1" applyAlignment="1" applyProtection="1">
      <alignment horizontal="center" vertical="center" wrapText="1"/>
      <protection/>
    </xf>
    <xf numFmtId="0" fontId="2" fillId="0" borderId="13" xfId="61" applyFont="1" applyFill="1" applyBorder="1" applyAlignment="1" applyProtection="1">
      <alignment horizontal="left" vertical="center" wrapText="1"/>
      <protection/>
    </xf>
    <xf numFmtId="0" fontId="2" fillId="0" borderId="0" xfId="61" applyFont="1" applyFill="1" applyBorder="1" applyAlignment="1" applyProtection="1">
      <alignment vertical="center" wrapText="1"/>
      <protection/>
    </xf>
    <xf numFmtId="0" fontId="2" fillId="0" borderId="33" xfId="6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left" vertical="center" wrapText="1"/>
      <protection/>
    </xf>
    <xf numFmtId="168" fontId="2" fillId="0" borderId="33" xfId="6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65" applyFont="1" applyFill="1" applyBorder="1" applyAlignment="1">
      <alignment vertical="center" wrapText="1"/>
      <protection/>
    </xf>
    <xf numFmtId="3" fontId="6" fillId="0" borderId="0" xfId="65" applyNumberFormat="1" applyFont="1" applyFill="1" applyBorder="1" applyAlignment="1">
      <alignment vertical="center" wrapText="1"/>
      <protection/>
    </xf>
    <xf numFmtId="3" fontId="6" fillId="39" borderId="37" xfId="68" applyNumberFormat="1" applyFont="1" applyFill="1" applyBorder="1" applyAlignment="1">
      <alignment horizontal="center" vertical="center" wrapText="1"/>
      <protection/>
    </xf>
    <xf numFmtId="3" fontId="6" fillId="0" borderId="30" xfId="68" applyNumberFormat="1" applyFont="1" applyFill="1" applyBorder="1" applyAlignment="1">
      <alignment horizontal="left" vertical="center" wrapText="1"/>
      <protection/>
    </xf>
    <xf numFmtId="3" fontId="5" fillId="0" borderId="22" xfId="68" applyNumberFormat="1" applyFont="1" applyFill="1" applyBorder="1" applyAlignment="1">
      <alignment vertical="center"/>
      <protection/>
    </xf>
    <xf numFmtId="3" fontId="9" fillId="0" borderId="14" xfId="68" applyNumberFormat="1" applyFont="1" applyBorder="1">
      <alignment/>
      <protection/>
    </xf>
    <xf numFmtId="3" fontId="5" fillId="0" borderId="14" xfId="68" applyNumberFormat="1" applyFont="1" applyFill="1" applyBorder="1" applyAlignment="1">
      <alignment horizontal="left" vertical="center" wrapText="1"/>
      <protection/>
    </xf>
    <xf numFmtId="3" fontId="5" fillId="0" borderId="16" xfId="68" applyNumberFormat="1" applyFont="1" applyFill="1" applyBorder="1" applyAlignment="1">
      <alignment horizontal="left" vertical="center" wrapText="1"/>
      <protection/>
    </xf>
    <xf numFmtId="3" fontId="6" fillId="0" borderId="48" xfId="68" applyNumberFormat="1" applyFont="1" applyFill="1" applyBorder="1" applyAlignment="1">
      <alignment horizontal="left" vertical="center" wrapText="1"/>
      <protection/>
    </xf>
    <xf numFmtId="3" fontId="5" fillId="0" borderId="24" xfId="68" applyNumberFormat="1" applyFont="1" applyFill="1" applyBorder="1" applyAlignment="1">
      <alignment horizontal="left" vertical="center" wrapText="1"/>
      <protection/>
    </xf>
    <xf numFmtId="3" fontId="5" fillId="0" borderId="25" xfId="68" applyNumberFormat="1" applyFont="1" applyFill="1" applyBorder="1" applyAlignment="1">
      <alignment horizontal="left" vertical="center" wrapText="1"/>
      <protection/>
    </xf>
    <xf numFmtId="3" fontId="6" fillId="0" borderId="24" xfId="68" applyNumberFormat="1" applyFont="1" applyFill="1" applyBorder="1" applyAlignment="1">
      <alignment horizontal="left" vertical="center"/>
      <protection/>
    </xf>
    <xf numFmtId="3" fontId="5" fillId="0" borderId="29" xfId="68" applyNumberFormat="1" applyFont="1" applyFill="1" applyBorder="1" applyAlignment="1">
      <alignment horizontal="left" vertical="center"/>
      <protection/>
    </xf>
    <xf numFmtId="3" fontId="5" fillId="0" borderId="30" xfId="68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10" fillId="0" borderId="32" xfId="0" applyNumberFormat="1" applyFont="1" applyBorder="1" applyAlignment="1">
      <alignment horizontal="right" vertical="top" wrapText="1"/>
    </xf>
    <xf numFmtId="3" fontId="10" fillId="0" borderId="65" xfId="0" applyNumberFormat="1" applyFont="1" applyBorder="1" applyAlignment="1">
      <alignment horizontal="right" vertical="top" wrapText="1"/>
    </xf>
    <xf numFmtId="3" fontId="10" fillId="0" borderId="66" xfId="0" applyNumberFormat="1" applyFont="1" applyBorder="1" applyAlignment="1">
      <alignment horizontal="right" vertical="top" wrapText="1"/>
    </xf>
    <xf numFmtId="3" fontId="10" fillId="0" borderId="32" xfId="0" applyNumberFormat="1" applyFont="1" applyBorder="1" applyAlignment="1">
      <alignment horizontal="right" vertical="top" wrapText="1"/>
    </xf>
    <xf numFmtId="3" fontId="10" fillId="0" borderId="66" xfId="0" applyNumberFormat="1" applyFont="1" applyBorder="1" applyAlignment="1">
      <alignment horizontal="right" vertical="top" wrapText="1"/>
    </xf>
    <xf numFmtId="3" fontId="10" fillId="0" borderId="67" xfId="0" applyNumberFormat="1" applyFont="1" applyBorder="1" applyAlignment="1">
      <alignment horizontal="right" vertical="top" wrapText="1"/>
    </xf>
    <xf numFmtId="3" fontId="8" fillId="0" borderId="67" xfId="0" applyNumberFormat="1" applyFont="1" applyBorder="1" applyAlignment="1">
      <alignment horizontal="right" vertical="top" wrapText="1"/>
    </xf>
    <xf numFmtId="0" fontId="10" fillId="0" borderId="68" xfId="0" applyFont="1" applyBorder="1" applyAlignment="1">
      <alignment horizontal="center" vertical="top" wrapText="1"/>
    </xf>
    <xf numFmtId="3" fontId="10" fillId="0" borderId="31" xfId="0" applyNumberFormat="1" applyFont="1" applyBorder="1" applyAlignment="1">
      <alignment horizontal="right" vertical="top" wrapText="1"/>
    </xf>
    <xf numFmtId="3" fontId="10" fillId="0" borderId="69" xfId="0" applyNumberFormat="1" applyFont="1" applyBorder="1" applyAlignment="1">
      <alignment horizontal="right" vertical="top" wrapText="1"/>
    </xf>
    <xf numFmtId="0" fontId="10" fillId="0" borderId="70" xfId="0" applyFont="1" applyBorder="1" applyAlignment="1">
      <alignment horizontal="center" vertical="top" wrapText="1"/>
    </xf>
    <xf numFmtId="3" fontId="10" fillId="0" borderId="71" xfId="0" applyNumberFormat="1" applyFont="1" applyBorder="1" applyAlignment="1">
      <alignment horizontal="right" vertical="top" wrapText="1"/>
    </xf>
    <xf numFmtId="3" fontId="10" fillId="0" borderId="72" xfId="0" applyNumberFormat="1" applyFont="1" applyBorder="1" applyAlignment="1">
      <alignment horizontal="right" vertical="top" wrapText="1"/>
    </xf>
    <xf numFmtId="3" fontId="10" fillId="0" borderId="73" xfId="0" applyNumberFormat="1" applyFont="1" applyBorder="1" applyAlignment="1">
      <alignment horizontal="right" vertical="top" wrapText="1"/>
    </xf>
    <xf numFmtId="3" fontId="5" fillId="0" borderId="21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30" xfId="63" applyNumberFormat="1" applyFont="1" applyFill="1" applyBorder="1" applyAlignment="1">
      <alignment horizontal="right" vertical="center"/>
      <protection/>
    </xf>
    <xf numFmtId="3" fontId="5" fillId="0" borderId="22" xfId="63" applyNumberFormat="1" applyFont="1" applyFill="1" applyBorder="1" applyAlignment="1">
      <alignment horizontal="right" vertical="center"/>
      <protection/>
    </xf>
    <xf numFmtId="3" fontId="5" fillId="0" borderId="24" xfId="63" applyNumberFormat="1" applyFont="1" applyFill="1" applyBorder="1" applyAlignment="1">
      <alignment horizontal="right" vertical="center"/>
      <protection/>
    </xf>
    <xf numFmtId="3" fontId="5" fillId="0" borderId="17" xfId="63" applyNumberFormat="1" applyFont="1" applyFill="1" applyBorder="1" applyAlignment="1">
      <alignment horizontal="right" vertical="center"/>
      <protection/>
    </xf>
    <xf numFmtId="3" fontId="5" fillId="0" borderId="28" xfId="63" applyNumberFormat="1" applyFont="1" applyFill="1" applyBorder="1" applyAlignment="1">
      <alignment horizontal="right" vertical="center"/>
      <protection/>
    </xf>
    <xf numFmtId="3" fontId="5" fillId="0" borderId="21" xfId="63" applyNumberFormat="1" applyFont="1" applyFill="1" applyBorder="1" applyAlignment="1">
      <alignment horizontal="right" vertical="center"/>
      <protection/>
    </xf>
    <xf numFmtId="0" fontId="6" fillId="40" borderId="35" xfId="68" applyFont="1" applyFill="1" applyBorder="1" applyAlignment="1">
      <alignment horizontal="center" vertical="center" wrapText="1"/>
      <protection/>
    </xf>
    <xf numFmtId="3" fontId="6" fillId="40" borderId="50" xfId="68" applyNumberFormat="1" applyFont="1" applyFill="1" applyBorder="1" applyAlignment="1">
      <alignment horizontal="left" vertical="center"/>
      <protection/>
    </xf>
    <xf numFmtId="3" fontId="6" fillId="40" borderId="55" xfId="68" applyNumberFormat="1" applyFont="1" applyFill="1" applyBorder="1" applyAlignment="1">
      <alignment vertical="center"/>
      <protection/>
    </xf>
    <xf numFmtId="3" fontId="6" fillId="44" borderId="11" xfId="68" applyNumberFormat="1" applyFont="1" applyFill="1" applyBorder="1" applyAlignment="1">
      <alignment horizontal="right" vertical="center" wrapText="1"/>
      <protection/>
    </xf>
    <xf numFmtId="0" fontId="6" fillId="45" borderId="35" xfId="68" applyFont="1" applyFill="1" applyBorder="1" applyAlignment="1">
      <alignment horizontal="center" vertical="center" wrapText="1"/>
      <protection/>
    </xf>
    <xf numFmtId="3" fontId="6" fillId="45" borderId="38" xfId="68" applyNumberFormat="1" applyFont="1" applyFill="1" applyBorder="1" applyAlignment="1">
      <alignment horizontal="right" vertical="center"/>
      <protection/>
    </xf>
    <xf numFmtId="3" fontId="6" fillId="45" borderId="55" xfId="68" applyNumberFormat="1" applyFont="1" applyFill="1" applyBorder="1" applyAlignment="1">
      <alignment horizontal="right" vertical="center"/>
      <protection/>
    </xf>
    <xf numFmtId="0" fontId="6" fillId="45" borderId="35" xfId="68" applyFont="1" applyFill="1" applyBorder="1" applyAlignment="1">
      <alignment horizontal="center" vertical="center"/>
      <protection/>
    </xf>
    <xf numFmtId="3" fontId="6" fillId="44" borderId="40" xfId="68" applyNumberFormat="1" applyFont="1" applyFill="1" applyBorder="1" applyAlignment="1">
      <alignment horizontal="right" vertical="center" wrapText="1"/>
      <protection/>
    </xf>
    <xf numFmtId="3" fontId="6" fillId="40" borderId="38" xfId="68" applyNumberFormat="1" applyFont="1" applyFill="1" applyBorder="1" applyAlignment="1">
      <alignment horizontal="right" vertical="center"/>
      <protection/>
    </xf>
    <xf numFmtId="3" fontId="6" fillId="40" borderId="55" xfId="68" applyNumberFormat="1" applyFont="1" applyFill="1" applyBorder="1" applyAlignment="1">
      <alignment horizontal="right" vertical="center"/>
      <protection/>
    </xf>
    <xf numFmtId="3" fontId="6" fillId="45" borderId="15" xfId="64" applyNumberFormat="1" applyFont="1" applyFill="1" applyBorder="1" applyAlignment="1">
      <alignment vertical="center" wrapText="1"/>
      <protection/>
    </xf>
    <xf numFmtId="3" fontId="6" fillId="45" borderId="14" xfId="64" applyNumberFormat="1" applyFont="1" applyFill="1" applyBorder="1" applyAlignment="1">
      <alignment vertical="center" wrapText="1"/>
      <protection/>
    </xf>
    <xf numFmtId="3" fontId="6" fillId="45" borderId="28" xfId="64" applyNumberFormat="1" applyFont="1" applyFill="1" applyBorder="1" applyAlignment="1">
      <alignment horizontal="center" vertical="center" wrapText="1"/>
      <protection/>
    </xf>
    <xf numFmtId="3" fontId="6" fillId="45" borderId="15" xfId="64" applyNumberFormat="1" applyFont="1" applyFill="1" applyBorder="1" applyAlignment="1">
      <alignment horizontal="center" vertical="center" wrapText="1"/>
      <protection/>
    </xf>
    <xf numFmtId="3" fontId="6" fillId="0" borderId="28" xfId="68" applyNumberFormat="1" applyFont="1" applyFill="1" applyBorder="1" applyAlignment="1">
      <alignment vertical="center"/>
      <protection/>
    </xf>
    <xf numFmtId="3" fontId="6" fillId="0" borderId="15" xfId="64" applyNumberFormat="1" applyFont="1" applyFill="1" applyBorder="1" applyAlignment="1">
      <alignment vertical="center"/>
      <protection/>
    </xf>
    <xf numFmtId="3" fontId="5" fillId="0" borderId="17" xfId="64" applyNumberFormat="1" applyFont="1" applyFill="1" applyBorder="1" applyAlignment="1">
      <alignment vertical="center"/>
      <protection/>
    </xf>
    <xf numFmtId="3" fontId="5" fillId="0" borderId="19" xfId="64" applyNumberFormat="1" applyFont="1" applyFill="1" applyBorder="1" applyAlignment="1">
      <alignment vertical="center"/>
      <protection/>
    </xf>
    <xf numFmtId="3" fontId="6" fillId="0" borderId="22" xfId="64" applyNumberFormat="1" applyFont="1" applyFill="1" applyBorder="1" applyAlignment="1">
      <alignment vertical="center"/>
      <protection/>
    </xf>
    <xf numFmtId="3" fontId="6" fillId="0" borderId="17" xfId="64" applyNumberFormat="1" applyFont="1" applyFill="1" applyBorder="1" applyAlignment="1">
      <alignment vertical="center"/>
      <protection/>
    </xf>
    <xf numFmtId="3" fontId="5" fillId="0" borderId="26" xfId="64" applyNumberFormat="1" applyFont="1" applyFill="1" applyBorder="1" applyAlignment="1">
      <alignment vertical="center"/>
      <protection/>
    </xf>
    <xf numFmtId="3" fontId="6" fillId="40" borderId="55" xfId="64" applyNumberFormat="1" applyFont="1" applyFill="1" applyBorder="1" applyAlignment="1">
      <alignment vertical="center"/>
      <protection/>
    </xf>
    <xf numFmtId="3" fontId="5" fillId="0" borderId="21" xfId="64" applyNumberFormat="1" applyFont="1" applyFill="1" applyBorder="1" applyAlignment="1">
      <alignment vertical="center"/>
      <protection/>
    </xf>
    <xf numFmtId="3" fontId="5" fillId="0" borderId="74" xfId="64" applyNumberFormat="1" applyFont="1" applyFill="1" applyBorder="1" applyAlignment="1">
      <alignment vertical="center"/>
      <protection/>
    </xf>
    <xf numFmtId="3" fontId="5" fillId="0" borderId="57" xfId="64" applyNumberFormat="1" applyFont="1" applyFill="1" applyBorder="1" applyAlignment="1">
      <alignment vertical="center"/>
      <protection/>
    </xf>
    <xf numFmtId="3" fontId="5" fillId="0" borderId="15" xfId="64" applyNumberFormat="1" applyFont="1" applyFill="1" applyBorder="1" applyAlignment="1">
      <alignment vertical="center" wrapText="1"/>
      <protection/>
    </xf>
    <xf numFmtId="3" fontId="6" fillId="0" borderId="24" xfId="68" applyNumberFormat="1" applyFont="1" applyFill="1" applyBorder="1" applyAlignment="1">
      <alignment vertical="center" wrapText="1"/>
      <protection/>
    </xf>
    <xf numFmtId="3" fontId="6" fillId="45" borderId="16" xfId="64" applyNumberFormat="1" applyFont="1" applyFill="1" applyBorder="1" applyAlignment="1">
      <alignment horizontal="center" vertical="center" wrapText="1"/>
      <protection/>
    </xf>
    <xf numFmtId="3" fontId="6" fillId="0" borderId="21" xfId="64" applyNumberFormat="1" applyFont="1" applyFill="1" applyBorder="1" applyAlignment="1">
      <alignment vertical="center" wrapText="1"/>
      <protection/>
    </xf>
    <xf numFmtId="3" fontId="5" fillId="0" borderId="24" xfId="68" applyNumberFormat="1" applyFont="1" applyFill="1" applyBorder="1" applyAlignment="1">
      <alignment vertical="center"/>
      <protection/>
    </xf>
    <xf numFmtId="3" fontId="6" fillId="0" borderId="40" xfId="68" applyNumberFormat="1" applyFont="1" applyFill="1" applyBorder="1" applyAlignment="1">
      <alignment vertical="center"/>
      <protection/>
    </xf>
    <xf numFmtId="3" fontId="6" fillId="0" borderId="40" xfId="64" applyNumberFormat="1" applyFont="1" applyFill="1" applyBorder="1" applyAlignment="1">
      <alignment vertical="center" wrapText="1"/>
      <protection/>
    </xf>
    <xf numFmtId="3" fontId="6" fillId="0" borderId="40" xfId="68" applyNumberFormat="1" applyFont="1" applyFill="1" applyBorder="1" applyAlignment="1">
      <alignment vertical="center" wrapText="1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3" fontId="5" fillId="0" borderId="16" xfId="68" applyNumberFormat="1" applyFont="1" applyFill="1" applyBorder="1" applyAlignment="1">
      <alignment vertical="center"/>
      <protection/>
    </xf>
    <xf numFmtId="3" fontId="6" fillId="0" borderId="75" xfId="64" applyNumberFormat="1" applyFont="1" applyFill="1" applyBorder="1" applyAlignment="1">
      <alignment vertical="center" wrapText="1"/>
      <protection/>
    </xf>
    <xf numFmtId="3" fontId="6" fillId="0" borderId="76" xfId="64" applyNumberFormat="1" applyFont="1" applyFill="1" applyBorder="1" applyAlignment="1">
      <alignment vertical="center" wrapText="1"/>
      <protection/>
    </xf>
    <xf numFmtId="3" fontId="6" fillId="0" borderId="30" xfId="68" applyNumberFormat="1" applyFont="1" applyFill="1" applyBorder="1" applyAlignment="1">
      <alignment vertical="center" wrapText="1"/>
      <protection/>
    </xf>
    <xf numFmtId="0" fontId="6" fillId="0" borderId="56" xfId="64" applyFont="1" applyFill="1" applyBorder="1" applyAlignment="1">
      <alignment horizontal="center" vertical="top" wrapText="1"/>
      <protection/>
    </xf>
    <xf numFmtId="0" fontId="6" fillId="0" borderId="77" xfId="64" applyFont="1" applyFill="1" applyBorder="1" applyAlignment="1">
      <alignment horizontal="center" vertical="center" wrapText="1"/>
      <protection/>
    </xf>
    <xf numFmtId="0" fontId="6" fillId="0" borderId="78" xfId="64" applyFont="1" applyFill="1" applyBorder="1" applyAlignment="1">
      <alignment horizontal="center" vertical="center" wrapText="1"/>
      <protection/>
    </xf>
    <xf numFmtId="3" fontId="8" fillId="0" borderId="66" xfId="0" applyNumberFormat="1" applyFont="1" applyBorder="1" applyAlignment="1">
      <alignment horizontal="right" vertical="top" wrapText="1"/>
    </xf>
    <xf numFmtId="3" fontId="11" fillId="0" borderId="79" xfId="61" applyNumberFormat="1" applyFont="1" applyFill="1" applyBorder="1" applyAlignment="1" applyProtection="1">
      <alignment horizontal="right" vertical="center" wrapText="1"/>
      <protection/>
    </xf>
    <xf numFmtId="0" fontId="11" fillId="0" borderId="39" xfId="61" applyFont="1" applyFill="1" applyBorder="1" applyAlignment="1" applyProtection="1">
      <alignment vertical="center"/>
      <protection/>
    </xf>
    <xf numFmtId="0" fontId="11" fillId="0" borderId="36" xfId="61" applyFont="1" applyFill="1" applyBorder="1" applyAlignment="1" applyProtection="1">
      <alignment vertical="center"/>
      <protection/>
    </xf>
    <xf numFmtId="0" fontId="11" fillId="0" borderId="64" xfId="61" applyFont="1" applyFill="1" applyBorder="1" applyAlignment="1" applyProtection="1">
      <alignment vertical="center"/>
      <protection/>
    </xf>
    <xf numFmtId="0" fontId="11" fillId="0" borderId="32" xfId="61" applyFont="1" applyFill="1" applyBorder="1" applyAlignment="1" applyProtection="1">
      <alignment vertical="center"/>
      <protection/>
    </xf>
    <xf numFmtId="3" fontId="6" fillId="0" borderId="80" xfId="0" applyNumberFormat="1" applyFont="1" applyBorder="1" applyAlignment="1">
      <alignment/>
    </xf>
    <xf numFmtId="3" fontId="5" fillId="0" borderId="81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0" fontId="6" fillId="0" borderId="83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85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7" xfId="0" applyFont="1" applyBorder="1" applyAlignment="1">
      <alignment/>
    </xf>
    <xf numFmtId="3" fontId="6" fillId="0" borderId="51" xfId="63" applyNumberFormat="1" applyFont="1" applyBorder="1" applyAlignment="1">
      <alignment horizontal="right" vertical="center"/>
      <protection/>
    </xf>
    <xf numFmtId="3" fontId="6" fillId="0" borderId="80" xfId="63" applyNumberFormat="1" applyFont="1" applyBorder="1" applyAlignment="1">
      <alignment horizontal="right" vertical="center"/>
      <protection/>
    </xf>
    <xf numFmtId="3" fontId="6" fillId="44" borderId="32" xfId="63" applyNumberFormat="1" applyFont="1" applyFill="1" applyBorder="1" applyAlignment="1">
      <alignment horizontal="right" vertical="center"/>
      <protection/>
    </xf>
    <xf numFmtId="3" fontId="5" fillId="0" borderId="88" xfId="63" applyNumberFormat="1" applyFont="1" applyFill="1" applyBorder="1" applyAlignment="1">
      <alignment horizontal="right" vertical="center"/>
      <protection/>
    </xf>
    <xf numFmtId="3" fontId="6" fillId="45" borderId="80" xfId="63" applyNumberFormat="1" applyFont="1" applyFill="1" applyBorder="1" applyAlignment="1">
      <alignment horizontal="right" vertical="center"/>
      <protection/>
    </xf>
    <xf numFmtId="3" fontId="5" fillId="0" borderId="89" xfId="63" applyNumberFormat="1" applyFont="1" applyFill="1" applyBorder="1" applyAlignment="1">
      <alignment horizontal="right" vertical="center"/>
      <protection/>
    </xf>
    <xf numFmtId="3" fontId="5" fillId="0" borderId="89" xfId="63" applyNumberFormat="1" applyFont="1" applyFill="1" applyBorder="1" applyAlignment="1">
      <alignment horizontal="left" vertical="center" wrapText="1"/>
      <protection/>
    </xf>
    <xf numFmtId="3" fontId="6" fillId="45" borderId="80" xfId="63" applyNumberFormat="1" applyFont="1" applyFill="1" applyBorder="1" applyAlignment="1">
      <alignment vertical="center" wrapText="1"/>
      <protection/>
    </xf>
    <xf numFmtId="3" fontId="5" fillId="0" borderId="15" xfId="0" applyNumberFormat="1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9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92" xfId="0" applyNumberFormat="1" applyFont="1" applyBorder="1" applyAlignment="1">
      <alignment horizontal="center"/>
    </xf>
    <xf numFmtId="0" fontId="6" fillId="0" borderId="23" xfId="68" applyFont="1" applyFill="1" applyBorder="1" applyAlignment="1">
      <alignment horizontal="center" vertical="top" wrapText="1"/>
      <protection/>
    </xf>
    <xf numFmtId="0" fontId="6" fillId="0" borderId="52" xfId="68" applyFont="1" applyFill="1" applyBorder="1" applyAlignment="1">
      <alignment horizontal="center" vertical="top" wrapText="1"/>
      <protection/>
    </xf>
    <xf numFmtId="3" fontId="6" fillId="0" borderId="26" xfId="68" applyNumberFormat="1" applyFont="1" applyFill="1" applyBorder="1" applyAlignment="1">
      <alignment horizontal="right" vertical="center"/>
      <protection/>
    </xf>
    <xf numFmtId="0" fontId="6" fillId="0" borderId="13" xfId="64" applyFont="1" applyFill="1" applyBorder="1" applyAlignment="1">
      <alignment horizontal="center" vertical="top" wrapText="1"/>
      <protection/>
    </xf>
    <xf numFmtId="0" fontId="6" fillId="0" borderId="27" xfId="64" applyFont="1" applyFill="1" applyBorder="1" applyAlignment="1">
      <alignment horizontal="center" vertical="top" wrapText="1"/>
      <protection/>
    </xf>
    <xf numFmtId="0" fontId="6" fillId="0" borderId="52" xfId="64" applyFont="1" applyFill="1" applyBorder="1" applyAlignment="1">
      <alignment horizontal="center" vertical="top" wrapText="1"/>
      <protection/>
    </xf>
    <xf numFmtId="3" fontId="6" fillId="0" borderId="34" xfId="68" applyNumberFormat="1" applyFont="1" applyFill="1" applyBorder="1" applyAlignment="1">
      <alignment vertical="center"/>
      <protection/>
    </xf>
    <xf numFmtId="3" fontId="6" fillId="0" borderId="52" xfId="68" applyNumberFormat="1" applyFont="1" applyFill="1" applyBorder="1" applyAlignment="1">
      <alignment vertical="center"/>
      <protection/>
    </xf>
    <xf numFmtId="3" fontId="5" fillId="0" borderId="52" xfId="68" applyNumberFormat="1" applyFont="1" applyFill="1" applyBorder="1" applyAlignment="1">
      <alignment vertical="center"/>
      <protection/>
    </xf>
    <xf numFmtId="3" fontId="5" fillId="0" borderId="62" xfId="64" applyNumberFormat="1" applyFont="1" applyFill="1" applyBorder="1" applyAlignment="1">
      <alignment vertical="center"/>
      <protection/>
    </xf>
    <xf numFmtId="3" fontId="6" fillId="0" borderId="34" xfId="64" applyNumberFormat="1" applyFont="1" applyFill="1" applyBorder="1" applyAlignment="1">
      <alignment vertical="center" wrapText="1"/>
      <protection/>
    </xf>
    <xf numFmtId="3" fontId="6" fillId="0" borderId="52" xfId="64" applyNumberFormat="1" applyFont="1" applyFill="1" applyBorder="1" applyAlignment="1">
      <alignment vertical="center" wrapText="1"/>
      <protection/>
    </xf>
    <xf numFmtId="3" fontId="5" fillId="0" borderId="61" xfId="64" applyNumberFormat="1" applyFont="1" applyFill="1" applyBorder="1" applyAlignment="1">
      <alignment vertical="center"/>
      <protection/>
    </xf>
    <xf numFmtId="3" fontId="6" fillId="0" borderId="79" xfId="64" applyNumberFormat="1" applyFont="1" applyFill="1" applyBorder="1" applyAlignment="1">
      <alignment vertical="center"/>
      <protection/>
    </xf>
    <xf numFmtId="3" fontId="6" fillId="40" borderId="34" xfId="64" applyNumberFormat="1" applyFont="1" applyFill="1" applyBorder="1" applyAlignment="1">
      <alignment vertical="center"/>
      <protection/>
    </xf>
    <xf numFmtId="3" fontId="5" fillId="40" borderId="38" xfId="64" applyNumberFormat="1" applyFont="1" applyFill="1" applyBorder="1" applyAlignment="1">
      <alignment vertical="center"/>
      <protection/>
    </xf>
    <xf numFmtId="3" fontId="6" fillId="0" borderId="25" xfId="64" applyNumberFormat="1" applyFont="1" applyFill="1" applyBorder="1" applyAlignment="1">
      <alignment vertical="center"/>
      <protection/>
    </xf>
    <xf numFmtId="3" fontId="6" fillId="0" borderId="80" xfId="64" applyNumberFormat="1" applyFont="1" applyFill="1" applyBorder="1" applyAlignment="1">
      <alignment vertical="center" wrapText="1"/>
      <protection/>
    </xf>
    <xf numFmtId="3" fontId="6" fillId="0" borderId="89" xfId="64" applyNumberFormat="1" applyFont="1" applyFill="1" applyBorder="1" applyAlignment="1">
      <alignment vertical="center" wrapText="1"/>
      <protection/>
    </xf>
    <xf numFmtId="0" fontId="6" fillId="39" borderId="33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top" wrapText="1"/>
    </xf>
    <xf numFmtId="3" fontId="10" fillId="0" borderId="52" xfId="0" applyNumberFormat="1" applyFont="1" applyBorder="1" applyAlignment="1">
      <alignment horizontal="right" vertical="top" wrapText="1"/>
    </xf>
    <xf numFmtId="3" fontId="10" fillId="0" borderId="93" xfId="0" applyNumberFormat="1" applyFont="1" applyBorder="1" applyAlignment="1">
      <alignment horizontal="right" vertical="top" wrapText="1"/>
    </xf>
    <xf numFmtId="3" fontId="10" fillId="0" borderId="74" xfId="0" applyNumberFormat="1" applyFont="1" applyBorder="1" applyAlignment="1">
      <alignment horizontal="right" vertical="top" wrapText="1"/>
    </xf>
    <xf numFmtId="3" fontId="10" fillId="0" borderId="80" xfId="0" applyNumberFormat="1" applyFont="1" applyBorder="1" applyAlignment="1">
      <alignment horizontal="right" vertical="top" wrapText="1"/>
    </xf>
    <xf numFmtId="3" fontId="10" fillId="0" borderId="94" xfId="0" applyNumberFormat="1" applyFont="1" applyBorder="1" applyAlignment="1">
      <alignment horizontal="right" vertical="top" wrapText="1"/>
    </xf>
    <xf numFmtId="3" fontId="5" fillId="0" borderId="33" xfId="0" applyNumberFormat="1" applyFont="1" applyBorder="1" applyAlignment="1">
      <alignment horizontal="right" vertical="center" wrapText="1"/>
    </xf>
    <xf numFmtId="0" fontId="5" fillId="0" borderId="80" xfId="0" applyFont="1" applyBorder="1" applyAlignment="1">
      <alignment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80" xfId="0" applyNumberFormat="1" applyFont="1" applyBorder="1" applyAlignment="1">
      <alignment horizontal="right" vertical="center" wrapText="1"/>
    </xf>
    <xf numFmtId="0" fontId="6" fillId="0" borderId="95" xfId="0" applyFont="1" applyBorder="1" applyAlignment="1">
      <alignment horizontal="left"/>
    </xf>
    <xf numFmtId="0" fontId="5" fillId="0" borderId="96" xfId="0" applyFont="1" applyBorder="1" applyAlignment="1">
      <alignment horizontal="left"/>
    </xf>
    <xf numFmtId="0" fontId="5" fillId="0" borderId="90" xfId="0" applyFont="1" applyBorder="1" applyAlignment="1">
      <alignment horizontal="left"/>
    </xf>
    <xf numFmtId="3" fontId="5" fillId="0" borderId="15" xfId="0" applyNumberFormat="1" applyFont="1" applyBorder="1" applyAlignment="1">
      <alignment horizontal="center"/>
    </xf>
    <xf numFmtId="3" fontId="5" fillId="0" borderId="96" xfId="0" applyNumberFormat="1" applyFont="1" applyBorder="1" applyAlignment="1">
      <alignment horizontal="center"/>
    </xf>
    <xf numFmtId="3" fontId="5" fillId="0" borderId="90" xfId="0" applyNumberFormat="1" applyFont="1" applyBorder="1" applyAlignment="1">
      <alignment horizontal="center"/>
    </xf>
    <xf numFmtId="3" fontId="5" fillId="0" borderId="97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3" fontId="6" fillId="0" borderId="96" xfId="0" applyNumberFormat="1" applyFont="1" applyBorder="1" applyAlignment="1">
      <alignment horizontal="right"/>
    </xf>
    <xf numFmtId="3" fontId="6" fillId="0" borderId="90" xfId="0" applyNumberFormat="1" applyFont="1" applyBorder="1" applyAlignment="1">
      <alignment horizontal="right"/>
    </xf>
    <xf numFmtId="0" fontId="6" fillId="0" borderId="98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3" fontId="5" fillId="0" borderId="15" xfId="0" applyNumberFormat="1" applyFont="1" applyBorder="1" applyAlignment="1">
      <alignment horizontal="right"/>
    </xf>
    <xf numFmtId="3" fontId="5" fillId="0" borderId="96" xfId="0" applyNumberFormat="1" applyFont="1" applyBorder="1" applyAlignment="1">
      <alignment horizontal="right"/>
    </xf>
    <xf numFmtId="3" fontId="5" fillId="0" borderId="90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3" fontId="5" fillId="0" borderId="101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8" fillId="0" borderId="95" xfId="0" applyFont="1" applyBorder="1" applyAlignment="1">
      <alignment horizontal="left"/>
    </xf>
    <xf numFmtId="0" fontId="18" fillId="0" borderId="96" xfId="0" applyFont="1" applyBorder="1" applyAlignment="1">
      <alignment horizontal="left"/>
    </xf>
    <xf numFmtId="0" fontId="18" fillId="0" borderId="90" xfId="0" applyFont="1" applyBorder="1" applyAlignment="1">
      <alignment horizontal="left"/>
    </xf>
    <xf numFmtId="3" fontId="5" fillId="0" borderId="97" xfId="0" applyNumberFormat="1" applyFont="1" applyBorder="1" applyAlignment="1">
      <alignment horizontal="right"/>
    </xf>
    <xf numFmtId="0" fontId="6" fillId="0" borderId="96" xfId="0" applyFont="1" applyBorder="1" applyAlignment="1">
      <alignment horizontal="left"/>
    </xf>
    <xf numFmtId="0" fontId="6" fillId="0" borderId="90" xfId="0" applyFont="1" applyBorder="1" applyAlignment="1">
      <alignment horizontal="left"/>
    </xf>
    <xf numFmtId="3" fontId="6" fillId="0" borderId="97" xfId="0" applyNumberFormat="1" applyFont="1" applyBorder="1" applyAlignment="1">
      <alignment horizontal="right"/>
    </xf>
    <xf numFmtId="0" fontId="5" fillId="0" borderId="95" xfId="0" applyFont="1" applyBorder="1" applyAlignment="1">
      <alignment horizontal="left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6" fillId="0" borderId="10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3" fontId="6" fillId="0" borderId="28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0" fontId="6" fillId="0" borderId="8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3" fontId="6" fillId="0" borderId="21" xfId="0" applyNumberFormat="1" applyFont="1" applyBorder="1" applyAlignment="1">
      <alignment horizontal="right"/>
    </xf>
    <xf numFmtId="3" fontId="6" fillId="0" borderId="81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47" xfId="0" applyNumberFormat="1" applyFont="1" applyBorder="1" applyAlignment="1">
      <alignment horizontal="right"/>
    </xf>
    <xf numFmtId="0" fontId="5" fillId="0" borderId="98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3" fontId="5" fillId="0" borderId="8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0" fontId="6" fillId="0" borderId="95" xfId="0" applyFont="1" applyBorder="1" applyAlignment="1">
      <alignment horizontal="left" wrapText="1"/>
    </xf>
    <xf numFmtId="0" fontId="6" fillId="0" borderId="96" xfId="0" applyFont="1" applyBorder="1" applyAlignment="1">
      <alignment horizontal="left" wrapText="1"/>
    </xf>
    <xf numFmtId="0" fontId="6" fillId="0" borderId="90" xfId="0" applyFont="1" applyBorder="1" applyAlignment="1">
      <alignment horizontal="left" wrapText="1"/>
    </xf>
    <xf numFmtId="3" fontId="5" fillId="0" borderId="102" xfId="0" applyNumberFormat="1" applyFont="1" applyBorder="1" applyAlignment="1">
      <alignment horizontal="right"/>
    </xf>
    <xf numFmtId="0" fontId="5" fillId="0" borderId="100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3" fontId="5" fillId="0" borderId="103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3" fontId="5" fillId="0" borderId="57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6" fillId="0" borderId="105" xfId="0" applyNumberFormat="1" applyFont="1" applyBorder="1" applyAlignment="1">
      <alignment horizontal="right"/>
    </xf>
    <xf numFmtId="3" fontId="6" fillId="0" borderId="106" xfId="0" applyNumberFormat="1" applyFont="1" applyBorder="1" applyAlignment="1">
      <alignment horizontal="right"/>
    </xf>
    <xf numFmtId="3" fontId="6" fillId="0" borderId="82" xfId="0" applyNumberFormat="1" applyFont="1" applyBorder="1" applyAlignment="1">
      <alignment horizontal="right"/>
    </xf>
    <xf numFmtId="0" fontId="6" fillId="0" borderId="88" xfId="0" applyFont="1" applyBorder="1" applyAlignment="1">
      <alignment horizontal="left"/>
    </xf>
    <xf numFmtId="0" fontId="6" fillId="0" borderId="107" xfId="0" applyFont="1" applyBorder="1" applyAlignment="1">
      <alignment horizontal="left"/>
    </xf>
    <xf numFmtId="0" fontId="6" fillId="0" borderId="108" xfId="0" applyFont="1" applyBorder="1" applyAlignment="1">
      <alignment horizontal="left"/>
    </xf>
    <xf numFmtId="3" fontId="6" fillId="0" borderId="57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09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6" fillId="0" borderId="105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3" fontId="6" fillId="0" borderId="49" xfId="0" applyNumberFormat="1" applyFont="1" applyBorder="1" applyAlignment="1">
      <alignment horizontal="right"/>
    </xf>
    <xf numFmtId="3" fontId="5" fillId="0" borderId="11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3" fontId="5" fillId="0" borderId="28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3" fontId="6" fillId="45" borderId="32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3" fontId="6" fillId="45" borderId="40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right" wrapText="1"/>
      <protection/>
    </xf>
    <xf numFmtId="3" fontId="6" fillId="45" borderId="40" xfId="63" applyNumberFormat="1" applyFont="1" applyFill="1" applyBorder="1" applyAlignment="1">
      <alignment horizontal="center" vertical="center"/>
      <protection/>
    </xf>
    <xf numFmtId="3" fontId="6" fillId="45" borderId="79" xfId="63" applyNumberFormat="1" applyFont="1" applyFill="1" applyBorder="1" applyAlignment="1">
      <alignment horizontal="center" vertical="center"/>
      <protection/>
    </xf>
    <xf numFmtId="3" fontId="6" fillId="45" borderId="64" xfId="63" applyNumberFormat="1" applyFont="1" applyFill="1" applyBorder="1" applyAlignment="1">
      <alignment horizontal="center" vertical="center" wrapText="1"/>
      <protection/>
    </xf>
    <xf numFmtId="0" fontId="6" fillId="0" borderId="39" xfId="68" applyFont="1" applyFill="1" applyBorder="1" applyAlignment="1">
      <alignment horizontal="left" vertical="top" wrapText="1"/>
      <protection/>
    </xf>
    <xf numFmtId="0" fontId="6" fillId="0" borderId="36" xfId="68" applyFont="1" applyFill="1" applyBorder="1" applyAlignment="1">
      <alignment horizontal="left" vertical="top" wrapText="1"/>
      <protection/>
    </xf>
    <xf numFmtId="0" fontId="6" fillId="0" borderId="50" xfId="68" applyFont="1" applyFill="1" applyBorder="1" applyAlignment="1">
      <alignment horizontal="left" vertical="top" wrapText="1"/>
      <protection/>
    </xf>
    <xf numFmtId="0" fontId="5" fillId="0" borderId="28" xfId="68" applyFont="1" applyFill="1" applyBorder="1" applyAlignment="1">
      <alignment horizontal="left" vertical="center"/>
      <protection/>
    </xf>
    <xf numFmtId="0" fontId="6" fillId="39" borderId="35" xfId="68" applyFont="1" applyFill="1" applyBorder="1" applyAlignment="1">
      <alignment horizontal="center" vertical="center" wrapText="1"/>
      <protection/>
    </xf>
    <xf numFmtId="3" fontId="6" fillId="39" borderId="111" xfId="68" applyNumberFormat="1" applyFont="1" applyFill="1" applyBorder="1" applyAlignment="1">
      <alignment horizontal="center" vertical="center"/>
      <protection/>
    </xf>
    <xf numFmtId="3" fontId="6" fillId="39" borderId="75" xfId="68" applyNumberFormat="1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horizontal="right" vertical="center" wrapText="1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6" fillId="0" borderId="112" xfId="68" applyFont="1" applyFill="1" applyBorder="1" applyAlignment="1">
      <alignment horizontal="left" vertical="center"/>
      <protection/>
    </xf>
    <xf numFmtId="0" fontId="6" fillId="0" borderId="90" xfId="68" applyFont="1" applyFill="1" applyBorder="1" applyAlignment="1">
      <alignment horizontal="left" vertical="center"/>
      <protection/>
    </xf>
    <xf numFmtId="0" fontId="6" fillId="0" borderId="18" xfId="68" applyFont="1" applyFill="1" applyBorder="1" applyAlignment="1">
      <alignment horizontal="center" vertical="top" wrapText="1"/>
      <protection/>
    </xf>
    <xf numFmtId="0" fontId="6" fillId="0" borderId="10" xfId="68" applyFont="1" applyFill="1" applyBorder="1" applyAlignment="1">
      <alignment horizontal="left" vertical="center" wrapText="1"/>
      <protection/>
    </xf>
    <xf numFmtId="0" fontId="6" fillId="0" borderId="12" xfId="68" applyFont="1" applyFill="1" applyBorder="1" applyAlignment="1">
      <alignment horizontal="center" vertical="top" wrapText="1"/>
      <protection/>
    </xf>
    <xf numFmtId="0" fontId="6" fillId="0" borderId="14" xfId="68" applyFont="1" applyFill="1" applyBorder="1" applyAlignment="1">
      <alignment horizontal="left" vertical="center" wrapText="1"/>
      <protection/>
    </xf>
    <xf numFmtId="0" fontId="6" fillId="0" borderId="20" xfId="68" applyFont="1" applyFill="1" applyBorder="1" applyAlignment="1">
      <alignment horizontal="center" vertical="top" wrapText="1"/>
      <protection/>
    </xf>
    <xf numFmtId="0" fontId="6" fillId="0" borderId="14" xfId="68" applyFont="1" applyFill="1" applyBorder="1" applyAlignment="1">
      <alignment horizontal="left" vertical="center"/>
      <protection/>
    </xf>
    <xf numFmtId="0" fontId="6" fillId="0" borderId="16" xfId="68" applyFont="1" applyFill="1" applyBorder="1" applyAlignment="1">
      <alignment horizontal="left" vertical="center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0" fontId="6" fillId="45" borderId="38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24" xfId="68" applyFont="1" applyFill="1" applyBorder="1" applyAlignment="1">
      <alignment horizontal="left" vertical="center"/>
      <protection/>
    </xf>
    <xf numFmtId="0" fontId="6" fillId="40" borderId="38" xfId="68" applyFont="1" applyFill="1" applyBorder="1" applyAlignment="1">
      <alignment horizontal="left" vertical="center"/>
      <protection/>
    </xf>
    <xf numFmtId="0" fontId="5" fillId="0" borderId="30" xfId="68" applyFont="1" applyFill="1" applyBorder="1" applyAlignment="1">
      <alignment horizontal="left" vertical="center"/>
      <protection/>
    </xf>
    <xf numFmtId="0" fontId="6" fillId="0" borderId="24" xfId="68" applyFont="1" applyFill="1" applyBorder="1" applyAlignment="1">
      <alignment horizontal="left" vertical="center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0" fontId="6" fillId="0" borderId="18" xfId="64" applyFont="1" applyFill="1" applyBorder="1" applyAlignment="1">
      <alignment horizontal="center" vertical="top" wrapText="1"/>
      <protection/>
    </xf>
    <xf numFmtId="0" fontId="6" fillId="0" borderId="14" xfId="64" applyFont="1" applyFill="1" applyBorder="1" applyAlignment="1">
      <alignment horizontal="left" vertical="center" wrapText="1"/>
      <protection/>
    </xf>
    <xf numFmtId="0" fontId="6" fillId="0" borderId="25" xfId="64" applyFont="1" applyFill="1" applyBorder="1" applyAlignment="1">
      <alignment horizontal="left" vertical="center" wrapText="1"/>
      <protection/>
    </xf>
    <xf numFmtId="0" fontId="6" fillId="0" borderId="39" xfId="64" applyFont="1" applyFill="1" applyBorder="1" applyAlignment="1">
      <alignment horizontal="left" vertical="top" wrapText="1"/>
      <protection/>
    </xf>
    <xf numFmtId="0" fontId="6" fillId="0" borderId="36" xfId="64" applyFont="1" applyFill="1" applyBorder="1" applyAlignment="1">
      <alignment horizontal="left" vertical="top" wrapText="1"/>
      <protection/>
    </xf>
    <xf numFmtId="0" fontId="6" fillId="0" borderId="50" xfId="64" applyFont="1" applyFill="1" applyBorder="1" applyAlignment="1">
      <alignment horizontal="left" vertical="top" wrapText="1"/>
      <protection/>
    </xf>
    <xf numFmtId="0" fontId="5" fillId="0" borderId="0" xfId="64" applyFont="1" applyFill="1" applyBorder="1" applyAlignment="1">
      <alignment horizontal="right" vertical="center" wrapText="1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top" wrapText="1"/>
      <protection/>
    </xf>
    <xf numFmtId="0" fontId="6" fillId="0" borderId="20" xfId="64" applyFont="1" applyFill="1" applyBorder="1" applyAlignment="1">
      <alignment horizontal="center" vertical="top" wrapText="1"/>
      <protection/>
    </xf>
    <xf numFmtId="0" fontId="6" fillId="0" borderId="34" xfId="64" applyFont="1" applyFill="1" applyBorder="1" applyAlignment="1">
      <alignment horizontal="left" vertical="center"/>
      <protection/>
    </xf>
    <xf numFmtId="0" fontId="6" fillId="45" borderId="35" xfId="64" applyFont="1" applyFill="1" applyBorder="1" applyAlignment="1">
      <alignment horizontal="center" vertical="center" wrapText="1"/>
      <protection/>
    </xf>
    <xf numFmtId="0" fontId="6" fillId="0" borderId="74" xfId="64" applyFont="1" applyFill="1" applyBorder="1" applyAlignment="1">
      <alignment horizontal="left" vertical="center" wrapText="1"/>
      <protection/>
    </xf>
    <xf numFmtId="0" fontId="6" fillId="0" borderId="93" xfId="64" applyFont="1" applyFill="1" applyBorder="1" applyAlignment="1">
      <alignment horizontal="left" vertical="center" wrapText="1"/>
      <protection/>
    </xf>
    <xf numFmtId="0" fontId="5" fillId="0" borderId="16" xfId="64" applyFont="1" applyFill="1" applyBorder="1" applyAlignment="1">
      <alignment horizontal="left" vertical="center"/>
      <protection/>
    </xf>
    <xf numFmtId="3" fontId="6" fillId="45" borderId="22" xfId="64" applyNumberFormat="1" applyFont="1" applyFill="1" applyBorder="1" applyAlignment="1">
      <alignment horizontal="center" vertical="center"/>
      <protection/>
    </xf>
    <xf numFmtId="0" fontId="6" fillId="39" borderId="55" xfId="64" applyFont="1" applyFill="1" applyBorder="1" applyAlignment="1">
      <alignment horizontal="left" vertical="center"/>
      <protection/>
    </xf>
    <xf numFmtId="0" fontId="6" fillId="40" borderId="38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6" fillId="0" borderId="14" xfId="64" applyFont="1" applyFill="1" applyBorder="1" applyAlignment="1">
      <alignment horizontal="left" vertical="center"/>
      <protection/>
    </xf>
    <xf numFmtId="0" fontId="5" fillId="0" borderId="30" xfId="64" applyFont="1" applyFill="1" applyBorder="1" applyAlignment="1">
      <alignment horizontal="left" vertical="center"/>
      <protection/>
    </xf>
    <xf numFmtId="0" fontId="6" fillId="0" borderId="20" xfId="64" applyFont="1" applyFill="1" applyBorder="1" applyAlignment="1">
      <alignment horizontal="center" vertical="center" wrapText="1"/>
      <protection/>
    </xf>
    <xf numFmtId="0" fontId="5" fillId="0" borderId="28" xfId="64" applyFont="1" applyFill="1" applyBorder="1" applyAlignment="1">
      <alignment horizontal="left" vertical="center"/>
      <protection/>
    </xf>
    <xf numFmtId="0" fontId="6" fillId="39" borderId="38" xfId="64" applyFont="1" applyFill="1" applyBorder="1" applyAlignment="1">
      <alignment horizontal="left" vertical="center"/>
      <protection/>
    </xf>
    <xf numFmtId="3" fontId="6" fillId="45" borderId="113" xfId="64" applyNumberFormat="1" applyFont="1" applyFill="1" applyBorder="1" applyAlignment="1">
      <alignment horizontal="center" vertical="center" wrapText="1"/>
      <protection/>
    </xf>
    <xf numFmtId="3" fontId="6" fillId="45" borderId="16" xfId="64" applyNumberFormat="1" applyFont="1" applyFill="1" applyBorder="1" applyAlignment="1">
      <alignment horizontal="center" vertical="center" wrapText="1"/>
      <protection/>
    </xf>
    <xf numFmtId="0" fontId="6" fillId="0" borderId="23" xfId="64" applyFont="1" applyFill="1" applyBorder="1" applyAlignment="1">
      <alignment horizontal="left" vertical="center" wrapText="1"/>
      <protection/>
    </xf>
    <xf numFmtId="0" fontId="5" fillId="0" borderId="14" xfId="64" applyFont="1" applyFill="1" applyBorder="1" applyAlignment="1">
      <alignment horizontal="left" vertical="center"/>
      <protection/>
    </xf>
    <xf numFmtId="0" fontId="6" fillId="0" borderId="40" xfId="64" applyFont="1" applyFill="1" applyBorder="1" applyAlignment="1">
      <alignment horizontal="left" vertical="center"/>
      <protection/>
    </xf>
    <xf numFmtId="3" fontId="5" fillId="0" borderId="114" xfId="0" applyNumberFormat="1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3" fontId="5" fillId="0" borderId="95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16" xfId="0" applyNumberFormat="1" applyFont="1" applyBorder="1" applyAlignment="1">
      <alignment horizontal="center"/>
    </xf>
    <xf numFmtId="3" fontId="6" fillId="0" borderId="117" xfId="0" applyNumberFormat="1" applyFont="1" applyBorder="1" applyAlignment="1">
      <alignment horizontal="center"/>
    </xf>
    <xf numFmtId="3" fontId="6" fillId="0" borderId="118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3" fontId="6" fillId="0" borderId="119" xfId="0" applyNumberFormat="1" applyFont="1" applyBorder="1" applyAlignment="1">
      <alignment horizontal="center"/>
    </xf>
    <xf numFmtId="3" fontId="6" fillId="0" borderId="120" xfId="0" applyNumberFormat="1" applyFont="1" applyBorder="1" applyAlignment="1">
      <alignment horizontal="center"/>
    </xf>
    <xf numFmtId="3" fontId="6" fillId="0" borderId="121" xfId="0" applyNumberFormat="1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91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91" xfId="0" applyNumberFormat="1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3" fontId="5" fillId="0" borderId="125" xfId="0" applyNumberFormat="1" applyFont="1" applyBorder="1" applyAlignment="1">
      <alignment horizontal="center"/>
    </xf>
    <xf numFmtId="3" fontId="5" fillId="0" borderId="126" xfId="0" applyNumberFormat="1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1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9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129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92" xfId="0" applyNumberFormat="1" applyFont="1" applyBorder="1" applyAlignment="1">
      <alignment horizontal="center"/>
    </xf>
    <xf numFmtId="3" fontId="6" fillId="0" borderId="90" xfId="0" applyNumberFormat="1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6" fillId="0" borderId="130" xfId="0" applyNumberFormat="1" applyFont="1" applyBorder="1" applyAlignment="1">
      <alignment horizontal="center"/>
    </xf>
    <xf numFmtId="3" fontId="6" fillId="0" borderId="131" xfId="0" applyNumberFormat="1" applyFont="1" applyBorder="1" applyAlignment="1">
      <alignment horizontal="center"/>
    </xf>
    <xf numFmtId="3" fontId="6" fillId="0" borderId="132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3" fontId="6" fillId="0" borderId="134" xfId="0" applyNumberFormat="1" applyFont="1" applyBorder="1" applyAlignment="1">
      <alignment horizontal="center"/>
    </xf>
    <xf numFmtId="3" fontId="6" fillId="0" borderId="135" xfId="0" applyNumberFormat="1" applyFont="1" applyBorder="1" applyAlignment="1">
      <alignment horizontal="center"/>
    </xf>
    <xf numFmtId="3" fontId="6" fillId="0" borderId="136" xfId="0" applyNumberFormat="1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8" fillId="0" borderId="138" xfId="0" applyFont="1" applyBorder="1" applyAlignment="1">
      <alignment horizontal="center" vertical="top" wrapText="1"/>
    </xf>
    <xf numFmtId="0" fontId="10" fillId="0" borderId="139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94" xfId="0" applyFont="1" applyBorder="1" applyAlignment="1">
      <alignment horizontal="right"/>
    </xf>
    <xf numFmtId="0" fontId="8" fillId="0" borderId="140" xfId="0" applyFont="1" applyBorder="1" applyAlignment="1">
      <alignment horizontal="center" vertical="top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167" fontId="6" fillId="0" borderId="141" xfId="0" applyNumberFormat="1" applyFont="1" applyBorder="1" applyAlignment="1">
      <alignment horizontal="center" vertical="center" wrapText="1"/>
    </xf>
    <xf numFmtId="167" fontId="6" fillId="0" borderId="142" xfId="0" applyNumberFormat="1" applyFont="1" applyBorder="1" applyAlignment="1">
      <alignment horizontal="center" vertical="center" wrapText="1"/>
    </xf>
    <xf numFmtId="167" fontId="6" fillId="0" borderId="14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9" borderId="51" xfId="0" applyFont="1" applyFill="1" applyBorder="1" applyAlignment="1">
      <alignment vertical="center" wrapText="1"/>
    </xf>
    <xf numFmtId="3" fontId="5" fillId="39" borderId="40" xfId="0" applyNumberFormat="1" applyFont="1" applyFill="1" applyBorder="1" applyAlignment="1">
      <alignment vertical="center" wrapText="1"/>
    </xf>
    <xf numFmtId="0" fontId="5" fillId="39" borderId="33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0" fontId="6" fillId="39" borderId="51" xfId="0" applyFont="1" applyFill="1" applyBorder="1" applyAlignment="1">
      <alignment horizontal="center" vertical="center" wrapText="1"/>
    </xf>
    <xf numFmtId="3" fontId="6" fillId="39" borderId="34" xfId="0" applyNumberFormat="1" applyFont="1" applyFill="1" applyBorder="1" applyAlignment="1">
      <alignment horizontal="right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5" fillId="39" borderId="34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39" borderId="60" xfId="0" applyFont="1" applyFill="1" applyBorder="1" applyAlignment="1">
      <alignment vertical="center" wrapText="1"/>
    </xf>
    <xf numFmtId="0" fontId="6" fillId="39" borderId="62" xfId="0" applyFont="1" applyFill="1" applyBorder="1" applyAlignment="1">
      <alignment vertical="center" wrapText="1"/>
    </xf>
    <xf numFmtId="3" fontId="6" fillId="39" borderId="51" xfId="0" applyNumberFormat="1" applyFont="1" applyFill="1" applyBorder="1" applyAlignment="1">
      <alignment horizontal="right" vertical="center" wrapText="1"/>
    </xf>
    <xf numFmtId="0" fontId="6" fillId="39" borderId="63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167" fontId="6" fillId="0" borderId="51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3" fontId="6" fillId="39" borderId="33" xfId="0" applyNumberFormat="1" applyFont="1" applyFill="1" applyBorder="1" applyAlignment="1">
      <alignment horizontal="right" vertical="center" wrapText="1"/>
    </xf>
    <xf numFmtId="3" fontId="5" fillId="39" borderId="51" xfId="0" applyNumberFormat="1" applyFont="1" applyFill="1" applyBorder="1" applyAlignment="1">
      <alignment vertical="center" wrapText="1"/>
    </xf>
    <xf numFmtId="3" fontId="5" fillId="39" borderId="34" xfId="0" applyNumberFormat="1" applyFont="1" applyFill="1" applyBorder="1" applyAlignment="1">
      <alignment vertical="center" wrapText="1"/>
    </xf>
    <xf numFmtId="3" fontId="5" fillId="0" borderId="34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0" fontId="13" fillId="0" borderId="0" xfId="61" applyFont="1" applyFill="1" applyBorder="1" applyAlignment="1">
      <alignment horizontal="left" vertical="top" wrapText="1"/>
      <protection/>
    </xf>
    <xf numFmtId="168" fontId="2" fillId="0" borderId="0" xfId="61" applyNumberFormat="1" applyFont="1" applyFill="1" applyBorder="1" applyAlignment="1" applyProtection="1">
      <alignment horizontal="right" wrapText="1"/>
      <protection locked="0"/>
    </xf>
    <xf numFmtId="0" fontId="11" fillId="0" borderId="144" xfId="61" applyFont="1" applyFill="1" applyBorder="1" applyAlignment="1" applyProtection="1">
      <alignment horizontal="center" vertical="center" wrapText="1"/>
      <protection/>
    </xf>
    <xf numFmtId="0" fontId="11" fillId="0" borderId="35" xfId="61" applyFont="1" applyFill="1" applyBorder="1" applyAlignment="1" applyProtection="1">
      <alignment horizontal="center" vertical="center" wrapText="1"/>
      <protection/>
    </xf>
    <xf numFmtId="0" fontId="11" fillId="0" borderId="40" xfId="61" applyFont="1" applyFill="1" applyBorder="1" applyAlignment="1" applyProtection="1">
      <alignment horizontal="center" vertical="center" wrapText="1"/>
      <protection/>
    </xf>
    <xf numFmtId="0" fontId="11" fillId="0" borderId="105" xfId="61" applyFont="1" applyFill="1" applyBorder="1" applyAlignment="1" applyProtection="1">
      <alignment horizontal="center" vertical="center"/>
      <protection locked="0"/>
    </xf>
    <xf numFmtId="0" fontId="11" fillId="0" borderId="106" xfId="61" applyFont="1" applyFill="1" applyBorder="1" applyAlignment="1" applyProtection="1">
      <alignment horizontal="center" vertical="center"/>
      <protection locked="0"/>
    </xf>
    <xf numFmtId="0" fontId="11" fillId="0" borderId="82" xfId="61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Alignment="1">
      <alignment horizontal="right" vertical="center" wrapText="1"/>
      <protection/>
    </xf>
    <xf numFmtId="0" fontId="13" fillId="0" borderId="0" xfId="62" applyFont="1" applyFill="1" applyBorder="1" applyAlignment="1">
      <alignment horizontal="left" vertical="top" wrapText="1"/>
      <protection/>
    </xf>
    <xf numFmtId="168" fontId="2" fillId="0" borderId="0" xfId="62" applyNumberFormat="1" applyFont="1" applyFill="1" applyBorder="1" applyAlignment="1" applyProtection="1">
      <alignment horizontal="right" vertical="center" wrapText="1"/>
      <protection locked="0"/>
    </xf>
    <xf numFmtId="0" fontId="11" fillId="0" borderId="144" xfId="62" applyFont="1" applyFill="1" applyBorder="1" applyAlignment="1" applyProtection="1">
      <alignment horizontal="center" vertical="center" wrapText="1"/>
      <protection/>
    </xf>
    <xf numFmtId="0" fontId="11" fillId="0" borderId="35" xfId="62" applyFont="1" applyFill="1" applyBorder="1" applyAlignment="1" applyProtection="1">
      <alignment horizontal="center" vertical="center" wrapText="1"/>
      <protection/>
    </xf>
    <xf numFmtId="0" fontId="11" fillId="0" borderId="39" xfId="62" applyFont="1" applyFill="1" applyBorder="1" applyAlignment="1" applyProtection="1">
      <alignment horizontal="center" vertical="center" wrapText="1"/>
      <protection/>
    </xf>
    <xf numFmtId="0" fontId="11" fillId="0" borderId="40" xfId="62" applyFont="1" applyFill="1" applyBorder="1" applyAlignment="1" applyProtection="1">
      <alignment horizontal="center" vertical="center" wrapText="1"/>
      <protection/>
    </xf>
    <xf numFmtId="0" fontId="11" fillId="0" borderId="105" xfId="62" applyFont="1" applyFill="1" applyBorder="1" applyAlignment="1" applyProtection="1">
      <alignment horizontal="center" vertical="center"/>
      <protection locked="0"/>
    </xf>
    <xf numFmtId="0" fontId="11" fillId="0" borderId="106" xfId="62" applyFont="1" applyFill="1" applyBorder="1" applyAlignment="1" applyProtection="1">
      <alignment horizontal="center" vertical="center"/>
      <protection locked="0"/>
    </xf>
    <xf numFmtId="0" fontId="11" fillId="0" borderId="82" xfId="62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_10. melléklet 2015 Zcsány Óvoda ki-be" xfId="61"/>
    <cellStyle name="Normál_13. melléklet  Közös Hivatal" xfId="62"/>
    <cellStyle name="Normál_2a melléklet bevétel szakfeladatonként" xfId="63"/>
    <cellStyle name="Normál_4. melléklet  2015 költségvetés-össz" xfId="64"/>
    <cellStyle name="Normál_4.1 melléklet Óvoda-költségvetés" xfId="65"/>
    <cellStyle name="Normál_KVRENMUNKA" xfId="66"/>
    <cellStyle name="Normál_Munka1" xfId="67"/>
    <cellStyle name="Normál_Önkormányzat-költségvetés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view="pageBreakPreview" zoomScaleSheetLayoutView="100" zoomScalePageLayoutView="0" workbookViewId="0" topLeftCell="A1">
      <selection activeCell="B1" sqref="B1:M1"/>
    </sheetView>
  </sheetViews>
  <sheetFormatPr defaultColWidth="9.140625" defaultRowHeight="12.75"/>
  <cols>
    <col min="1" max="1" width="7.00390625" style="126" customWidth="1"/>
    <col min="2" max="5" width="9.140625" style="126" customWidth="1"/>
    <col min="6" max="6" width="17.28125" style="126" customWidth="1"/>
    <col min="7" max="7" width="18.421875" style="141" customWidth="1"/>
    <col min="8" max="9" width="9.140625" style="126" customWidth="1"/>
    <col min="10" max="10" width="1.57421875" style="126" customWidth="1"/>
    <col min="11" max="12" width="9.140625" style="126" customWidth="1"/>
    <col min="13" max="13" width="2.7109375" style="126" customWidth="1"/>
    <col min="14" max="14" width="17.57421875" style="126" customWidth="1"/>
    <col min="15" max="16" width="9.140625" style="126" customWidth="1"/>
    <col min="17" max="17" width="5.421875" style="126" customWidth="1"/>
    <col min="18" max="19" width="9.140625" style="126" customWidth="1"/>
    <col min="20" max="20" width="4.421875" style="126" customWidth="1"/>
    <col min="21" max="16384" width="9.140625" style="126" customWidth="1"/>
  </cols>
  <sheetData>
    <row r="1" spans="1:13" ht="12.75" customHeight="1">
      <c r="A1" s="190" t="s">
        <v>232</v>
      </c>
      <c r="B1" s="543" t="s">
        <v>284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3" spans="2:13" ht="12.75">
      <c r="B3" s="484" t="s">
        <v>253</v>
      </c>
      <c r="C3" s="484"/>
      <c r="D3" s="484"/>
      <c r="E3" s="484"/>
      <c r="F3" s="484"/>
      <c r="G3" s="484"/>
      <c r="H3" s="484"/>
      <c r="I3" s="484"/>
      <c r="J3" s="484"/>
      <c r="K3" s="484"/>
      <c r="L3" s="484" t="s">
        <v>0</v>
      </c>
      <c r="M3" s="484"/>
    </row>
    <row r="4" spans="2:13" ht="12.75">
      <c r="B4" s="484" t="s">
        <v>1</v>
      </c>
      <c r="C4" s="484"/>
      <c r="D4" s="484"/>
      <c r="E4" s="484"/>
      <c r="F4" s="484"/>
      <c r="G4" s="484"/>
      <c r="H4" s="484"/>
      <c r="I4" s="484"/>
      <c r="J4" s="484"/>
      <c r="K4" s="484"/>
      <c r="L4" s="484" t="s">
        <v>2</v>
      </c>
      <c r="M4" s="484"/>
    </row>
    <row r="5" spans="2:13" ht="12.75"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2:13" ht="13.5" thickBot="1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2:20" ht="12.75">
      <c r="B7" s="472" t="s">
        <v>3</v>
      </c>
      <c r="C7" s="473"/>
      <c r="D7" s="473"/>
      <c r="E7" s="473"/>
      <c r="F7" s="474"/>
      <c r="G7" s="478" t="s">
        <v>4</v>
      </c>
      <c r="H7" s="480" t="s">
        <v>5</v>
      </c>
      <c r="I7" s="473"/>
      <c r="J7" s="474"/>
      <c r="K7" s="480" t="s">
        <v>6</v>
      </c>
      <c r="L7" s="473"/>
      <c r="M7" s="482"/>
      <c r="N7" s="478" t="s">
        <v>254</v>
      </c>
      <c r="O7" s="480" t="s">
        <v>5</v>
      </c>
      <c r="P7" s="473"/>
      <c r="Q7" s="474"/>
      <c r="R7" s="480" t="s">
        <v>6</v>
      </c>
      <c r="S7" s="473"/>
      <c r="T7" s="482"/>
    </row>
    <row r="8" spans="2:20" ht="12.75">
      <c r="B8" s="475"/>
      <c r="C8" s="476"/>
      <c r="D8" s="476"/>
      <c r="E8" s="476"/>
      <c r="F8" s="477"/>
      <c r="G8" s="479"/>
      <c r="H8" s="481"/>
      <c r="I8" s="476"/>
      <c r="J8" s="477"/>
      <c r="K8" s="483"/>
      <c r="L8" s="484"/>
      <c r="M8" s="485"/>
      <c r="N8" s="479"/>
      <c r="O8" s="481"/>
      <c r="P8" s="476"/>
      <c r="Q8" s="477"/>
      <c r="R8" s="483"/>
      <c r="S8" s="484"/>
      <c r="T8" s="485"/>
    </row>
    <row r="9" spans="2:20" s="329" customFormat="1" ht="13.5" customHeight="1">
      <c r="B9" s="456" t="s">
        <v>7</v>
      </c>
      <c r="C9" s="490"/>
      <c r="D9" s="490"/>
      <c r="E9" s="490"/>
      <c r="F9" s="491"/>
      <c r="G9" s="330">
        <v>49730000</v>
      </c>
      <c r="H9" s="463">
        <v>49730000</v>
      </c>
      <c r="I9" s="464">
        <f>SUM(I10,I11,I15)</f>
        <v>0</v>
      </c>
      <c r="J9" s="464">
        <f>SUM(J10,J11,J15)</f>
        <v>0</v>
      </c>
      <c r="K9" s="463"/>
      <c r="L9" s="464"/>
      <c r="M9" s="492"/>
      <c r="N9" s="330">
        <v>53673953</v>
      </c>
      <c r="O9" s="463">
        <v>53673953</v>
      </c>
      <c r="P9" s="464">
        <f>SUM(P10,P11,P15)</f>
        <v>0</v>
      </c>
      <c r="Q9" s="464">
        <f>SUM(Q10,Q11,Q15)</f>
        <v>0</v>
      </c>
      <c r="R9" s="463"/>
      <c r="S9" s="464"/>
      <c r="T9" s="492"/>
    </row>
    <row r="10" spans="2:20" ht="13.5" customHeight="1">
      <c r="B10" s="486" t="s">
        <v>8</v>
      </c>
      <c r="C10" s="487"/>
      <c r="D10" s="487"/>
      <c r="E10" s="487"/>
      <c r="F10" s="488"/>
      <c r="G10" s="331">
        <v>9700000</v>
      </c>
      <c r="H10" s="469">
        <v>9700000</v>
      </c>
      <c r="I10" s="470"/>
      <c r="J10" s="470"/>
      <c r="K10" s="469"/>
      <c r="L10" s="470"/>
      <c r="M10" s="489"/>
      <c r="N10" s="331">
        <v>13643953</v>
      </c>
      <c r="O10" s="469">
        <v>13643953</v>
      </c>
      <c r="P10" s="470"/>
      <c r="Q10" s="470"/>
      <c r="R10" s="469"/>
      <c r="S10" s="470"/>
      <c r="T10" s="489"/>
    </row>
    <row r="11" spans="2:20" ht="13.5" customHeight="1">
      <c r="B11" s="486" t="s">
        <v>9</v>
      </c>
      <c r="C11" s="487"/>
      <c r="D11" s="487"/>
      <c r="E11" s="487"/>
      <c r="F11" s="488"/>
      <c r="G11" s="331">
        <v>39550000</v>
      </c>
      <c r="H11" s="469">
        <v>39550000</v>
      </c>
      <c r="I11" s="470"/>
      <c r="J11" s="470"/>
      <c r="K11" s="469"/>
      <c r="L11" s="470"/>
      <c r="M11" s="489"/>
      <c r="N11" s="331">
        <v>39550000</v>
      </c>
      <c r="O11" s="469">
        <v>39550000</v>
      </c>
      <c r="P11" s="470"/>
      <c r="Q11" s="470"/>
      <c r="R11" s="469"/>
      <c r="S11" s="470"/>
      <c r="T11" s="489"/>
    </row>
    <row r="12" spans="2:20" ht="12.75">
      <c r="B12" s="493" t="s">
        <v>10</v>
      </c>
      <c r="C12" s="457"/>
      <c r="D12" s="457"/>
      <c r="E12" s="457"/>
      <c r="F12" s="458"/>
      <c r="G12" s="331">
        <v>34500000</v>
      </c>
      <c r="H12" s="469">
        <v>34500000</v>
      </c>
      <c r="I12" s="470"/>
      <c r="J12" s="470"/>
      <c r="K12" s="469"/>
      <c r="L12" s="470"/>
      <c r="M12" s="489"/>
      <c r="N12" s="331">
        <v>34500000</v>
      </c>
      <c r="O12" s="469">
        <v>34500000</v>
      </c>
      <c r="P12" s="470"/>
      <c r="Q12" s="470"/>
      <c r="R12" s="469"/>
      <c r="S12" s="470"/>
      <c r="T12" s="489"/>
    </row>
    <row r="13" spans="2:20" ht="12.75">
      <c r="B13" s="493" t="s">
        <v>11</v>
      </c>
      <c r="C13" s="457"/>
      <c r="D13" s="457"/>
      <c r="E13" s="457"/>
      <c r="F13" s="458"/>
      <c r="G13" s="331">
        <v>5000000</v>
      </c>
      <c r="H13" s="469">
        <v>5000000</v>
      </c>
      <c r="I13" s="470"/>
      <c r="J13" s="470"/>
      <c r="K13" s="469"/>
      <c r="L13" s="470"/>
      <c r="M13" s="489"/>
      <c r="N13" s="331">
        <v>5000000</v>
      </c>
      <c r="O13" s="469">
        <v>5000000</v>
      </c>
      <c r="P13" s="470"/>
      <c r="Q13" s="470"/>
      <c r="R13" s="469"/>
      <c r="S13" s="470"/>
      <c r="T13" s="489"/>
    </row>
    <row r="14" spans="2:20" ht="12.75">
      <c r="B14" s="493" t="s">
        <v>12</v>
      </c>
      <c r="C14" s="457"/>
      <c r="D14" s="457"/>
      <c r="E14" s="457"/>
      <c r="F14" s="458"/>
      <c r="G14" s="331">
        <v>50000</v>
      </c>
      <c r="H14" s="469">
        <v>50000</v>
      </c>
      <c r="I14" s="470"/>
      <c r="J14" s="470"/>
      <c r="K14" s="469"/>
      <c r="L14" s="470"/>
      <c r="M14" s="489"/>
      <c r="N14" s="331">
        <v>50000</v>
      </c>
      <c r="O14" s="469">
        <v>50000</v>
      </c>
      <c r="P14" s="470"/>
      <c r="Q14" s="470"/>
      <c r="R14" s="469"/>
      <c r="S14" s="470"/>
      <c r="T14" s="489"/>
    </row>
    <row r="15" spans="2:20" ht="12.75">
      <c r="B15" s="456" t="s">
        <v>13</v>
      </c>
      <c r="C15" s="490"/>
      <c r="D15" s="490"/>
      <c r="E15" s="490"/>
      <c r="F15" s="491"/>
      <c r="G15" s="331">
        <v>480000</v>
      </c>
      <c r="H15" s="469">
        <v>480000</v>
      </c>
      <c r="I15" s="470"/>
      <c r="J15" s="470"/>
      <c r="K15" s="469"/>
      <c r="L15" s="470"/>
      <c r="M15" s="489"/>
      <c r="N15" s="331">
        <v>480000</v>
      </c>
      <c r="O15" s="469">
        <v>480000</v>
      </c>
      <c r="P15" s="470"/>
      <c r="Q15" s="470"/>
      <c r="R15" s="469"/>
      <c r="S15" s="470"/>
      <c r="T15" s="489"/>
    </row>
    <row r="16" spans="2:20" ht="12.75">
      <c r="B16" s="466" t="s">
        <v>14</v>
      </c>
      <c r="C16" s="502"/>
      <c r="D16" s="502"/>
      <c r="E16" s="502"/>
      <c r="F16" s="503"/>
      <c r="G16" s="500">
        <f>SUM(G18:G40)</f>
        <v>82525545</v>
      </c>
      <c r="H16" s="504">
        <v>82525545</v>
      </c>
      <c r="I16" s="505">
        <f>SUM(I18:I40)</f>
        <v>0</v>
      </c>
      <c r="J16" s="505">
        <f>SUM(J18:J40)</f>
        <v>0</v>
      </c>
      <c r="K16" s="469"/>
      <c r="L16" s="470"/>
      <c r="M16" s="489"/>
      <c r="N16" s="500">
        <v>97026202</v>
      </c>
      <c r="O16" s="504">
        <v>97026202</v>
      </c>
      <c r="P16" s="505">
        <f>SUM(P18:P40)</f>
        <v>0</v>
      </c>
      <c r="Q16" s="505">
        <f>SUM(Q18:Q40)</f>
        <v>0</v>
      </c>
      <c r="R16" s="469"/>
      <c r="S16" s="470"/>
      <c r="T16" s="489"/>
    </row>
    <row r="17" spans="2:20" s="329" customFormat="1" ht="15.75" customHeight="1">
      <c r="B17" s="497" t="s">
        <v>15</v>
      </c>
      <c r="C17" s="498"/>
      <c r="D17" s="498"/>
      <c r="E17" s="498"/>
      <c r="F17" s="499"/>
      <c r="G17" s="501"/>
      <c r="H17" s="506"/>
      <c r="I17" s="507"/>
      <c r="J17" s="507"/>
      <c r="K17" s="469"/>
      <c r="L17" s="470"/>
      <c r="M17" s="489"/>
      <c r="N17" s="501"/>
      <c r="O17" s="506"/>
      <c r="P17" s="507"/>
      <c r="Q17" s="507"/>
      <c r="R17" s="469"/>
      <c r="S17" s="470"/>
      <c r="T17" s="489"/>
    </row>
    <row r="18" spans="2:20" ht="12.75">
      <c r="B18" s="494" t="s">
        <v>16</v>
      </c>
      <c r="C18" s="495"/>
      <c r="D18" s="495"/>
      <c r="E18" s="495"/>
      <c r="F18" s="496"/>
      <c r="G18" s="331">
        <v>36960600</v>
      </c>
      <c r="H18" s="469">
        <v>36960600</v>
      </c>
      <c r="I18" s="470"/>
      <c r="J18" s="470"/>
      <c r="K18" s="469"/>
      <c r="L18" s="470"/>
      <c r="M18" s="489"/>
      <c r="N18" s="331">
        <v>44635500</v>
      </c>
      <c r="O18" s="469">
        <v>44635500</v>
      </c>
      <c r="P18" s="470"/>
      <c r="Q18" s="470"/>
      <c r="R18" s="469"/>
      <c r="S18" s="470"/>
      <c r="T18" s="489"/>
    </row>
    <row r="19" spans="2:20" ht="12.75">
      <c r="B19" s="494" t="s">
        <v>17</v>
      </c>
      <c r="C19" s="495"/>
      <c r="D19" s="495"/>
      <c r="E19" s="495"/>
      <c r="F19" s="496"/>
      <c r="G19" s="331">
        <v>4437720</v>
      </c>
      <c r="H19" s="469">
        <v>4437720</v>
      </c>
      <c r="I19" s="470"/>
      <c r="J19" s="470"/>
      <c r="K19" s="469"/>
      <c r="L19" s="470"/>
      <c r="M19" s="489"/>
      <c r="N19" s="331">
        <v>4437720</v>
      </c>
      <c r="O19" s="469">
        <v>4437720</v>
      </c>
      <c r="P19" s="470"/>
      <c r="Q19" s="470"/>
      <c r="R19" s="469"/>
      <c r="S19" s="470"/>
      <c r="T19" s="489"/>
    </row>
    <row r="20" spans="2:20" ht="12.75">
      <c r="B20" s="494" t="s">
        <v>18</v>
      </c>
      <c r="C20" s="495"/>
      <c r="D20" s="495"/>
      <c r="E20" s="495"/>
      <c r="F20" s="496"/>
      <c r="G20" s="331">
        <v>5120000</v>
      </c>
      <c r="H20" s="469">
        <v>5120000</v>
      </c>
      <c r="I20" s="470"/>
      <c r="J20" s="470"/>
      <c r="K20" s="469"/>
      <c r="L20" s="470"/>
      <c r="M20" s="489"/>
      <c r="N20" s="331">
        <v>5120000</v>
      </c>
      <c r="O20" s="469">
        <v>5120000</v>
      </c>
      <c r="P20" s="470"/>
      <c r="Q20" s="470"/>
      <c r="R20" s="469"/>
      <c r="S20" s="470"/>
      <c r="T20" s="489"/>
    </row>
    <row r="21" spans="2:20" ht="12.75">
      <c r="B21" s="494" t="s">
        <v>19</v>
      </c>
      <c r="C21" s="495"/>
      <c r="D21" s="495"/>
      <c r="E21" s="495"/>
      <c r="F21" s="496"/>
      <c r="G21" s="331">
        <v>756102</v>
      </c>
      <c r="H21" s="469">
        <v>756102</v>
      </c>
      <c r="I21" s="470"/>
      <c r="J21" s="470"/>
      <c r="K21" s="469"/>
      <c r="L21" s="470"/>
      <c r="M21" s="489"/>
      <c r="N21" s="331">
        <v>756102</v>
      </c>
      <c r="O21" s="469">
        <v>756102</v>
      </c>
      <c r="P21" s="470"/>
      <c r="Q21" s="470"/>
      <c r="R21" s="469"/>
      <c r="S21" s="470"/>
      <c r="T21" s="489"/>
    </row>
    <row r="22" spans="2:20" ht="12.75">
      <c r="B22" s="494" t="s">
        <v>20</v>
      </c>
      <c r="C22" s="495"/>
      <c r="D22" s="495"/>
      <c r="E22" s="495"/>
      <c r="F22" s="496"/>
      <c r="G22" s="331">
        <v>2962350</v>
      </c>
      <c r="H22" s="469">
        <v>2962350</v>
      </c>
      <c r="I22" s="470"/>
      <c r="J22" s="470"/>
      <c r="K22" s="469"/>
      <c r="L22" s="470"/>
      <c r="M22" s="489"/>
      <c r="N22" s="331">
        <v>2962350</v>
      </c>
      <c r="O22" s="469">
        <v>2962350</v>
      </c>
      <c r="P22" s="470"/>
      <c r="Q22" s="470"/>
      <c r="R22" s="469"/>
      <c r="S22" s="470"/>
      <c r="T22" s="489"/>
    </row>
    <row r="23" spans="2:20" ht="12.75">
      <c r="B23" s="494" t="s">
        <v>21</v>
      </c>
      <c r="C23" s="495"/>
      <c r="D23" s="495"/>
      <c r="E23" s="495"/>
      <c r="F23" s="496"/>
      <c r="G23" s="331"/>
      <c r="H23" s="469"/>
      <c r="I23" s="470"/>
      <c r="J23" s="470"/>
      <c r="K23" s="469"/>
      <c r="L23" s="470"/>
      <c r="M23" s="489"/>
      <c r="N23" s="331"/>
      <c r="O23" s="469"/>
      <c r="P23" s="470"/>
      <c r="Q23" s="470"/>
      <c r="R23" s="469"/>
      <c r="S23" s="470"/>
      <c r="T23" s="489"/>
    </row>
    <row r="24" spans="2:20" ht="12.75">
      <c r="B24" s="494" t="s">
        <v>22</v>
      </c>
      <c r="C24" s="495"/>
      <c r="D24" s="495"/>
      <c r="E24" s="495"/>
      <c r="F24" s="496"/>
      <c r="G24" s="331">
        <v>4545523</v>
      </c>
      <c r="H24" s="469">
        <v>4545523</v>
      </c>
      <c r="I24" s="470"/>
      <c r="J24" s="470"/>
      <c r="K24" s="469"/>
      <c r="L24" s="470"/>
      <c r="M24" s="489"/>
      <c r="N24" s="331">
        <v>7718787</v>
      </c>
      <c r="O24" s="469">
        <v>7718787</v>
      </c>
      <c r="P24" s="470"/>
      <c r="Q24" s="470"/>
      <c r="R24" s="469"/>
      <c r="S24" s="470"/>
      <c r="T24" s="489"/>
    </row>
    <row r="25" spans="2:20" ht="12.75">
      <c r="B25" s="494" t="s">
        <v>23</v>
      </c>
      <c r="C25" s="495"/>
      <c r="D25" s="495"/>
      <c r="E25" s="495"/>
      <c r="F25" s="496"/>
      <c r="G25" s="331">
        <v>8305850</v>
      </c>
      <c r="H25" s="469">
        <v>8305850</v>
      </c>
      <c r="I25" s="470"/>
      <c r="J25" s="470"/>
      <c r="K25" s="469"/>
      <c r="L25" s="470"/>
      <c r="M25" s="489"/>
      <c r="N25" s="331">
        <v>9046930</v>
      </c>
      <c r="O25" s="469">
        <v>9046930</v>
      </c>
      <c r="P25" s="470"/>
      <c r="Q25" s="470"/>
      <c r="R25" s="469"/>
      <c r="S25" s="470"/>
      <c r="T25" s="489"/>
    </row>
    <row r="26" spans="2:20" ht="12.75">
      <c r="B26" s="508" t="s">
        <v>24</v>
      </c>
      <c r="C26" s="509"/>
      <c r="D26" s="509"/>
      <c r="E26" s="509"/>
      <c r="F26" s="510"/>
      <c r="G26" s="544">
        <v>2400000</v>
      </c>
      <c r="H26" s="511">
        <v>2400000</v>
      </c>
      <c r="I26" s="512"/>
      <c r="J26" s="512"/>
      <c r="K26" s="469"/>
      <c r="L26" s="470"/>
      <c r="M26" s="489"/>
      <c r="N26" s="544">
        <v>2400000</v>
      </c>
      <c r="O26" s="511">
        <v>2400000</v>
      </c>
      <c r="P26" s="512"/>
      <c r="Q26" s="512"/>
      <c r="R26" s="469"/>
      <c r="S26" s="470"/>
      <c r="T26" s="489"/>
    </row>
    <row r="27" spans="2:20" ht="12.75">
      <c r="B27" s="475" t="s">
        <v>25</v>
      </c>
      <c r="C27" s="476"/>
      <c r="D27" s="476"/>
      <c r="E27" s="476"/>
      <c r="F27" s="477"/>
      <c r="G27" s="545"/>
      <c r="H27" s="513"/>
      <c r="I27" s="514"/>
      <c r="J27" s="514"/>
      <c r="K27" s="469"/>
      <c r="L27" s="470"/>
      <c r="M27" s="489"/>
      <c r="N27" s="545"/>
      <c r="O27" s="513"/>
      <c r="P27" s="514"/>
      <c r="Q27" s="514"/>
      <c r="R27" s="469"/>
      <c r="S27" s="470"/>
      <c r="T27" s="489"/>
    </row>
    <row r="28" spans="2:20" ht="12.75">
      <c r="B28" s="494" t="s">
        <v>26</v>
      </c>
      <c r="C28" s="495"/>
      <c r="D28" s="495"/>
      <c r="E28" s="495"/>
      <c r="F28" s="496"/>
      <c r="G28" s="331">
        <v>1558400</v>
      </c>
      <c r="H28" s="469">
        <v>1558400</v>
      </c>
      <c r="I28" s="470"/>
      <c r="J28" s="470"/>
      <c r="K28" s="469"/>
      <c r="L28" s="470"/>
      <c r="M28" s="489"/>
      <c r="N28" s="331">
        <v>1558400</v>
      </c>
      <c r="O28" s="469">
        <v>1558400</v>
      </c>
      <c r="P28" s="470"/>
      <c r="Q28" s="470"/>
      <c r="R28" s="469"/>
      <c r="S28" s="470"/>
      <c r="T28" s="489"/>
    </row>
    <row r="29" spans="2:20" ht="12.75">
      <c r="B29" s="494" t="s">
        <v>27</v>
      </c>
      <c r="C29" s="495"/>
      <c r="D29" s="495"/>
      <c r="E29" s="495"/>
      <c r="F29" s="496"/>
      <c r="G29" s="331"/>
      <c r="H29" s="469"/>
      <c r="I29" s="470"/>
      <c r="J29" s="470"/>
      <c r="K29" s="469"/>
      <c r="L29" s="470"/>
      <c r="M29" s="489"/>
      <c r="N29" s="331"/>
      <c r="O29" s="469"/>
      <c r="P29" s="470"/>
      <c r="Q29" s="470"/>
      <c r="R29" s="469"/>
      <c r="S29" s="470"/>
      <c r="T29" s="489"/>
    </row>
    <row r="30" spans="2:20" ht="12.75">
      <c r="B30" s="494" t="s">
        <v>248</v>
      </c>
      <c r="C30" s="495"/>
      <c r="D30" s="495"/>
      <c r="E30" s="495"/>
      <c r="F30" s="496"/>
      <c r="G30" s="331">
        <v>793400</v>
      </c>
      <c r="H30" s="469">
        <v>793400</v>
      </c>
      <c r="I30" s="470"/>
      <c r="J30" s="470"/>
      <c r="K30" s="469"/>
      <c r="L30" s="470"/>
      <c r="M30" s="489"/>
      <c r="N30" s="331">
        <v>793400</v>
      </c>
      <c r="O30" s="469">
        <v>793400</v>
      </c>
      <c r="P30" s="470"/>
      <c r="Q30" s="470"/>
      <c r="R30" s="469"/>
      <c r="S30" s="470"/>
      <c r="T30" s="489"/>
    </row>
    <row r="31" spans="2:20" ht="12.75">
      <c r="B31" s="508" t="s">
        <v>28</v>
      </c>
      <c r="C31" s="509"/>
      <c r="D31" s="509"/>
      <c r="E31" s="509"/>
      <c r="F31" s="510"/>
      <c r="G31" s="546"/>
      <c r="H31" s="511"/>
      <c r="I31" s="512"/>
      <c r="J31" s="512"/>
      <c r="K31" s="469"/>
      <c r="L31" s="470"/>
      <c r="M31" s="489"/>
      <c r="N31" s="546"/>
      <c r="O31" s="511"/>
      <c r="P31" s="512"/>
      <c r="Q31" s="512"/>
      <c r="R31" s="469"/>
      <c r="S31" s="470"/>
      <c r="T31" s="489"/>
    </row>
    <row r="32" spans="2:20" ht="12.75">
      <c r="B32" s="475" t="s">
        <v>25</v>
      </c>
      <c r="C32" s="476"/>
      <c r="D32" s="476"/>
      <c r="E32" s="476"/>
      <c r="F32" s="477"/>
      <c r="G32" s="547"/>
      <c r="H32" s="513"/>
      <c r="I32" s="514"/>
      <c r="J32" s="514"/>
      <c r="K32" s="469"/>
      <c r="L32" s="470"/>
      <c r="M32" s="489"/>
      <c r="N32" s="547"/>
      <c r="O32" s="513"/>
      <c r="P32" s="514"/>
      <c r="Q32" s="514"/>
      <c r="R32" s="469"/>
      <c r="S32" s="470"/>
      <c r="T32" s="489"/>
    </row>
    <row r="33" spans="2:20" ht="12.75">
      <c r="B33" s="494" t="s">
        <v>29</v>
      </c>
      <c r="C33" s="495"/>
      <c r="D33" s="495"/>
      <c r="E33" s="495"/>
      <c r="F33" s="496"/>
      <c r="G33" s="331">
        <v>6987000</v>
      </c>
      <c r="H33" s="469">
        <v>6987000</v>
      </c>
      <c r="I33" s="470"/>
      <c r="J33" s="470"/>
      <c r="K33" s="469"/>
      <c r="L33" s="470"/>
      <c r="M33" s="489"/>
      <c r="N33" s="331">
        <v>6987000</v>
      </c>
      <c r="O33" s="469">
        <v>6987000</v>
      </c>
      <c r="P33" s="470"/>
      <c r="Q33" s="470"/>
      <c r="R33" s="469"/>
      <c r="S33" s="470"/>
      <c r="T33" s="489"/>
    </row>
    <row r="34" spans="2:20" ht="12.75">
      <c r="B34" s="494" t="s">
        <v>30</v>
      </c>
      <c r="C34" s="495"/>
      <c r="D34" s="495"/>
      <c r="E34" s="495"/>
      <c r="F34" s="496"/>
      <c r="G34" s="331"/>
      <c r="H34" s="469"/>
      <c r="I34" s="470"/>
      <c r="J34" s="470"/>
      <c r="K34" s="469"/>
      <c r="L34" s="470"/>
      <c r="M34" s="489"/>
      <c r="N34" s="331"/>
      <c r="O34" s="469"/>
      <c r="P34" s="470"/>
      <c r="Q34" s="470"/>
      <c r="R34" s="469"/>
      <c r="S34" s="470"/>
      <c r="T34" s="489"/>
    </row>
    <row r="35" spans="2:20" ht="12.75">
      <c r="B35" s="494" t="s">
        <v>31</v>
      </c>
      <c r="C35" s="495"/>
      <c r="D35" s="495"/>
      <c r="E35" s="495"/>
      <c r="F35" s="496"/>
      <c r="G35" s="331">
        <v>71400</v>
      </c>
      <c r="H35" s="469">
        <v>71400</v>
      </c>
      <c r="I35" s="470"/>
      <c r="J35" s="470"/>
      <c r="K35" s="469"/>
      <c r="L35" s="470"/>
      <c r="M35" s="489"/>
      <c r="N35" s="331">
        <v>71400</v>
      </c>
      <c r="O35" s="469">
        <v>71400</v>
      </c>
      <c r="P35" s="470"/>
      <c r="Q35" s="470"/>
      <c r="R35" s="469"/>
      <c r="S35" s="470"/>
      <c r="T35" s="489"/>
    </row>
    <row r="36" spans="2:20" ht="12.75">
      <c r="B36" s="493" t="s">
        <v>32</v>
      </c>
      <c r="C36" s="457"/>
      <c r="D36" s="457"/>
      <c r="E36" s="457"/>
      <c r="F36" s="458"/>
      <c r="G36" s="331">
        <v>1800000</v>
      </c>
      <c r="H36" s="469">
        <v>1800000</v>
      </c>
      <c r="I36" s="470"/>
      <c r="J36" s="470"/>
      <c r="K36" s="469"/>
      <c r="L36" s="470"/>
      <c r="M36" s="489"/>
      <c r="N36" s="331">
        <v>2147096</v>
      </c>
      <c r="O36" s="469">
        <v>2147096</v>
      </c>
      <c r="P36" s="470"/>
      <c r="Q36" s="470"/>
      <c r="R36" s="469"/>
      <c r="S36" s="470"/>
      <c r="T36" s="489"/>
    </row>
    <row r="37" spans="2:20" ht="12.75">
      <c r="B37" s="493" t="s">
        <v>33</v>
      </c>
      <c r="C37" s="457"/>
      <c r="D37" s="457"/>
      <c r="E37" s="457"/>
      <c r="F37" s="458"/>
      <c r="G37" s="331">
        <v>5314800</v>
      </c>
      <c r="H37" s="469">
        <v>5314800</v>
      </c>
      <c r="I37" s="470"/>
      <c r="J37" s="470"/>
      <c r="K37" s="469"/>
      <c r="L37" s="470"/>
      <c r="M37" s="489"/>
      <c r="N37" s="331">
        <v>5314800</v>
      </c>
      <c r="O37" s="469">
        <v>5314800</v>
      </c>
      <c r="P37" s="470"/>
      <c r="Q37" s="470"/>
      <c r="R37" s="469"/>
      <c r="S37" s="470"/>
      <c r="T37" s="489"/>
    </row>
    <row r="38" spans="2:20" ht="12.75">
      <c r="B38" s="494" t="s">
        <v>249</v>
      </c>
      <c r="C38" s="495"/>
      <c r="D38" s="495"/>
      <c r="E38" s="495"/>
      <c r="F38" s="496"/>
      <c r="G38" s="331">
        <v>512400</v>
      </c>
      <c r="H38" s="469">
        <v>512400</v>
      </c>
      <c r="I38" s="470"/>
      <c r="J38" s="470"/>
      <c r="K38" s="469"/>
      <c r="L38" s="470"/>
      <c r="M38" s="489"/>
      <c r="N38" s="331">
        <v>512400</v>
      </c>
      <c r="O38" s="469">
        <v>512400</v>
      </c>
      <c r="P38" s="470"/>
      <c r="Q38" s="470"/>
      <c r="R38" s="469"/>
      <c r="S38" s="470"/>
      <c r="T38" s="489"/>
    </row>
    <row r="39" spans="2:20" ht="12.75">
      <c r="B39" s="494" t="s">
        <v>34</v>
      </c>
      <c r="C39" s="495"/>
      <c r="D39" s="495"/>
      <c r="E39" s="495"/>
      <c r="F39" s="496"/>
      <c r="G39" s="331"/>
      <c r="H39" s="469"/>
      <c r="I39" s="470"/>
      <c r="J39" s="470"/>
      <c r="K39" s="469"/>
      <c r="L39" s="470"/>
      <c r="M39" s="489"/>
      <c r="N39" s="331"/>
      <c r="O39" s="469"/>
      <c r="P39" s="470"/>
      <c r="Q39" s="470"/>
      <c r="R39" s="469"/>
      <c r="S39" s="470"/>
      <c r="T39" s="489"/>
    </row>
    <row r="40" spans="2:20" ht="12.75">
      <c r="B40" s="494" t="s">
        <v>35</v>
      </c>
      <c r="C40" s="495"/>
      <c r="D40" s="495"/>
      <c r="E40" s="495"/>
      <c r="F40" s="496"/>
      <c r="G40" s="331"/>
      <c r="H40" s="469"/>
      <c r="I40" s="470"/>
      <c r="J40" s="470"/>
      <c r="K40" s="469"/>
      <c r="L40" s="470"/>
      <c r="M40" s="489"/>
      <c r="N40" s="331">
        <v>243117</v>
      </c>
      <c r="O40" s="469">
        <v>243117</v>
      </c>
      <c r="P40" s="470"/>
      <c r="Q40" s="470"/>
      <c r="R40" s="469"/>
      <c r="S40" s="470"/>
      <c r="T40" s="489"/>
    </row>
    <row r="41" spans="2:20" ht="12.75">
      <c r="B41" s="494" t="s">
        <v>259</v>
      </c>
      <c r="C41" s="495"/>
      <c r="D41" s="495"/>
      <c r="E41" s="495"/>
      <c r="F41" s="496"/>
      <c r="G41" s="331"/>
      <c r="H41" s="459"/>
      <c r="I41" s="460"/>
      <c r="J41" s="461"/>
      <c r="K41" s="459"/>
      <c r="L41" s="460"/>
      <c r="M41" s="462"/>
      <c r="N41" s="331">
        <v>2321200</v>
      </c>
      <c r="O41" s="469">
        <v>2321200</v>
      </c>
      <c r="P41" s="470"/>
      <c r="Q41" s="471"/>
      <c r="R41" s="459"/>
      <c r="S41" s="460"/>
      <c r="T41" s="462"/>
    </row>
    <row r="42" spans="2:20" s="329" customFormat="1" ht="24.75" customHeight="1">
      <c r="B42" s="456" t="s">
        <v>36</v>
      </c>
      <c r="C42" s="490"/>
      <c r="D42" s="490"/>
      <c r="E42" s="490"/>
      <c r="F42" s="491"/>
      <c r="G42" s="330">
        <f>SUM(G43:G43)</f>
        <v>23628828</v>
      </c>
      <c r="H42" s="463">
        <v>23628828</v>
      </c>
      <c r="I42" s="464">
        <f>SUM(I43:I43)</f>
        <v>0</v>
      </c>
      <c r="J42" s="464">
        <f>SUM(J43:J43)</f>
        <v>0</v>
      </c>
      <c r="K42" s="463"/>
      <c r="L42" s="464"/>
      <c r="M42" s="492"/>
      <c r="N42" s="330">
        <v>25343776</v>
      </c>
      <c r="O42" s="463">
        <v>25343776</v>
      </c>
      <c r="P42" s="464">
        <f>SUM(P43:P43)</f>
        <v>0</v>
      </c>
      <c r="Q42" s="464">
        <f>SUM(Q43:Q43)</f>
        <v>0</v>
      </c>
      <c r="R42" s="463"/>
      <c r="S42" s="464"/>
      <c r="T42" s="492"/>
    </row>
    <row r="43" spans="2:20" ht="12.75">
      <c r="B43" s="493" t="s">
        <v>268</v>
      </c>
      <c r="C43" s="457"/>
      <c r="D43" s="457"/>
      <c r="E43" s="457"/>
      <c r="F43" s="458"/>
      <c r="G43" s="331">
        <v>23628828</v>
      </c>
      <c r="H43" s="469">
        <v>23628828</v>
      </c>
      <c r="I43" s="470"/>
      <c r="J43" s="470"/>
      <c r="K43" s="469"/>
      <c r="L43" s="470"/>
      <c r="M43" s="489"/>
      <c r="N43" s="331">
        <v>25343776</v>
      </c>
      <c r="O43" s="469">
        <v>25343776</v>
      </c>
      <c r="P43" s="470"/>
      <c r="Q43" s="470"/>
      <c r="R43" s="469"/>
      <c r="S43" s="470"/>
      <c r="T43" s="489"/>
    </row>
    <row r="44" spans="2:20" ht="12.75">
      <c r="B44" s="456" t="s">
        <v>260</v>
      </c>
      <c r="C44" s="457"/>
      <c r="D44" s="457"/>
      <c r="E44" s="457"/>
      <c r="F44" s="458"/>
      <c r="G44" s="331"/>
      <c r="H44" s="459"/>
      <c r="I44" s="460"/>
      <c r="J44" s="461"/>
      <c r="K44" s="459"/>
      <c r="L44" s="460"/>
      <c r="M44" s="462"/>
      <c r="N44" s="330">
        <v>11419325</v>
      </c>
      <c r="O44" s="463">
        <v>11419325</v>
      </c>
      <c r="P44" s="464"/>
      <c r="Q44" s="465"/>
      <c r="R44" s="459"/>
      <c r="S44" s="460"/>
      <c r="T44" s="462"/>
    </row>
    <row r="45" spans="2:20" ht="25.5" customHeight="1">
      <c r="B45" s="515" t="s">
        <v>37</v>
      </c>
      <c r="C45" s="516"/>
      <c r="D45" s="516"/>
      <c r="E45" s="516"/>
      <c r="F45" s="517"/>
      <c r="G45" s="331"/>
      <c r="H45" s="469"/>
      <c r="I45" s="470"/>
      <c r="J45" s="470"/>
      <c r="K45" s="469"/>
      <c r="L45" s="470"/>
      <c r="M45" s="489"/>
      <c r="N45" s="331"/>
      <c r="O45" s="469"/>
      <c r="P45" s="470"/>
      <c r="Q45" s="470"/>
      <c r="R45" s="469"/>
      <c r="S45" s="470"/>
      <c r="T45" s="489"/>
    </row>
    <row r="46" spans="2:20" ht="12.75">
      <c r="B46" s="493" t="s">
        <v>38</v>
      </c>
      <c r="C46" s="457"/>
      <c r="D46" s="457"/>
      <c r="E46" s="457"/>
      <c r="F46" s="458"/>
      <c r="G46" s="331"/>
      <c r="H46" s="469"/>
      <c r="I46" s="470"/>
      <c r="J46" s="470"/>
      <c r="K46" s="469"/>
      <c r="L46" s="470"/>
      <c r="M46" s="489"/>
      <c r="N46" s="331"/>
      <c r="O46" s="469"/>
      <c r="P46" s="470"/>
      <c r="Q46" s="470"/>
      <c r="R46" s="469"/>
      <c r="S46" s="470"/>
      <c r="T46" s="489"/>
    </row>
    <row r="47" spans="2:20" ht="12.75">
      <c r="B47" s="494" t="s">
        <v>39</v>
      </c>
      <c r="C47" s="495"/>
      <c r="D47" s="495"/>
      <c r="E47" s="495"/>
      <c r="F47" s="496"/>
      <c r="G47" s="331"/>
      <c r="H47" s="469"/>
      <c r="I47" s="470"/>
      <c r="J47" s="470"/>
      <c r="K47" s="469"/>
      <c r="L47" s="470"/>
      <c r="M47" s="489"/>
      <c r="N47" s="331"/>
      <c r="O47" s="469"/>
      <c r="P47" s="470"/>
      <c r="Q47" s="470"/>
      <c r="R47" s="469"/>
      <c r="S47" s="470"/>
      <c r="T47" s="489"/>
    </row>
    <row r="48" spans="2:20" ht="12.75">
      <c r="B48" s="508" t="s">
        <v>40</v>
      </c>
      <c r="C48" s="509"/>
      <c r="D48" s="509"/>
      <c r="E48" s="509"/>
      <c r="F48" s="510"/>
      <c r="G48" s="346"/>
      <c r="H48" s="511"/>
      <c r="I48" s="512"/>
      <c r="J48" s="512"/>
      <c r="K48" s="511"/>
      <c r="L48" s="512"/>
      <c r="M48" s="518"/>
      <c r="N48" s="346"/>
      <c r="O48" s="511"/>
      <c r="P48" s="512"/>
      <c r="Q48" s="512"/>
      <c r="R48" s="511"/>
      <c r="S48" s="512"/>
      <c r="T48" s="518"/>
    </row>
    <row r="49" spans="2:20" ht="12.75">
      <c r="B49" s="519" t="s">
        <v>41</v>
      </c>
      <c r="C49" s="520"/>
      <c r="D49" s="520"/>
      <c r="E49" s="520"/>
      <c r="F49" s="521"/>
      <c r="G49" s="347"/>
      <c r="H49" s="513"/>
      <c r="I49" s="514"/>
      <c r="J49" s="514"/>
      <c r="K49" s="513"/>
      <c r="L49" s="514"/>
      <c r="M49" s="522"/>
      <c r="N49" s="347"/>
      <c r="O49" s="513"/>
      <c r="P49" s="514"/>
      <c r="Q49" s="514"/>
      <c r="R49" s="513"/>
      <c r="S49" s="514"/>
      <c r="T49" s="522"/>
    </row>
    <row r="50" spans="2:20" ht="12.75">
      <c r="B50" s="493" t="s">
        <v>42</v>
      </c>
      <c r="C50" s="457"/>
      <c r="D50" s="457"/>
      <c r="E50" s="457"/>
      <c r="F50" s="458"/>
      <c r="G50" s="331"/>
      <c r="H50" s="469"/>
      <c r="I50" s="470"/>
      <c r="J50" s="470"/>
      <c r="K50" s="469"/>
      <c r="L50" s="470"/>
      <c r="M50" s="489"/>
      <c r="N50" s="331"/>
      <c r="O50" s="469"/>
      <c r="P50" s="470"/>
      <c r="Q50" s="470"/>
      <c r="R50" s="469"/>
      <c r="S50" s="470"/>
      <c r="T50" s="489"/>
    </row>
    <row r="51" spans="2:20" ht="13.5" thickBot="1">
      <c r="B51" s="466" t="s">
        <v>257</v>
      </c>
      <c r="C51" s="467"/>
      <c r="D51" s="467"/>
      <c r="E51" s="467"/>
      <c r="F51" s="468"/>
      <c r="G51" s="346"/>
      <c r="H51" s="459"/>
      <c r="I51" s="460"/>
      <c r="J51" s="461"/>
      <c r="K51" s="459"/>
      <c r="L51" s="460"/>
      <c r="M51" s="462"/>
      <c r="N51" s="346">
        <v>253326</v>
      </c>
      <c r="O51" s="469">
        <v>253326</v>
      </c>
      <c r="P51" s="470"/>
      <c r="Q51" s="471"/>
      <c r="R51" s="459"/>
      <c r="S51" s="460"/>
      <c r="T51" s="462"/>
    </row>
    <row r="52" spans="2:20" ht="19.5" customHeight="1" thickBot="1">
      <c r="B52" s="405" t="s">
        <v>43</v>
      </c>
      <c r="C52" s="406"/>
      <c r="D52" s="406"/>
      <c r="E52" s="406"/>
      <c r="F52" s="407"/>
      <c r="G52" s="403"/>
      <c r="H52" s="511"/>
      <c r="I52" s="512"/>
      <c r="J52" s="512"/>
      <c r="K52" s="511"/>
      <c r="L52" s="512"/>
      <c r="M52" s="518"/>
      <c r="N52" s="346"/>
      <c r="O52" s="511"/>
      <c r="P52" s="512"/>
      <c r="Q52" s="512"/>
      <c r="R52" s="511"/>
      <c r="S52" s="512"/>
      <c r="T52" s="518"/>
    </row>
    <row r="53" spans="2:20" ht="13.5" thickBot="1">
      <c r="B53" s="408" t="s">
        <v>247</v>
      </c>
      <c r="C53" s="409"/>
      <c r="D53" s="409"/>
      <c r="E53" s="409"/>
      <c r="F53" s="410"/>
      <c r="G53" s="404">
        <f>SUM(G9+G16+G42)</f>
        <v>155884373</v>
      </c>
      <c r="H53" s="528">
        <v>155884373</v>
      </c>
      <c r="I53" s="529"/>
      <c r="J53" s="530"/>
      <c r="K53" s="528"/>
      <c r="L53" s="529"/>
      <c r="M53" s="530"/>
      <c r="N53" s="402">
        <v>187716582</v>
      </c>
      <c r="O53" s="528">
        <v>187716582</v>
      </c>
      <c r="P53" s="529"/>
      <c r="Q53" s="530"/>
      <c r="R53" s="528"/>
      <c r="S53" s="529"/>
      <c r="T53" s="530"/>
    </row>
    <row r="54" spans="2:20" ht="12.75">
      <c r="B54" s="523" t="s">
        <v>44</v>
      </c>
      <c r="C54" s="524"/>
      <c r="D54" s="524"/>
      <c r="E54" s="524"/>
      <c r="F54" s="525"/>
      <c r="G54" s="548">
        <v>84787851</v>
      </c>
      <c r="H54" s="526">
        <v>34357022</v>
      </c>
      <c r="I54" s="527"/>
      <c r="J54" s="527"/>
      <c r="K54" s="513">
        <v>50430829</v>
      </c>
      <c r="L54" s="514"/>
      <c r="M54" s="522"/>
      <c r="N54" s="549">
        <v>84787851</v>
      </c>
      <c r="O54" s="526">
        <v>34357022</v>
      </c>
      <c r="P54" s="527"/>
      <c r="Q54" s="527"/>
      <c r="R54" s="513">
        <v>50430829</v>
      </c>
      <c r="S54" s="514"/>
      <c r="T54" s="522"/>
    </row>
    <row r="55" spans="2:20" s="329" customFormat="1" ht="12.75">
      <c r="B55" s="475" t="s">
        <v>45</v>
      </c>
      <c r="C55" s="476"/>
      <c r="D55" s="476"/>
      <c r="E55" s="476"/>
      <c r="F55" s="477"/>
      <c r="G55" s="545"/>
      <c r="H55" s="513"/>
      <c r="I55" s="514"/>
      <c r="J55" s="514"/>
      <c r="K55" s="469"/>
      <c r="L55" s="470"/>
      <c r="M55" s="489"/>
      <c r="N55" s="545"/>
      <c r="O55" s="513"/>
      <c r="P55" s="514"/>
      <c r="Q55" s="514"/>
      <c r="R55" s="469"/>
      <c r="S55" s="470"/>
      <c r="T55" s="489"/>
    </row>
    <row r="56" spans="2:20" ht="12.75">
      <c r="B56" s="494" t="s">
        <v>46</v>
      </c>
      <c r="C56" s="495"/>
      <c r="D56" s="495"/>
      <c r="E56" s="495"/>
      <c r="F56" s="496"/>
      <c r="G56" s="331">
        <v>84787851</v>
      </c>
      <c r="H56" s="469">
        <v>34357022</v>
      </c>
      <c r="I56" s="470"/>
      <c r="J56" s="470"/>
      <c r="K56" s="469">
        <v>50430829</v>
      </c>
      <c r="L56" s="470"/>
      <c r="M56" s="489"/>
      <c r="N56" s="331">
        <v>84787851</v>
      </c>
      <c r="O56" s="469">
        <v>34357022</v>
      </c>
      <c r="P56" s="470"/>
      <c r="Q56" s="470"/>
      <c r="R56" s="469">
        <v>50430829</v>
      </c>
      <c r="S56" s="470"/>
      <c r="T56" s="489"/>
    </row>
    <row r="57" spans="2:20" ht="12.75">
      <c r="B57" s="494" t="s">
        <v>47</v>
      </c>
      <c r="C57" s="495"/>
      <c r="D57" s="495"/>
      <c r="E57" s="495"/>
      <c r="F57" s="496"/>
      <c r="G57" s="331">
        <v>34357022</v>
      </c>
      <c r="H57" s="469">
        <v>34357022</v>
      </c>
      <c r="I57" s="470"/>
      <c r="J57" s="470"/>
      <c r="K57" s="469"/>
      <c r="L57" s="470"/>
      <c r="M57" s="489"/>
      <c r="N57" s="331">
        <v>34357022</v>
      </c>
      <c r="O57" s="469">
        <v>34357022</v>
      </c>
      <c r="P57" s="470"/>
      <c r="Q57" s="470"/>
      <c r="R57" s="469"/>
      <c r="S57" s="470"/>
      <c r="T57" s="489"/>
    </row>
    <row r="58" spans="2:20" ht="12.75">
      <c r="B58" s="494" t="s">
        <v>48</v>
      </c>
      <c r="C58" s="495"/>
      <c r="D58" s="495"/>
      <c r="E58" s="495"/>
      <c r="F58" s="496"/>
      <c r="G58" s="331">
        <v>50430829</v>
      </c>
      <c r="H58" s="469"/>
      <c r="I58" s="470"/>
      <c r="J58" s="470"/>
      <c r="K58" s="469">
        <v>50430829</v>
      </c>
      <c r="L58" s="470"/>
      <c r="M58" s="489"/>
      <c r="N58" s="331">
        <v>50430829</v>
      </c>
      <c r="O58" s="469"/>
      <c r="P58" s="470"/>
      <c r="Q58" s="470"/>
      <c r="R58" s="469">
        <v>50430829</v>
      </c>
      <c r="S58" s="470"/>
      <c r="T58" s="489"/>
    </row>
    <row r="59" spans="2:20" ht="12.75">
      <c r="B59" s="466" t="s">
        <v>49</v>
      </c>
      <c r="C59" s="502"/>
      <c r="D59" s="502"/>
      <c r="E59" s="502"/>
      <c r="F59" s="503"/>
      <c r="G59" s="500">
        <v>84787851</v>
      </c>
      <c r="H59" s="511"/>
      <c r="I59" s="512"/>
      <c r="J59" s="542"/>
      <c r="K59" s="512"/>
      <c r="L59" s="512"/>
      <c r="M59" s="518"/>
      <c r="N59" s="500">
        <v>84787851</v>
      </c>
      <c r="O59" s="511"/>
      <c r="P59" s="512"/>
      <c r="Q59" s="542"/>
      <c r="R59" s="512"/>
      <c r="S59" s="512"/>
      <c r="T59" s="518"/>
    </row>
    <row r="60" spans="2:20" ht="13.5" thickBot="1">
      <c r="B60" s="531" t="s">
        <v>50</v>
      </c>
      <c r="C60" s="532"/>
      <c r="D60" s="532"/>
      <c r="E60" s="532"/>
      <c r="F60" s="533"/>
      <c r="G60" s="541"/>
      <c r="H60" s="534">
        <v>34357022</v>
      </c>
      <c r="I60" s="535"/>
      <c r="J60" s="536"/>
      <c r="K60" s="535">
        <v>50430829</v>
      </c>
      <c r="L60" s="535"/>
      <c r="M60" s="537"/>
      <c r="N60" s="550"/>
      <c r="O60" s="534"/>
      <c r="P60" s="535"/>
      <c r="Q60" s="536"/>
      <c r="R60" s="535">
        <v>50430829</v>
      </c>
      <c r="S60" s="535"/>
      <c r="T60" s="537"/>
    </row>
    <row r="61" spans="2:20" s="329" customFormat="1" ht="24.75" customHeight="1" thickBot="1">
      <c r="B61" s="538" t="s">
        <v>51</v>
      </c>
      <c r="C61" s="539"/>
      <c r="D61" s="539"/>
      <c r="E61" s="539"/>
      <c r="F61" s="540"/>
      <c r="G61" s="402">
        <f>SUM(G53+G59)</f>
        <v>240672224</v>
      </c>
      <c r="H61" s="528">
        <v>190241395</v>
      </c>
      <c r="I61" s="529"/>
      <c r="J61" s="530"/>
      <c r="K61" s="528">
        <v>50430829</v>
      </c>
      <c r="L61" s="529"/>
      <c r="M61" s="530"/>
      <c r="N61" s="402">
        <v>272504433</v>
      </c>
      <c r="O61" s="528">
        <v>222073604</v>
      </c>
      <c r="P61" s="529"/>
      <c r="Q61" s="530"/>
      <c r="R61" s="528">
        <v>50430829</v>
      </c>
      <c r="S61" s="529"/>
      <c r="T61" s="530"/>
    </row>
  </sheetData>
  <sheetProtection selectLockedCells="1" selectUnlockedCells="1"/>
  <mergeCells count="269">
    <mergeCell ref="B41:F41"/>
    <mergeCell ref="H41:J41"/>
    <mergeCell ref="K41:M41"/>
    <mergeCell ref="O41:Q41"/>
    <mergeCell ref="R41:T41"/>
    <mergeCell ref="O61:Q61"/>
    <mergeCell ref="R61:T61"/>
    <mergeCell ref="O58:Q58"/>
    <mergeCell ref="R58:T58"/>
    <mergeCell ref="N59:N60"/>
    <mergeCell ref="O59:Q59"/>
    <mergeCell ref="R59:T59"/>
    <mergeCell ref="O60:Q60"/>
    <mergeCell ref="R60:T60"/>
    <mergeCell ref="N54:N55"/>
    <mergeCell ref="O54:Q55"/>
    <mergeCell ref="R54:T55"/>
    <mergeCell ref="O56:Q56"/>
    <mergeCell ref="R56:T56"/>
    <mergeCell ref="O57:Q57"/>
    <mergeCell ref="R57:T57"/>
    <mergeCell ref="O50:Q50"/>
    <mergeCell ref="R50:T50"/>
    <mergeCell ref="O52:Q52"/>
    <mergeCell ref="R52:T52"/>
    <mergeCell ref="O53:Q53"/>
    <mergeCell ref="R53:T53"/>
    <mergeCell ref="O47:Q47"/>
    <mergeCell ref="R47:T47"/>
    <mergeCell ref="O48:Q48"/>
    <mergeCell ref="R48:T48"/>
    <mergeCell ref="O49:Q49"/>
    <mergeCell ref="R49:T49"/>
    <mergeCell ref="O43:Q43"/>
    <mergeCell ref="R43:T43"/>
    <mergeCell ref="O45:Q45"/>
    <mergeCell ref="R45:T45"/>
    <mergeCell ref="O46:Q46"/>
    <mergeCell ref="R46:T46"/>
    <mergeCell ref="O39:Q39"/>
    <mergeCell ref="R39:T39"/>
    <mergeCell ref="O40:Q40"/>
    <mergeCell ref="R40:T40"/>
    <mergeCell ref="O42:Q42"/>
    <mergeCell ref="R42:T42"/>
    <mergeCell ref="O36:Q36"/>
    <mergeCell ref="R36:T36"/>
    <mergeCell ref="O37:Q37"/>
    <mergeCell ref="R37:T37"/>
    <mergeCell ref="O38:Q38"/>
    <mergeCell ref="R38:T38"/>
    <mergeCell ref="O33:Q33"/>
    <mergeCell ref="R33:T33"/>
    <mergeCell ref="O34:Q34"/>
    <mergeCell ref="R34:T34"/>
    <mergeCell ref="O35:Q35"/>
    <mergeCell ref="R35:T35"/>
    <mergeCell ref="O29:Q29"/>
    <mergeCell ref="R29:T29"/>
    <mergeCell ref="O30:Q30"/>
    <mergeCell ref="R30:T30"/>
    <mergeCell ref="N31:N32"/>
    <mergeCell ref="O31:Q32"/>
    <mergeCell ref="R31:T32"/>
    <mergeCell ref="O25:Q25"/>
    <mergeCell ref="R25:T25"/>
    <mergeCell ref="N26:N27"/>
    <mergeCell ref="O26:Q27"/>
    <mergeCell ref="R26:T27"/>
    <mergeCell ref="O28:Q28"/>
    <mergeCell ref="R28:T28"/>
    <mergeCell ref="O22:Q22"/>
    <mergeCell ref="R22:T22"/>
    <mergeCell ref="O23:Q23"/>
    <mergeCell ref="R23:T23"/>
    <mergeCell ref="O24:Q24"/>
    <mergeCell ref="R24:T24"/>
    <mergeCell ref="O19:Q19"/>
    <mergeCell ref="R19:T19"/>
    <mergeCell ref="O20:Q20"/>
    <mergeCell ref="R20:T20"/>
    <mergeCell ref="O21:Q21"/>
    <mergeCell ref="R21:T21"/>
    <mergeCell ref="O15:Q15"/>
    <mergeCell ref="R15:T15"/>
    <mergeCell ref="N16:N17"/>
    <mergeCell ref="O16:Q17"/>
    <mergeCell ref="R16:T17"/>
    <mergeCell ref="O18:Q18"/>
    <mergeCell ref="R18:T18"/>
    <mergeCell ref="O12:Q12"/>
    <mergeCell ref="R12:T12"/>
    <mergeCell ref="O13:Q13"/>
    <mergeCell ref="R13:T13"/>
    <mergeCell ref="O14:Q14"/>
    <mergeCell ref="R14:T14"/>
    <mergeCell ref="B50:F50"/>
    <mergeCell ref="N7:N8"/>
    <mergeCell ref="O7:Q8"/>
    <mergeCell ref="R7:T8"/>
    <mergeCell ref="O9:Q9"/>
    <mergeCell ref="R9:T9"/>
    <mergeCell ref="O10:Q10"/>
    <mergeCell ref="R10:T10"/>
    <mergeCell ref="O11:Q11"/>
    <mergeCell ref="R11:T11"/>
    <mergeCell ref="K59:M59"/>
    <mergeCell ref="B1:M1"/>
    <mergeCell ref="G26:G27"/>
    <mergeCell ref="G31:G32"/>
    <mergeCell ref="G54:G55"/>
    <mergeCell ref="B55:F55"/>
    <mergeCell ref="H53:J53"/>
    <mergeCell ref="K53:M53"/>
    <mergeCell ref="H52:J52"/>
    <mergeCell ref="K52:M52"/>
    <mergeCell ref="H58:J58"/>
    <mergeCell ref="B61:F61"/>
    <mergeCell ref="H61:J61"/>
    <mergeCell ref="G59:G60"/>
    <mergeCell ref="B59:F59"/>
    <mergeCell ref="H59:J59"/>
    <mergeCell ref="K54:M55"/>
    <mergeCell ref="K58:M58"/>
    <mergeCell ref="B57:F57"/>
    <mergeCell ref="H57:J57"/>
    <mergeCell ref="K57:M57"/>
    <mergeCell ref="K61:M61"/>
    <mergeCell ref="B60:F60"/>
    <mergeCell ref="H60:J60"/>
    <mergeCell ref="K60:M60"/>
    <mergeCell ref="B58:F58"/>
    <mergeCell ref="H50:J50"/>
    <mergeCell ref="K50:M50"/>
    <mergeCell ref="B49:F49"/>
    <mergeCell ref="H49:J49"/>
    <mergeCell ref="K49:M49"/>
    <mergeCell ref="B56:F56"/>
    <mergeCell ref="H56:J56"/>
    <mergeCell ref="K56:M56"/>
    <mergeCell ref="B54:F54"/>
    <mergeCell ref="H54:J55"/>
    <mergeCell ref="B48:F48"/>
    <mergeCell ref="H48:J48"/>
    <mergeCell ref="K48:M48"/>
    <mergeCell ref="B47:F47"/>
    <mergeCell ref="H47:J47"/>
    <mergeCell ref="K47:M47"/>
    <mergeCell ref="B46:F46"/>
    <mergeCell ref="H46:J46"/>
    <mergeCell ref="K46:M46"/>
    <mergeCell ref="B45:F45"/>
    <mergeCell ref="H45:J45"/>
    <mergeCell ref="K45:M45"/>
    <mergeCell ref="B43:F43"/>
    <mergeCell ref="H43:J43"/>
    <mergeCell ref="K43:M43"/>
    <mergeCell ref="B42:F42"/>
    <mergeCell ref="H42:J42"/>
    <mergeCell ref="K42:M42"/>
    <mergeCell ref="B40:F40"/>
    <mergeCell ref="H40:J40"/>
    <mergeCell ref="K40:M40"/>
    <mergeCell ref="B39:F39"/>
    <mergeCell ref="H39:J39"/>
    <mergeCell ref="K39:M39"/>
    <mergeCell ref="B38:F38"/>
    <mergeCell ref="H38:J38"/>
    <mergeCell ref="K38:M38"/>
    <mergeCell ref="B37:F37"/>
    <mergeCell ref="H37:J37"/>
    <mergeCell ref="K37:M37"/>
    <mergeCell ref="B36:F36"/>
    <mergeCell ref="H36:J36"/>
    <mergeCell ref="K36:M36"/>
    <mergeCell ref="B35:F35"/>
    <mergeCell ref="H35:J35"/>
    <mergeCell ref="K35:M35"/>
    <mergeCell ref="B31:F31"/>
    <mergeCell ref="H31:J32"/>
    <mergeCell ref="K31:M32"/>
    <mergeCell ref="B32:F32"/>
    <mergeCell ref="B34:F34"/>
    <mergeCell ref="H34:J34"/>
    <mergeCell ref="K34:M34"/>
    <mergeCell ref="B33:F33"/>
    <mergeCell ref="H33:J33"/>
    <mergeCell ref="K33:M33"/>
    <mergeCell ref="B30:F30"/>
    <mergeCell ref="H30:J30"/>
    <mergeCell ref="K30:M30"/>
    <mergeCell ref="B29:F29"/>
    <mergeCell ref="H29:J29"/>
    <mergeCell ref="K29:M29"/>
    <mergeCell ref="B28:F28"/>
    <mergeCell ref="H28:J28"/>
    <mergeCell ref="K28:M28"/>
    <mergeCell ref="B26:F26"/>
    <mergeCell ref="H26:J27"/>
    <mergeCell ref="K26:M27"/>
    <mergeCell ref="B27:F27"/>
    <mergeCell ref="B25:F25"/>
    <mergeCell ref="H25:J25"/>
    <mergeCell ref="K25:M25"/>
    <mergeCell ref="B24:F24"/>
    <mergeCell ref="H24:J24"/>
    <mergeCell ref="K24:M24"/>
    <mergeCell ref="B23:F23"/>
    <mergeCell ref="H23:J23"/>
    <mergeCell ref="K23:M23"/>
    <mergeCell ref="B22:F22"/>
    <mergeCell ref="H22:J22"/>
    <mergeCell ref="K22:M22"/>
    <mergeCell ref="K18:M18"/>
    <mergeCell ref="G16:G17"/>
    <mergeCell ref="B16:F16"/>
    <mergeCell ref="H16:J17"/>
    <mergeCell ref="B21:F21"/>
    <mergeCell ref="H21:J21"/>
    <mergeCell ref="K21:M21"/>
    <mergeCell ref="B20:F20"/>
    <mergeCell ref="H20:J20"/>
    <mergeCell ref="K20:M20"/>
    <mergeCell ref="K16:M17"/>
    <mergeCell ref="B15:F15"/>
    <mergeCell ref="H15:J15"/>
    <mergeCell ref="K15:M15"/>
    <mergeCell ref="B19:F19"/>
    <mergeCell ref="H19:J19"/>
    <mergeCell ref="K19:M19"/>
    <mergeCell ref="B17:F17"/>
    <mergeCell ref="B18:F18"/>
    <mergeCell ref="H18:J18"/>
    <mergeCell ref="B14:F14"/>
    <mergeCell ref="H14:J14"/>
    <mergeCell ref="K14:M14"/>
    <mergeCell ref="B13:F13"/>
    <mergeCell ref="H13:J13"/>
    <mergeCell ref="K13:M13"/>
    <mergeCell ref="B12:F12"/>
    <mergeCell ref="H12:J12"/>
    <mergeCell ref="K12:M12"/>
    <mergeCell ref="K11:M11"/>
    <mergeCell ref="B11:F11"/>
    <mergeCell ref="H11:J11"/>
    <mergeCell ref="B10:F10"/>
    <mergeCell ref="H10:J10"/>
    <mergeCell ref="K10:M10"/>
    <mergeCell ref="B9:F9"/>
    <mergeCell ref="H9:J9"/>
    <mergeCell ref="K9:M9"/>
    <mergeCell ref="B7:F8"/>
    <mergeCell ref="G7:G8"/>
    <mergeCell ref="H7:J8"/>
    <mergeCell ref="K7:M8"/>
    <mergeCell ref="B3:K3"/>
    <mergeCell ref="L3:M3"/>
    <mergeCell ref="B4:K4"/>
    <mergeCell ref="L4:M4"/>
    <mergeCell ref="B44:F44"/>
    <mergeCell ref="H44:J44"/>
    <mergeCell ref="K44:M44"/>
    <mergeCell ref="O44:Q44"/>
    <mergeCell ref="R44:T44"/>
    <mergeCell ref="B51:F51"/>
    <mergeCell ref="H51:J51"/>
    <mergeCell ref="K51:M51"/>
    <mergeCell ref="O51:Q51"/>
    <mergeCell ref="R51:T51"/>
  </mergeCells>
  <printOptions/>
  <pageMargins left="0.39375" right="0.2361111111111111" top="0.9840277777777777" bottom="0.9840277777777777" header="0.5118055555555555" footer="0.5118055555555555"/>
  <pageSetup fitToHeight="0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0.421875" style="1" customWidth="1"/>
    <col min="2" max="2" width="11.00390625" style="1" customWidth="1"/>
    <col min="3" max="3" width="12.8515625" style="1" customWidth="1"/>
    <col min="4" max="4" width="9.8515625" style="1" bestFit="1" customWidth="1"/>
    <col min="5" max="6" width="9.140625" style="1" customWidth="1"/>
    <col min="7" max="7" width="10.28125" style="1" customWidth="1"/>
    <col min="8" max="8" width="9.140625" style="1" customWidth="1"/>
    <col min="9" max="9" width="11.7109375" style="1" customWidth="1"/>
    <col min="10" max="11" width="9.140625" style="1" customWidth="1"/>
    <col min="12" max="12" width="13.7109375" style="1" customWidth="1"/>
    <col min="13" max="16384" width="9.140625" style="2" customWidth="1"/>
  </cols>
  <sheetData>
    <row r="1" spans="1:12" ht="21.75" customHeight="1">
      <c r="A1" s="554" t="s">
        <v>285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</row>
    <row r="2" spans="1:12" ht="21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5.75" customHeight="1">
      <c r="A3" s="552" t="s">
        <v>238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</row>
    <row r="4" spans="1:12" ht="15.75" customHeight="1">
      <c r="A4" s="552" t="s">
        <v>52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</row>
    <row r="5" spans="1:12" ht="15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53</v>
      </c>
    </row>
    <row r="7" ht="9" customHeight="1"/>
    <row r="8" spans="1:12" s="5" customFormat="1" ht="21" customHeight="1">
      <c r="A8" s="555" t="s">
        <v>54</v>
      </c>
      <c r="B8" s="556" t="s">
        <v>234</v>
      </c>
      <c r="C8" s="556"/>
      <c r="D8" s="556"/>
      <c r="E8" s="556"/>
      <c r="F8" s="556"/>
      <c r="G8" s="556"/>
      <c r="H8" s="556"/>
      <c r="I8" s="556"/>
      <c r="J8" s="556"/>
      <c r="K8" s="556"/>
      <c r="L8" s="556"/>
    </row>
    <row r="9" spans="1:12" s="6" customFormat="1" ht="42.75" customHeight="1">
      <c r="A9" s="555"/>
      <c r="B9" s="557" t="s">
        <v>55</v>
      </c>
      <c r="C9" s="553" t="s">
        <v>56</v>
      </c>
      <c r="D9" s="553" t="s">
        <v>57</v>
      </c>
      <c r="E9" s="553" t="s">
        <v>58</v>
      </c>
      <c r="F9" s="553" t="s">
        <v>59</v>
      </c>
      <c r="G9" s="553" t="s">
        <v>60</v>
      </c>
      <c r="H9" s="553" t="s">
        <v>61</v>
      </c>
      <c r="I9" s="553" t="s">
        <v>62</v>
      </c>
      <c r="J9" s="553" t="s">
        <v>258</v>
      </c>
      <c r="K9" s="553" t="s">
        <v>63</v>
      </c>
      <c r="L9" s="551" t="s">
        <v>64</v>
      </c>
    </row>
    <row r="10" spans="1:12" s="7" customFormat="1" ht="12.75" customHeight="1" thickBot="1">
      <c r="A10" s="555"/>
      <c r="B10" s="557"/>
      <c r="C10" s="553"/>
      <c r="D10" s="553"/>
      <c r="E10" s="553"/>
      <c r="F10" s="553"/>
      <c r="G10" s="553"/>
      <c r="H10" s="553"/>
      <c r="I10" s="553"/>
      <c r="J10" s="553"/>
      <c r="K10" s="553"/>
      <c r="L10" s="551"/>
    </row>
    <row r="11" spans="1:14" ht="25.5" customHeight="1" thickBot="1">
      <c r="A11" s="8" t="s">
        <v>65</v>
      </c>
      <c r="B11" s="348">
        <v>39550000</v>
      </c>
      <c r="C11" s="348"/>
      <c r="D11" s="348"/>
      <c r="E11" s="348"/>
      <c r="F11" s="348"/>
      <c r="G11" s="348"/>
      <c r="H11" s="348"/>
      <c r="I11" s="348"/>
      <c r="J11" s="348"/>
      <c r="K11" s="349"/>
      <c r="L11" s="9">
        <f aca="true" t="shared" si="0" ref="L11:L19">SUM(B11:K11)</f>
        <v>39550000</v>
      </c>
      <c r="M11" s="10"/>
      <c r="N11" s="1"/>
    </row>
    <row r="12" spans="1:14" ht="25.5" customHeight="1" thickBot="1">
      <c r="A12" s="11" t="s">
        <v>66</v>
      </c>
      <c r="B12" s="350">
        <v>326900</v>
      </c>
      <c r="C12" s="350">
        <v>94879106</v>
      </c>
      <c r="D12" s="350"/>
      <c r="E12" s="350"/>
      <c r="F12" s="350"/>
      <c r="G12" s="350">
        <v>5418515</v>
      </c>
      <c r="H12" s="350"/>
      <c r="I12" s="350"/>
      <c r="J12" s="350">
        <v>253326</v>
      </c>
      <c r="K12" s="351"/>
      <c r="L12" s="9">
        <f t="shared" si="0"/>
        <v>100877847</v>
      </c>
      <c r="M12" s="12"/>
      <c r="N12" s="1"/>
    </row>
    <row r="13" spans="1:14" ht="25.5" customHeight="1" thickBot="1">
      <c r="A13" s="13" t="s">
        <v>67</v>
      </c>
      <c r="B13" s="350"/>
      <c r="C13" s="350"/>
      <c r="D13" s="350"/>
      <c r="E13" s="350"/>
      <c r="F13" s="350">
        <v>2750400</v>
      </c>
      <c r="G13" s="350"/>
      <c r="H13" s="350"/>
      <c r="I13" s="350"/>
      <c r="J13" s="350"/>
      <c r="K13" s="351"/>
      <c r="L13" s="9">
        <f t="shared" si="0"/>
        <v>2750400</v>
      </c>
      <c r="M13" s="10"/>
      <c r="N13" s="1"/>
    </row>
    <row r="14" spans="1:14" ht="25.5" customHeight="1" thickBot="1">
      <c r="A14" s="11" t="s">
        <v>68</v>
      </c>
      <c r="B14" s="350"/>
      <c r="C14" s="350"/>
      <c r="D14" s="350"/>
      <c r="E14" s="350"/>
      <c r="F14" s="350"/>
      <c r="G14" s="350"/>
      <c r="H14" s="350"/>
      <c r="I14" s="350">
        <v>84787851</v>
      </c>
      <c r="J14" s="350"/>
      <c r="K14" s="351"/>
      <c r="L14" s="9">
        <f t="shared" si="0"/>
        <v>84787851</v>
      </c>
      <c r="M14" s="10"/>
      <c r="N14" s="1"/>
    </row>
    <row r="15" spans="1:14" ht="25.5" customHeight="1" thickBot="1">
      <c r="A15" s="11" t="s">
        <v>69</v>
      </c>
      <c r="B15" s="350"/>
      <c r="C15" s="350">
        <v>2147096</v>
      </c>
      <c r="D15" s="350"/>
      <c r="E15" s="350"/>
      <c r="F15" s="350"/>
      <c r="G15" s="350"/>
      <c r="H15" s="350"/>
      <c r="I15" s="350"/>
      <c r="J15" s="350"/>
      <c r="K15" s="351"/>
      <c r="L15" s="9">
        <f t="shared" si="0"/>
        <v>2147096</v>
      </c>
      <c r="M15" s="10"/>
      <c r="N15" s="1"/>
    </row>
    <row r="16" spans="1:14" ht="25.5" customHeight="1" thickBot="1">
      <c r="A16" s="14" t="s">
        <v>242</v>
      </c>
      <c r="B16" s="350">
        <v>480000</v>
      </c>
      <c r="C16" s="350"/>
      <c r="D16" s="350"/>
      <c r="E16" s="350"/>
      <c r="F16" s="350"/>
      <c r="G16" s="350">
        <v>385570</v>
      </c>
      <c r="H16" s="350"/>
      <c r="I16" s="350"/>
      <c r="J16" s="350"/>
      <c r="K16" s="351"/>
      <c r="L16" s="9">
        <f t="shared" si="0"/>
        <v>865570</v>
      </c>
      <c r="M16" s="10"/>
      <c r="N16" s="1"/>
    </row>
    <row r="17" spans="1:14" ht="25.5" customHeight="1" thickBot="1">
      <c r="A17" s="15" t="s">
        <v>70</v>
      </c>
      <c r="B17" s="350">
        <v>9700000</v>
      </c>
      <c r="C17" s="350"/>
      <c r="D17" s="350"/>
      <c r="E17" s="350"/>
      <c r="F17" s="350"/>
      <c r="G17" s="350"/>
      <c r="H17" s="350"/>
      <c r="I17" s="350"/>
      <c r="J17" s="350"/>
      <c r="K17" s="351"/>
      <c r="L17" s="9">
        <v>9700000</v>
      </c>
      <c r="M17" s="10"/>
      <c r="N17" s="1"/>
    </row>
    <row r="18" spans="1:14" ht="25.5" customHeight="1" thickBot="1">
      <c r="A18" s="16" t="s">
        <v>71</v>
      </c>
      <c r="B18" s="352"/>
      <c r="C18" s="352"/>
      <c r="D18" s="352"/>
      <c r="E18" s="352"/>
      <c r="F18" s="352"/>
      <c r="G18" s="352">
        <v>4588881</v>
      </c>
      <c r="H18" s="352"/>
      <c r="I18" s="352"/>
      <c r="J18" s="352"/>
      <c r="K18" s="353"/>
      <c r="L18" s="9">
        <f t="shared" si="0"/>
        <v>4588881</v>
      </c>
      <c r="M18" s="10"/>
      <c r="N18" s="1"/>
    </row>
    <row r="19" spans="1:14" ht="25.5" customHeight="1" thickBot="1">
      <c r="A19" s="14" t="s">
        <v>142</v>
      </c>
      <c r="B19" s="352"/>
      <c r="C19" s="352"/>
      <c r="D19" s="352">
        <v>1439202</v>
      </c>
      <c r="E19" s="352"/>
      <c r="F19" s="352"/>
      <c r="G19" s="352">
        <v>12200410</v>
      </c>
      <c r="H19" s="352"/>
      <c r="I19" s="352"/>
      <c r="J19" s="352"/>
      <c r="K19" s="353"/>
      <c r="L19" s="411">
        <f t="shared" si="0"/>
        <v>13639612</v>
      </c>
      <c r="M19" s="10"/>
      <c r="N19" s="1"/>
    </row>
    <row r="20" spans="1:14" ht="25.5" customHeight="1" thickBot="1">
      <c r="A20" s="417" t="s">
        <v>261</v>
      </c>
      <c r="B20" s="416"/>
      <c r="C20" s="416"/>
      <c r="D20" s="416">
        <v>9980123</v>
      </c>
      <c r="E20" s="416"/>
      <c r="F20" s="416"/>
      <c r="G20" s="416"/>
      <c r="H20" s="416"/>
      <c r="I20" s="416"/>
      <c r="J20" s="416"/>
      <c r="K20" s="414"/>
      <c r="L20" s="412">
        <v>9980123</v>
      </c>
      <c r="M20" s="10"/>
      <c r="N20" s="1"/>
    </row>
    <row r="21" spans="1:14" ht="25.5" customHeight="1" thickBot="1">
      <c r="A21" s="417" t="s">
        <v>262</v>
      </c>
      <c r="B21" s="416">
        <v>3617053</v>
      </c>
      <c r="C21" s="416"/>
      <c r="D21" s="416"/>
      <c r="E21" s="416"/>
      <c r="F21" s="416"/>
      <c r="G21" s="416"/>
      <c r="H21" s="416"/>
      <c r="I21" s="416"/>
      <c r="J21" s="416"/>
      <c r="K21" s="414"/>
      <c r="L21" s="412">
        <v>3617053</v>
      </c>
      <c r="M21" s="10"/>
      <c r="N21" s="1"/>
    </row>
    <row r="22" spans="1:13" s="5" customFormat="1" ht="30" customHeight="1" thickBot="1">
      <c r="A22" s="418" t="s">
        <v>72</v>
      </c>
      <c r="B22" s="415">
        <v>53673953</v>
      </c>
      <c r="C22" s="415">
        <f aca="true" t="shared" si="1" ref="C22:K22">SUM(C11:C19)</f>
        <v>97026202</v>
      </c>
      <c r="D22" s="415">
        <v>11419325</v>
      </c>
      <c r="E22" s="415">
        <f t="shared" si="1"/>
        <v>0</v>
      </c>
      <c r="F22" s="415">
        <f t="shared" si="1"/>
        <v>2750400</v>
      </c>
      <c r="G22" s="415">
        <f t="shared" si="1"/>
        <v>22593376</v>
      </c>
      <c r="H22" s="415">
        <f t="shared" si="1"/>
        <v>0</v>
      </c>
      <c r="I22" s="415">
        <f t="shared" si="1"/>
        <v>84787851</v>
      </c>
      <c r="J22" s="415">
        <f t="shared" si="1"/>
        <v>253326</v>
      </c>
      <c r="K22" s="415">
        <f t="shared" si="1"/>
        <v>0</v>
      </c>
      <c r="L22" s="413">
        <v>272504433</v>
      </c>
      <c r="M22" s="17"/>
    </row>
    <row r="23" ht="12.75">
      <c r="M23" s="10"/>
    </row>
    <row r="24" ht="12.75">
      <c r="M24" s="10"/>
    </row>
    <row r="25" ht="12.75">
      <c r="M25" s="10"/>
    </row>
    <row r="38" ht="12.75">
      <c r="A38" s="18"/>
    </row>
  </sheetData>
  <sheetProtection selectLockedCells="1" selectUnlockedCells="1"/>
  <mergeCells count="16">
    <mergeCell ref="D9:D10"/>
    <mergeCell ref="E9:E10"/>
    <mergeCell ref="F9:F10"/>
    <mergeCell ref="G9:G10"/>
    <mergeCell ref="H9:H10"/>
    <mergeCell ref="I9:I10"/>
    <mergeCell ref="L9:L10"/>
    <mergeCell ref="A4:L4"/>
    <mergeCell ref="J9:J10"/>
    <mergeCell ref="K9:K10"/>
    <mergeCell ref="A1:L1"/>
    <mergeCell ref="A3:L3"/>
    <mergeCell ref="A8:A10"/>
    <mergeCell ref="B8:L8"/>
    <mergeCell ref="B9:B10"/>
    <mergeCell ref="C9:C10"/>
  </mergeCells>
  <printOptions horizontalCentered="1"/>
  <pageMargins left="0" right="0" top="0.39375" bottom="0.39305555555555555" header="0.5118055555555555" footer="0.19652777777777777"/>
  <pageSetup horizontalDpi="600" verticalDpi="600" orientation="landscape" paperSize="9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Normal="130" zoomScaleSheetLayoutView="100" zoomScalePageLayoutView="0" workbookViewId="0" topLeftCell="A1">
      <selection activeCell="A1" sqref="A1:F1"/>
    </sheetView>
  </sheetViews>
  <sheetFormatPr defaultColWidth="11.57421875" defaultRowHeight="12.75"/>
  <cols>
    <col min="1" max="1" width="9.140625" style="0" customWidth="1"/>
    <col min="2" max="2" width="4.8515625" style="0" customWidth="1"/>
    <col min="3" max="3" width="40.421875" style="0" bestFit="1" customWidth="1"/>
    <col min="4" max="4" width="12.7109375" style="145" bestFit="1" customWidth="1"/>
    <col min="5" max="5" width="12.8515625" style="145" customWidth="1"/>
    <col min="6" max="6" width="12.7109375" style="145" customWidth="1"/>
    <col min="7" max="7" width="10.8515625" style="0" customWidth="1"/>
    <col min="8" max="8" width="12.00390625" style="0" customWidth="1"/>
    <col min="9" max="9" width="12.57421875" style="0" customWidth="1"/>
    <col min="10" max="253" width="9.140625" style="0" customWidth="1"/>
  </cols>
  <sheetData>
    <row r="1" spans="1:6" ht="12.75" customHeight="1">
      <c r="A1" s="565" t="s">
        <v>286</v>
      </c>
      <c r="B1" s="565"/>
      <c r="C1" s="565"/>
      <c r="D1" s="565"/>
      <c r="E1" s="565"/>
      <c r="F1" s="565"/>
    </row>
    <row r="2" spans="1:6" ht="12.75" customHeight="1">
      <c r="A2" s="315"/>
      <c r="B2" s="315"/>
      <c r="C2" s="315"/>
      <c r="D2" s="316"/>
      <c r="E2" s="316"/>
      <c r="F2" s="316"/>
    </row>
    <row r="3" spans="1:6" ht="12.75">
      <c r="A3" s="566" t="s">
        <v>251</v>
      </c>
      <c r="B3" s="566"/>
      <c r="C3" s="566"/>
      <c r="D3" s="566"/>
      <c r="E3" s="566"/>
      <c r="F3" s="566"/>
    </row>
    <row r="4" spans="1:6" ht="12.75">
      <c r="A4" s="566" t="s">
        <v>250</v>
      </c>
      <c r="B4" s="566"/>
      <c r="C4" s="566"/>
      <c r="D4" s="566"/>
      <c r="E4" s="566"/>
      <c r="F4" s="566"/>
    </row>
    <row r="5" spans="1:6" ht="12.75">
      <c r="A5" s="144"/>
      <c r="B5" s="144"/>
      <c r="C5" s="144"/>
      <c r="D5" s="144"/>
      <c r="E5" s="144"/>
      <c r="F5" s="144"/>
    </row>
    <row r="6" spans="1:6" ht="12.75">
      <c r="A6" s="19"/>
      <c r="B6" s="19"/>
      <c r="C6" s="566" t="s">
        <v>74</v>
      </c>
      <c r="D6" s="566"/>
      <c r="E6" s="566"/>
      <c r="F6" s="20" t="s">
        <v>53</v>
      </c>
    </row>
    <row r="7" spans="1:6" ht="13.5" thickBot="1">
      <c r="A7" s="21"/>
      <c r="B7" s="21"/>
      <c r="C7" s="22"/>
      <c r="D7" s="24"/>
      <c r="E7" s="23"/>
      <c r="F7" s="24"/>
    </row>
    <row r="8" spans="1:9" ht="12.75" customHeight="1" thickBot="1">
      <c r="A8" s="562" t="s">
        <v>54</v>
      </c>
      <c r="B8" s="562"/>
      <c r="C8" s="562"/>
      <c r="D8" s="563" t="s">
        <v>235</v>
      </c>
      <c r="E8" s="563"/>
      <c r="F8" s="563"/>
      <c r="G8" s="563" t="s">
        <v>234</v>
      </c>
      <c r="H8" s="563"/>
      <c r="I8" s="563"/>
    </row>
    <row r="9" spans="1:9" ht="12.75" customHeight="1" thickBot="1">
      <c r="A9" s="562"/>
      <c r="B9" s="562"/>
      <c r="C9" s="562"/>
      <c r="D9" s="25" t="s">
        <v>74</v>
      </c>
      <c r="E9" s="26" t="s">
        <v>74</v>
      </c>
      <c r="F9" s="564" t="s">
        <v>145</v>
      </c>
      <c r="G9" s="25" t="s">
        <v>74</v>
      </c>
      <c r="H9" s="26" t="s">
        <v>74</v>
      </c>
      <c r="I9" s="564" t="s">
        <v>145</v>
      </c>
    </row>
    <row r="10" spans="1:9" ht="39" thickBot="1">
      <c r="A10" s="562"/>
      <c r="B10" s="562"/>
      <c r="C10" s="562"/>
      <c r="D10" s="317" t="s">
        <v>75</v>
      </c>
      <c r="E10" s="27" t="s">
        <v>76</v>
      </c>
      <c r="F10" s="564"/>
      <c r="G10" s="317" t="s">
        <v>75</v>
      </c>
      <c r="H10" s="27" t="s">
        <v>76</v>
      </c>
      <c r="I10" s="564"/>
    </row>
    <row r="11" spans="1:9" ht="12.75" customHeight="1" thickBot="1">
      <c r="A11" s="570" t="s">
        <v>77</v>
      </c>
      <c r="B11" s="570"/>
      <c r="C11" s="570"/>
      <c r="D11" s="148">
        <f>SUM(D13:D20)</f>
        <v>14127689</v>
      </c>
      <c r="E11" s="28">
        <f>SUM(E13:E20)</f>
        <v>74569563</v>
      </c>
      <c r="F11" s="29">
        <f aca="true" t="shared" si="0" ref="F11:F51">SUM(D11:E11)</f>
        <v>88697252</v>
      </c>
      <c r="G11" s="148">
        <f>SUM(G13:G20)</f>
        <v>14198073</v>
      </c>
      <c r="H11" s="28">
        <f>SUM(H13:H20)</f>
        <v>80604522</v>
      </c>
      <c r="I11" s="29">
        <f>SUM(G11:H11)</f>
        <v>94802595</v>
      </c>
    </row>
    <row r="12" spans="1:9" ht="12.75" customHeight="1" thickBot="1">
      <c r="A12" s="571" t="s">
        <v>78</v>
      </c>
      <c r="B12" s="572" t="s">
        <v>77</v>
      </c>
      <c r="C12" s="572"/>
      <c r="D12" s="149">
        <v>14127689</v>
      </c>
      <c r="E12" s="30">
        <v>67286077</v>
      </c>
      <c r="F12" s="29">
        <v>79613766</v>
      </c>
      <c r="G12" s="149">
        <v>14198073</v>
      </c>
      <c r="H12" s="30">
        <v>72733400</v>
      </c>
      <c r="I12" s="29">
        <v>86931473</v>
      </c>
    </row>
    <row r="13" spans="1:9" ht="13.5" thickBot="1">
      <c r="A13" s="571"/>
      <c r="B13" s="31" t="s">
        <v>78</v>
      </c>
      <c r="C13" s="32" t="s">
        <v>79</v>
      </c>
      <c r="D13" s="150">
        <v>10403820</v>
      </c>
      <c r="E13" s="33">
        <v>17435764</v>
      </c>
      <c r="F13" s="29">
        <f t="shared" si="0"/>
        <v>27839584</v>
      </c>
      <c r="G13" s="150">
        <v>10463720</v>
      </c>
      <c r="H13" s="33">
        <v>19293554</v>
      </c>
      <c r="I13" s="29">
        <f>SUM(G13:H13)</f>
        <v>29757274</v>
      </c>
    </row>
    <row r="14" spans="1:9" ht="13.5" thickBot="1">
      <c r="A14" s="571"/>
      <c r="B14" s="31" t="s">
        <v>80</v>
      </c>
      <c r="C14" s="32" t="s">
        <v>81</v>
      </c>
      <c r="D14" s="150">
        <v>1820669</v>
      </c>
      <c r="E14" s="33">
        <v>2990238</v>
      </c>
      <c r="F14" s="29">
        <f t="shared" si="0"/>
        <v>4810907</v>
      </c>
      <c r="G14" s="150">
        <v>1831153</v>
      </c>
      <c r="H14" s="33">
        <v>3118215</v>
      </c>
      <c r="I14" s="29">
        <f>SUM(G14:H14)</f>
        <v>4949368</v>
      </c>
    </row>
    <row r="15" spans="1:9" ht="13.5" thickBot="1">
      <c r="A15" s="571"/>
      <c r="B15" s="31" t="s">
        <v>82</v>
      </c>
      <c r="C15" s="32" t="s">
        <v>83</v>
      </c>
      <c r="D15" s="150">
        <v>1903200</v>
      </c>
      <c r="E15" s="33">
        <v>36722053</v>
      </c>
      <c r="F15" s="29">
        <f t="shared" si="0"/>
        <v>38625253</v>
      </c>
      <c r="G15" s="150">
        <v>1903200</v>
      </c>
      <c r="H15" s="33">
        <v>39930283</v>
      </c>
      <c r="I15" s="29">
        <f>SUM(G15:H15)</f>
        <v>41833483</v>
      </c>
    </row>
    <row r="16" spans="1:9" ht="13.5" thickBot="1">
      <c r="A16" s="571"/>
      <c r="B16" s="31" t="s">
        <v>84</v>
      </c>
      <c r="C16" s="32" t="s">
        <v>85</v>
      </c>
      <c r="D16" s="151"/>
      <c r="E16" s="33">
        <v>3301022</v>
      </c>
      <c r="F16" s="29">
        <v>3301022</v>
      </c>
      <c r="G16" s="151"/>
      <c r="H16" s="33">
        <v>3554348</v>
      </c>
      <c r="I16" s="29">
        <v>3554348</v>
      </c>
    </row>
    <row r="17" spans="1:9" ht="13.5" thickBot="1">
      <c r="A17" s="573"/>
      <c r="B17" s="31" t="s">
        <v>86</v>
      </c>
      <c r="C17" s="32" t="s">
        <v>87</v>
      </c>
      <c r="D17" s="151"/>
      <c r="E17" s="33">
        <v>6837000</v>
      </c>
      <c r="F17" s="29">
        <f t="shared" si="0"/>
        <v>6837000</v>
      </c>
      <c r="G17" s="151"/>
      <c r="H17" s="33">
        <v>6837000</v>
      </c>
      <c r="I17" s="29">
        <f aca="true" t="shared" si="1" ref="I17:I34">SUM(G17:H17)</f>
        <v>6837000</v>
      </c>
    </row>
    <row r="18" spans="1:9" ht="13.5" thickBot="1">
      <c r="A18" s="427" t="s">
        <v>80</v>
      </c>
      <c r="B18" s="567" t="s">
        <v>263</v>
      </c>
      <c r="C18" s="568"/>
      <c r="D18" s="151"/>
      <c r="E18" s="33"/>
      <c r="F18" s="29"/>
      <c r="G18" s="151"/>
      <c r="H18" s="34">
        <v>2236</v>
      </c>
      <c r="I18" s="29">
        <v>2236</v>
      </c>
    </row>
    <row r="19" spans="1:9" ht="13.5" thickBot="1">
      <c r="A19" s="426" t="s">
        <v>82</v>
      </c>
      <c r="B19" s="574" t="s">
        <v>264</v>
      </c>
      <c r="C19" s="574"/>
      <c r="D19" s="153"/>
      <c r="E19" s="34">
        <v>3924204</v>
      </c>
      <c r="F19" s="29">
        <f t="shared" si="0"/>
        <v>3924204</v>
      </c>
      <c r="G19" s="153"/>
      <c r="H19" s="34">
        <v>3924204</v>
      </c>
      <c r="I19" s="29">
        <f t="shared" si="1"/>
        <v>3924204</v>
      </c>
    </row>
    <row r="20" spans="1:9" ht="13.5" thickBot="1">
      <c r="A20" s="35" t="s">
        <v>84</v>
      </c>
      <c r="B20" s="575" t="s">
        <v>265</v>
      </c>
      <c r="C20" s="575"/>
      <c r="D20" s="154"/>
      <c r="E20" s="36">
        <v>3359282</v>
      </c>
      <c r="F20" s="29">
        <f t="shared" si="0"/>
        <v>3359282</v>
      </c>
      <c r="G20" s="154"/>
      <c r="H20" s="36">
        <v>3944682</v>
      </c>
      <c r="I20" s="29">
        <v>3944682</v>
      </c>
    </row>
    <row r="21" spans="1:9" ht="12.75" customHeight="1" thickBot="1">
      <c r="A21" s="570" t="s">
        <v>90</v>
      </c>
      <c r="B21" s="570"/>
      <c r="C21" s="570"/>
      <c r="D21" s="155"/>
      <c r="E21" s="157">
        <f>SUM(E22:E25)</f>
        <v>62631239</v>
      </c>
      <c r="F21" s="29">
        <f t="shared" si="0"/>
        <v>62631239</v>
      </c>
      <c r="G21" s="155"/>
      <c r="H21" s="157">
        <f>SUM(H22:H25)</f>
        <v>78156105</v>
      </c>
      <c r="I21" s="29">
        <f t="shared" si="1"/>
        <v>78156105</v>
      </c>
    </row>
    <row r="22" spans="1:9" ht="13.5" thickBot="1">
      <c r="A22" s="37" t="s">
        <v>78</v>
      </c>
      <c r="B22" s="561" t="s">
        <v>91</v>
      </c>
      <c r="C22" s="561"/>
      <c r="D22" s="156"/>
      <c r="E22" s="38">
        <v>34880469</v>
      </c>
      <c r="F22" s="29">
        <f t="shared" si="0"/>
        <v>34880469</v>
      </c>
      <c r="G22" s="156"/>
      <c r="H22" s="38">
        <v>31300858</v>
      </c>
      <c r="I22" s="29">
        <v>31300858</v>
      </c>
    </row>
    <row r="23" spans="1:9" ht="13.5" thickBot="1">
      <c r="A23" s="37" t="s">
        <v>80</v>
      </c>
      <c r="B23" s="578" t="s">
        <v>92</v>
      </c>
      <c r="C23" s="578"/>
      <c r="D23" s="151"/>
      <c r="E23" s="33">
        <v>27750770</v>
      </c>
      <c r="F23" s="29">
        <f t="shared" si="0"/>
        <v>27750770</v>
      </c>
      <c r="G23" s="151"/>
      <c r="H23" s="33">
        <v>46855247</v>
      </c>
      <c r="I23" s="29">
        <v>46855247</v>
      </c>
    </row>
    <row r="24" spans="1:9" ht="13.5" thickBot="1">
      <c r="A24" s="37" t="s">
        <v>82</v>
      </c>
      <c r="B24" s="579" t="s">
        <v>93</v>
      </c>
      <c r="C24" s="579"/>
      <c r="D24" s="158"/>
      <c r="E24" s="39"/>
      <c r="F24" s="29">
        <f t="shared" si="0"/>
        <v>0</v>
      </c>
      <c r="G24" s="158"/>
      <c r="H24" s="39"/>
      <c r="I24" s="29">
        <f t="shared" si="1"/>
        <v>0</v>
      </c>
    </row>
    <row r="25" spans="1:9" ht="13.5" thickBot="1">
      <c r="A25" s="37" t="s">
        <v>84</v>
      </c>
      <c r="B25" s="561" t="s">
        <v>94</v>
      </c>
      <c r="C25" s="561"/>
      <c r="D25" s="156"/>
      <c r="E25" s="40"/>
      <c r="F25" s="29">
        <f t="shared" si="0"/>
        <v>0</v>
      </c>
      <c r="G25" s="156"/>
      <c r="H25" s="40"/>
      <c r="I25" s="29">
        <f t="shared" si="1"/>
        <v>0</v>
      </c>
    </row>
    <row r="26" spans="1:9" ht="12.75" customHeight="1" thickBot="1">
      <c r="A26" s="570" t="s">
        <v>95</v>
      </c>
      <c r="B26" s="570"/>
      <c r="C26" s="570"/>
      <c r="D26" s="318"/>
      <c r="E26" s="319"/>
      <c r="F26" s="29">
        <f t="shared" si="0"/>
        <v>0</v>
      </c>
      <c r="G26" s="318"/>
      <c r="H26" s="319"/>
      <c r="I26" s="29">
        <f t="shared" si="1"/>
        <v>0</v>
      </c>
    </row>
    <row r="27" spans="1:9" ht="12.75" customHeight="1" thickBot="1">
      <c r="A27" s="571" t="s">
        <v>78</v>
      </c>
      <c r="B27" s="572" t="s">
        <v>96</v>
      </c>
      <c r="C27" s="572"/>
      <c r="D27" s="320"/>
      <c r="E27" s="43"/>
      <c r="F27" s="29">
        <f t="shared" si="0"/>
        <v>0</v>
      </c>
      <c r="G27" s="320"/>
      <c r="H27" s="43"/>
      <c r="I27" s="29">
        <f t="shared" si="1"/>
        <v>0</v>
      </c>
    </row>
    <row r="28" spans="1:9" ht="13.5" thickBot="1">
      <c r="A28" s="571"/>
      <c r="B28" s="31" t="s">
        <v>78</v>
      </c>
      <c r="C28" s="41" t="s">
        <v>97</v>
      </c>
      <c r="D28" s="321"/>
      <c r="E28" s="44"/>
      <c r="F28" s="29">
        <f t="shared" si="0"/>
        <v>0</v>
      </c>
      <c r="G28" s="321"/>
      <c r="H28" s="44"/>
      <c r="I28" s="29">
        <f t="shared" si="1"/>
        <v>0</v>
      </c>
    </row>
    <row r="29" spans="1:9" ht="13.5" thickBot="1">
      <c r="A29" s="571"/>
      <c r="B29" s="31" t="s">
        <v>80</v>
      </c>
      <c r="C29" s="41" t="s">
        <v>98</v>
      </c>
      <c r="D29" s="321"/>
      <c r="E29" s="44"/>
      <c r="F29" s="29">
        <f t="shared" si="0"/>
        <v>0</v>
      </c>
      <c r="G29" s="321"/>
      <c r="H29" s="44"/>
      <c r="I29" s="29">
        <f t="shared" si="1"/>
        <v>0</v>
      </c>
    </row>
    <row r="30" spans="1:9" ht="12.75" customHeight="1" thickBot="1">
      <c r="A30" s="569" t="s">
        <v>80</v>
      </c>
      <c r="B30" s="572" t="s">
        <v>99</v>
      </c>
      <c r="C30" s="572"/>
      <c r="D30" s="320"/>
      <c r="E30" s="43"/>
      <c r="F30" s="29">
        <f t="shared" si="0"/>
        <v>0</v>
      </c>
      <c r="G30" s="320"/>
      <c r="H30" s="43"/>
      <c r="I30" s="29">
        <f t="shared" si="1"/>
        <v>0</v>
      </c>
    </row>
    <row r="31" spans="1:9" ht="13.5" thickBot="1">
      <c r="A31" s="569"/>
      <c r="B31" s="31" t="s">
        <v>78</v>
      </c>
      <c r="C31" s="41" t="s">
        <v>97</v>
      </c>
      <c r="D31" s="321"/>
      <c r="E31" s="44"/>
      <c r="F31" s="29">
        <f t="shared" si="0"/>
        <v>0</v>
      </c>
      <c r="G31" s="321"/>
      <c r="H31" s="44"/>
      <c r="I31" s="29">
        <f t="shared" si="1"/>
        <v>0</v>
      </c>
    </row>
    <row r="32" spans="1:9" ht="13.5" thickBot="1">
      <c r="A32" s="569"/>
      <c r="B32" s="45" t="s">
        <v>80</v>
      </c>
      <c r="C32" s="46" t="s">
        <v>98</v>
      </c>
      <c r="D32" s="322"/>
      <c r="E32" s="47"/>
      <c r="F32" s="29">
        <f t="shared" si="0"/>
        <v>0</v>
      </c>
      <c r="G32" s="322"/>
      <c r="H32" s="47"/>
      <c r="I32" s="29">
        <f t="shared" si="1"/>
        <v>0</v>
      </c>
    </row>
    <row r="33" spans="1:9" ht="12.75" customHeight="1" thickBot="1">
      <c r="A33" s="570" t="s">
        <v>100</v>
      </c>
      <c r="B33" s="570"/>
      <c r="C33" s="570"/>
      <c r="D33" s="323"/>
      <c r="E33" s="48"/>
      <c r="F33" s="29">
        <f t="shared" si="0"/>
        <v>0</v>
      </c>
      <c r="G33" s="323"/>
      <c r="H33" s="48"/>
      <c r="I33" s="29">
        <f t="shared" si="1"/>
        <v>0</v>
      </c>
    </row>
    <row r="34" spans="1:9" ht="12.75" customHeight="1" thickBot="1">
      <c r="A34" s="49" t="s">
        <v>78</v>
      </c>
      <c r="B34" s="572" t="s">
        <v>101</v>
      </c>
      <c r="C34" s="572"/>
      <c r="D34" s="155"/>
      <c r="E34" s="50">
        <v>23850174</v>
      </c>
      <c r="F34" s="29">
        <v>23850174</v>
      </c>
      <c r="G34" s="155"/>
      <c r="H34" s="50">
        <v>23850174</v>
      </c>
      <c r="I34" s="29">
        <f t="shared" si="1"/>
        <v>23850174</v>
      </c>
    </row>
    <row r="35" spans="1:9" ht="12.75" customHeight="1" thickBot="1">
      <c r="A35" s="569" t="s">
        <v>80</v>
      </c>
      <c r="B35" s="572" t="s">
        <v>102</v>
      </c>
      <c r="C35" s="572"/>
      <c r="D35" s="155"/>
      <c r="E35" s="50"/>
      <c r="F35" s="29">
        <f>SUM(D35:E35)</f>
        <v>0</v>
      </c>
      <c r="G35" s="155"/>
      <c r="H35" s="50"/>
      <c r="I35" s="29">
        <f>SUM(G35:H35)</f>
        <v>0</v>
      </c>
    </row>
    <row r="36" spans="1:9" ht="13.5" thickBot="1">
      <c r="A36" s="569"/>
      <c r="B36" s="51" t="s">
        <v>78</v>
      </c>
      <c r="C36" s="52" t="s">
        <v>103</v>
      </c>
      <c r="D36" s="324"/>
      <c r="E36" s="50"/>
      <c r="F36" s="29">
        <f>SUM(D36:E36)</f>
        <v>0</v>
      </c>
      <c r="G36" s="324"/>
      <c r="H36" s="50"/>
      <c r="I36" s="29">
        <f>SUM(G36:H36)</f>
        <v>0</v>
      </c>
    </row>
    <row r="37" spans="1:9" ht="13.5" thickBot="1">
      <c r="A37" s="569"/>
      <c r="B37" s="53" t="s">
        <v>80</v>
      </c>
      <c r="C37" s="54" t="s">
        <v>104</v>
      </c>
      <c r="D37" s="325"/>
      <c r="E37" s="55"/>
      <c r="F37" s="29">
        <f>SUM(D37:E37)</f>
        <v>0</v>
      </c>
      <c r="G37" s="325"/>
      <c r="H37" s="55"/>
      <c r="I37" s="29">
        <f>SUM(G37:H37)</f>
        <v>0</v>
      </c>
    </row>
    <row r="38" spans="1:9" ht="13.5" thickBot="1">
      <c r="A38" s="558" t="s">
        <v>266</v>
      </c>
      <c r="B38" s="559"/>
      <c r="C38" s="560"/>
      <c r="D38" s="325"/>
      <c r="E38" s="55"/>
      <c r="F38" s="29"/>
      <c r="G38" s="325"/>
      <c r="H38" s="428">
        <v>1786020</v>
      </c>
      <c r="I38" s="29">
        <v>1786020</v>
      </c>
    </row>
    <row r="39" spans="1:9" ht="13.5" thickBot="1">
      <c r="A39" s="354"/>
      <c r="B39" s="580" t="s">
        <v>105</v>
      </c>
      <c r="C39" s="580"/>
      <c r="D39" s="363"/>
      <c r="E39" s="364"/>
      <c r="F39" s="357">
        <f t="shared" si="0"/>
        <v>0</v>
      </c>
      <c r="G39" s="363"/>
      <c r="H39" s="364"/>
      <c r="I39" s="357">
        <f aca="true" t="shared" si="2" ref="I39:I48">SUM(G39:H39)</f>
        <v>0</v>
      </c>
    </row>
    <row r="40" spans="1:9" ht="13.5" thickBot="1">
      <c r="A40" s="49" t="s">
        <v>78</v>
      </c>
      <c r="B40" s="582" t="s">
        <v>106</v>
      </c>
      <c r="C40" s="582"/>
      <c r="D40" s="326"/>
      <c r="E40" s="56"/>
      <c r="F40" s="29">
        <f t="shared" si="0"/>
        <v>0</v>
      </c>
      <c r="G40" s="326"/>
      <c r="H40" s="56"/>
      <c r="I40" s="29">
        <f t="shared" si="2"/>
        <v>0</v>
      </c>
    </row>
    <row r="41" spans="1:9" ht="13.5" thickBot="1">
      <c r="A41" s="576"/>
      <c r="B41" s="31" t="s">
        <v>78</v>
      </c>
      <c r="C41" s="42" t="s">
        <v>107</v>
      </c>
      <c r="D41" s="44"/>
      <c r="E41" s="44"/>
      <c r="F41" s="29">
        <f t="shared" si="0"/>
        <v>0</v>
      </c>
      <c r="G41" s="44"/>
      <c r="H41" s="44"/>
      <c r="I41" s="29">
        <f t="shared" si="2"/>
        <v>0</v>
      </c>
    </row>
    <row r="42" spans="1:9" ht="13.5" thickBot="1">
      <c r="A42" s="576"/>
      <c r="B42" s="31" t="s">
        <v>80</v>
      </c>
      <c r="C42" s="42" t="s">
        <v>108</v>
      </c>
      <c r="D42" s="44"/>
      <c r="E42" s="44"/>
      <c r="F42" s="29">
        <f t="shared" si="0"/>
        <v>0</v>
      </c>
      <c r="G42" s="44"/>
      <c r="H42" s="44"/>
      <c r="I42" s="29">
        <f t="shared" si="2"/>
        <v>0</v>
      </c>
    </row>
    <row r="43" spans="1:9" ht="13.5" customHeight="1" thickBot="1">
      <c r="A43" s="57" t="s">
        <v>80</v>
      </c>
      <c r="B43" s="574" t="s">
        <v>109</v>
      </c>
      <c r="C43" s="574"/>
      <c r="D43" s="153"/>
      <c r="E43" s="43"/>
      <c r="F43" s="29">
        <f t="shared" si="0"/>
        <v>0</v>
      </c>
      <c r="G43" s="153"/>
      <c r="H43" s="43"/>
      <c r="I43" s="29">
        <f t="shared" si="2"/>
        <v>0</v>
      </c>
    </row>
    <row r="44" spans="1:9" ht="13.5" thickBot="1">
      <c r="A44" s="576"/>
      <c r="B44" s="31" t="s">
        <v>78</v>
      </c>
      <c r="C44" s="32" t="s">
        <v>110</v>
      </c>
      <c r="D44" s="151"/>
      <c r="E44" s="44"/>
      <c r="F44" s="29">
        <f t="shared" si="0"/>
        <v>0</v>
      </c>
      <c r="G44" s="151"/>
      <c r="H44" s="44"/>
      <c r="I44" s="29">
        <f t="shared" si="2"/>
        <v>0</v>
      </c>
    </row>
    <row r="45" spans="1:9" ht="13.5" thickBot="1">
      <c r="A45" s="576"/>
      <c r="B45" s="31" t="s">
        <v>80</v>
      </c>
      <c r="C45" s="32" t="s">
        <v>111</v>
      </c>
      <c r="D45" s="151"/>
      <c r="E45" s="44"/>
      <c r="F45" s="29">
        <f t="shared" si="0"/>
        <v>0</v>
      </c>
      <c r="G45" s="151"/>
      <c r="H45" s="44"/>
      <c r="I45" s="29">
        <f t="shared" si="2"/>
        <v>0</v>
      </c>
    </row>
    <row r="46" spans="1:9" ht="13.5" thickBot="1">
      <c r="A46" s="58"/>
      <c r="B46" s="59" t="s">
        <v>82</v>
      </c>
      <c r="C46" s="60" t="s">
        <v>112</v>
      </c>
      <c r="D46" s="327"/>
      <c r="E46" s="40"/>
      <c r="F46" s="29">
        <f t="shared" si="0"/>
        <v>0</v>
      </c>
      <c r="G46" s="327"/>
      <c r="H46" s="40"/>
      <c r="I46" s="29">
        <f t="shared" si="2"/>
        <v>0</v>
      </c>
    </row>
    <row r="47" spans="1:9" ht="13.5" thickBot="1">
      <c r="A47" s="354"/>
      <c r="B47" s="580" t="s">
        <v>113</v>
      </c>
      <c r="C47" s="580"/>
      <c r="D47" s="355"/>
      <c r="E47" s="356"/>
      <c r="F47" s="357">
        <f t="shared" si="0"/>
        <v>0</v>
      </c>
      <c r="G47" s="355"/>
      <c r="H47" s="356"/>
      <c r="I47" s="357">
        <f t="shared" si="2"/>
        <v>0</v>
      </c>
    </row>
    <row r="48" spans="1:9" ht="13.5" thickBot="1">
      <c r="A48" s="358"/>
      <c r="B48" s="577" t="s">
        <v>114</v>
      </c>
      <c r="C48" s="577"/>
      <c r="D48" s="359">
        <v>14127689</v>
      </c>
      <c r="E48" s="360">
        <v>161050976</v>
      </c>
      <c r="F48" s="357">
        <f t="shared" si="0"/>
        <v>175178665</v>
      </c>
      <c r="G48" s="359">
        <v>14198073</v>
      </c>
      <c r="H48" s="360">
        <v>184396821</v>
      </c>
      <c r="I48" s="357">
        <f t="shared" si="2"/>
        <v>198594894</v>
      </c>
    </row>
    <row r="49" spans="1:9" ht="13.5" thickBot="1">
      <c r="A49" s="61" t="s">
        <v>78</v>
      </c>
      <c r="B49" s="581" t="s">
        <v>115</v>
      </c>
      <c r="C49" s="581"/>
      <c r="D49" s="328">
        <v>14127689</v>
      </c>
      <c r="E49" s="62">
        <v>98419737</v>
      </c>
      <c r="F49" s="29">
        <v>112547426</v>
      </c>
      <c r="G49" s="328">
        <v>14198073</v>
      </c>
      <c r="H49" s="62">
        <v>106240716</v>
      </c>
      <c r="I49" s="29">
        <v>120438789</v>
      </c>
    </row>
    <row r="50" spans="1:9" ht="13.5" thickBot="1">
      <c r="A50" s="63" t="s">
        <v>80</v>
      </c>
      <c r="B50" s="561" t="s">
        <v>116</v>
      </c>
      <c r="C50" s="561"/>
      <c r="D50" s="156"/>
      <c r="E50" s="38">
        <v>62631239</v>
      </c>
      <c r="F50" s="29">
        <f t="shared" si="0"/>
        <v>62631239</v>
      </c>
      <c r="G50" s="156"/>
      <c r="H50" s="38">
        <v>78156105</v>
      </c>
      <c r="I50" s="29">
        <f>SUM(G50:H50)</f>
        <v>78156105</v>
      </c>
    </row>
    <row r="51" spans="1:9" ht="13.5" thickBot="1">
      <c r="A51" s="361"/>
      <c r="B51" s="577" t="s">
        <v>114</v>
      </c>
      <c r="C51" s="577"/>
      <c r="D51" s="359">
        <f>SUM(D11+D36)</f>
        <v>14127689</v>
      </c>
      <c r="E51" s="360">
        <v>161050976</v>
      </c>
      <c r="F51" s="362">
        <f t="shared" si="0"/>
        <v>175178665</v>
      </c>
      <c r="G51" s="359">
        <f>SUM(G11+G36)</f>
        <v>14198073</v>
      </c>
      <c r="H51" s="360">
        <v>184396821</v>
      </c>
      <c r="I51" s="362">
        <f>SUM(G51:H51)</f>
        <v>198594894</v>
      </c>
    </row>
    <row r="52" spans="1:6" ht="12.75">
      <c r="A52" s="21"/>
      <c r="B52" s="21"/>
      <c r="C52" s="22"/>
      <c r="D52" s="24"/>
      <c r="E52" s="24"/>
      <c r="F52" s="24"/>
    </row>
  </sheetData>
  <sheetProtection selectLockedCells="1" selectUnlockedCells="1"/>
  <mergeCells count="40">
    <mergeCell ref="B49:C49"/>
    <mergeCell ref="B50:C50"/>
    <mergeCell ref="B51:C51"/>
    <mergeCell ref="G8:I8"/>
    <mergeCell ref="I9:I10"/>
    <mergeCell ref="B35:C35"/>
    <mergeCell ref="B39:C39"/>
    <mergeCell ref="B40:C40"/>
    <mergeCell ref="A33:C33"/>
    <mergeCell ref="B34:C34"/>
    <mergeCell ref="A41:A42"/>
    <mergeCell ref="B43:C43"/>
    <mergeCell ref="B48:C48"/>
    <mergeCell ref="B23:C23"/>
    <mergeCell ref="B24:C24"/>
    <mergeCell ref="B25:C25"/>
    <mergeCell ref="A44:A45"/>
    <mergeCell ref="B47:C47"/>
    <mergeCell ref="A30:A32"/>
    <mergeCell ref="B30:C30"/>
    <mergeCell ref="A35:A37"/>
    <mergeCell ref="A26:C26"/>
    <mergeCell ref="A27:A29"/>
    <mergeCell ref="B27:C27"/>
    <mergeCell ref="A11:C11"/>
    <mergeCell ref="A12:A17"/>
    <mergeCell ref="B12:C12"/>
    <mergeCell ref="B19:C19"/>
    <mergeCell ref="B20:C20"/>
    <mergeCell ref="A21:C21"/>
    <mergeCell ref="A38:C38"/>
    <mergeCell ref="B22:C22"/>
    <mergeCell ref="A8:C10"/>
    <mergeCell ref="D8:F8"/>
    <mergeCell ref="F9:F10"/>
    <mergeCell ref="A1:F1"/>
    <mergeCell ref="A4:F4"/>
    <mergeCell ref="A3:F3"/>
    <mergeCell ref="C6:E6"/>
    <mergeCell ref="B18:C1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51"/>
  <sheetViews>
    <sheetView view="pageBreakPreview" zoomScaleNormal="120" zoomScaleSheetLayoutView="100" zoomScalePageLayoutView="0" workbookViewId="0" topLeftCell="A1">
      <selection activeCell="A1" sqref="A1:H1"/>
    </sheetView>
  </sheetViews>
  <sheetFormatPr defaultColWidth="11.57421875" defaultRowHeight="15.75" customHeight="1"/>
  <cols>
    <col min="1" max="2" width="3.7109375" style="71" customWidth="1"/>
    <col min="3" max="3" width="39.57421875" style="72" customWidth="1"/>
    <col min="4" max="4" width="12.57421875" style="73" customWidth="1"/>
    <col min="5" max="5" width="12.8515625" style="73" customWidth="1"/>
    <col min="6" max="6" width="11.00390625" style="73" customWidth="1"/>
    <col min="7" max="7" width="11.57421875" style="73" customWidth="1"/>
    <col min="8" max="8" width="12.8515625" style="73" customWidth="1"/>
    <col min="9" max="9" width="11.28125" style="72" customWidth="1"/>
    <col min="10" max="10" width="12.28125" style="72" customWidth="1"/>
    <col min="11" max="11" width="11.421875" style="72" customWidth="1"/>
    <col min="12" max="12" width="10.7109375" style="72" customWidth="1"/>
    <col min="13" max="13" width="12.8515625" style="72" customWidth="1"/>
    <col min="14" max="251" width="9.140625" style="72" customWidth="1"/>
  </cols>
  <sheetData>
    <row r="1" spans="1:8" ht="12.75" customHeight="1">
      <c r="A1" s="590" t="s">
        <v>287</v>
      </c>
      <c r="B1" s="590"/>
      <c r="C1" s="590"/>
      <c r="D1" s="590"/>
      <c r="E1" s="590"/>
      <c r="F1" s="590"/>
      <c r="G1" s="590"/>
      <c r="H1" s="590"/>
    </row>
    <row r="2" spans="1:8" ht="12.75">
      <c r="A2" s="146"/>
      <c r="B2" s="146"/>
      <c r="C2" s="146"/>
      <c r="D2" s="147"/>
      <c r="E2" s="147"/>
      <c r="F2" s="147"/>
      <c r="G2" s="147"/>
      <c r="H2" s="147"/>
    </row>
    <row r="3" spans="1:8" ht="15.75" customHeight="1">
      <c r="A3" s="591" t="s">
        <v>238</v>
      </c>
      <c r="B3" s="591"/>
      <c r="C3" s="591"/>
      <c r="D3" s="591"/>
      <c r="E3" s="591"/>
      <c r="F3" s="591"/>
      <c r="G3" s="591"/>
      <c r="H3" s="591"/>
    </row>
    <row r="4" spans="1:8" ht="15.75" customHeight="1">
      <c r="A4" s="591" t="s">
        <v>237</v>
      </c>
      <c r="B4" s="591"/>
      <c r="C4" s="591"/>
      <c r="D4" s="591"/>
      <c r="E4" s="591"/>
      <c r="F4" s="591"/>
      <c r="G4" s="591"/>
      <c r="H4" s="591"/>
    </row>
    <row r="5" spans="1:8" ht="15.75" customHeight="1">
      <c r="A5" s="74"/>
      <c r="B5" s="74"/>
      <c r="C5" s="74"/>
      <c r="D5" s="75"/>
      <c r="E5" s="75"/>
      <c r="F5" s="75"/>
      <c r="H5" s="76" t="s">
        <v>53</v>
      </c>
    </row>
    <row r="6" spans="5:6" ht="9" customHeight="1" thickBot="1">
      <c r="E6" s="77"/>
      <c r="F6" s="77"/>
    </row>
    <row r="7" spans="1:13" ht="21" customHeight="1" thickBot="1">
      <c r="A7" s="595" t="s">
        <v>54</v>
      </c>
      <c r="B7" s="595"/>
      <c r="C7" s="595"/>
      <c r="D7" s="599" t="s">
        <v>235</v>
      </c>
      <c r="E7" s="599"/>
      <c r="F7" s="599"/>
      <c r="G7" s="599"/>
      <c r="H7" s="609" t="s">
        <v>145</v>
      </c>
      <c r="I7" s="599" t="s">
        <v>234</v>
      </c>
      <c r="J7" s="599"/>
      <c r="K7" s="599"/>
      <c r="L7" s="599"/>
      <c r="M7" s="609" t="s">
        <v>145</v>
      </c>
    </row>
    <row r="8" spans="1:13" ht="39.75" customHeight="1" thickBot="1">
      <c r="A8" s="595"/>
      <c r="B8" s="595"/>
      <c r="C8" s="595"/>
      <c r="D8" s="365" t="s">
        <v>74</v>
      </c>
      <c r="E8" s="366" t="s">
        <v>74</v>
      </c>
      <c r="F8" s="367" t="s">
        <v>146</v>
      </c>
      <c r="G8" s="368" t="s">
        <v>117</v>
      </c>
      <c r="H8" s="609"/>
      <c r="I8" s="365" t="s">
        <v>74</v>
      </c>
      <c r="J8" s="366" t="s">
        <v>74</v>
      </c>
      <c r="K8" s="367" t="s">
        <v>146</v>
      </c>
      <c r="L8" s="368" t="s">
        <v>117</v>
      </c>
      <c r="M8" s="609"/>
    </row>
    <row r="9" spans="1:13" ht="30" customHeight="1" thickBot="1">
      <c r="A9" s="595"/>
      <c r="B9" s="595"/>
      <c r="C9" s="595"/>
      <c r="D9" s="382" t="s">
        <v>75</v>
      </c>
      <c r="E9" s="610" t="s">
        <v>76</v>
      </c>
      <c r="F9" s="610"/>
      <c r="G9" s="610"/>
      <c r="H9" s="609"/>
      <c r="I9" s="382" t="s">
        <v>75</v>
      </c>
      <c r="J9" s="610" t="s">
        <v>76</v>
      </c>
      <c r="K9" s="610"/>
      <c r="L9" s="610"/>
      <c r="M9" s="609"/>
    </row>
    <row r="10" spans="1:13" ht="15.75" customHeight="1" thickBot="1">
      <c r="A10" s="583" t="s">
        <v>77</v>
      </c>
      <c r="B10" s="583"/>
      <c r="C10" s="583"/>
      <c r="D10" s="392">
        <v>14127689</v>
      </c>
      <c r="E10" s="392">
        <v>75118715</v>
      </c>
      <c r="F10" s="167">
        <v>48862854</v>
      </c>
      <c r="G10" s="167">
        <v>16630705</v>
      </c>
      <c r="H10" s="152">
        <f>SUM(D10+E10+F10+G10)</f>
        <v>154739963</v>
      </c>
      <c r="I10" s="392">
        <v>14198073</v>
      </c>
      <c r="J10" s="392">
        <v>80604522</v>
      </c>
      <c r="K10" s="167">
        <v>56537754</v>
      </c>
      <c r="L10" s="167">
        <v>17371785</v>
      </c>
      <c r="M10" s="152">
        <f>SUM(I10+J10+K10+L10)</f>
        <v>168712134</v>
      </c>
    </row>
    <row r="11" spans="1:13" ht="15.75" customHeight="1" thickBot="1">
      <c r="A11" s="592" t="s">
        <v>78</v>
      </c>
      <c r="B11" s="585" t="s">
        <v>77</v>
      </c>
      <c r="C11" s="585"/>
      <c r="D11" s="161">
        <v>14127689</v>
      </c>
      <c r="E11" s="161">
        <v>67286077</v>
      </c>
      <c r="F11" s="164"/>
      <c r="G11" s="164"/>
      <c r="H11" s="152">
        <f aca="true" t="shared" si="0" ref="H11:H16">SUM(D11:G11)</f>
        <v>81413766</v>
      </c>
      <c r="I11" s="161">
        <v>14198073</v>
      </c>
      <c r="J11" s="161">
        <v>72733400</v>
      </c>
      <c r="K11" s="164">
        <v>56537754</v>
      </c>
      <c r="L11" s="164">
        <v>17371785</v>
      </c>
      <c r="M11" s="152">
        <f aca="true" t="shared" si="1" ref="M11:M16">SUM(I11:L11)</f>
        <v>160841012</v>
      </c>
    </row>
    <row r="12" spans="1:13" ht="15.75" customHeight="1" thickBot="1">
      <c r="A12" s="592"/>
      <c r="B12" s="79" t="s">
        <v>78</v>
      </c>
      <c r="C12" s="80" t="s">
        <v>79</v>
      </c>
      <c r="D12" s="165">
        <v>10403820</v>
      </c>
      <c r="E12" s="165">
        <v>17435764</v>
      </c>
      <c r="F12" s="160">
        <v>39902606</v>
      </c>
      <c r="G12" s="380">
        <v>12132600</v>
      </c>
      <c r="H12" s="180">
        <f t="shared" si="0"/>
        <v>79874790</v>
      </c>
      <c r="I12" s="165">
        <v>10463720</v>
      </c>
      <c r="J12" s="165">
        <v>19293554</v>
      </c>
      <c r="K12" s="160">
        <v>46639277</v>
      </c>
      <c r="L12" s="380">
        <v>12773757</v>
      </c>
      <c r="M12" s="180">
        <f t="shared" si="1"/>
        <v>89170308</v>
      </c>
    </row>
    <row r="13" spans="1:13" ht="15.75" customHeight="1" thickBot="1">
      <c r="A13" s="592"/>
      <c r="B13" s="79" t="s">
        <v>80</v>
      </c>
      <c r="C13" s="80" t="s">
        <v>81</v>
      </c>
      <c r="D13" s="165">
        <v>1820669</v>
      </c>
      <c r="E13" s="165">
        <v>2990238</v>
      </c>
      <c r="F13" s="160">
        <v>7161598</v>
      </c>
      <c r="G13" s="380">
        <v>2123205</v>
      </c>
      <c r="H13" s="180">
        <f t="shared" si="0"/>
        <v>14095710</v>
      </c>
      <c r="I13" s="165">
        <v>1831153</v>
      </c>
      <c r="J13" s="165">
        <v>3118215</v>
      </c>
      <c r="K13" s="160">
        <v>8397809</v>
      </c>
      <c r="L13" s="380">
        <v>2222658</v>
      </c>
      <c r="M13" s="180">
        <f t="shared" si="1"/>
        <v>15569835</v>
      </c>
    </row>
    <row r="14" spans="1:13" ht="15.75" customHeight="1" thickBot="1">
      <c r="A14" s="592"/>
      <c r="B14" s="79" t="s">
        <v>82</v>
      </c>
      <c r="C14" s="80" t="s">
        <v>83</v>
      </c>
      <c r="D14" s="165">
        <v>1903200</v>
      </c>
      <c r="E14" s="165">
        <v>36722053</v>
      </c>
      <c r="F14" s="160">
        <v>1798650</v>
      </c>
      <c r="G14" s="380">
        <v>2374900</v>
      </c>
      <c r="H14" s="180">
        <f t="shared" si="0"/>
        <v>42798803</v>
      </c>
      <c r="I14" s="165">
        <v>1903200</v>
      </c>
      <c r="J14" s="165">
        <v>39930283</v>
      </c>
      <c r="K14" s="160">
        <v>1500668</v>
      </c>
      <c r="L14" s="380">
        <v>2375370</v>
      </c>
      <c r="M14" s="180">
        <f t="shared" si="1"/>
        <v>45709521</v>
      </c>
    </row>
    <row r="15" spans="1:13" ht="15.75" customHeight="1" thickBot="1">
      <c r="A15" s="592"/>
      <c r="B15" s="79" t="s">
        <v>84</v>
      </c>
      <c r="C15" s="80" t="s">
        <v>118</v>
      </c>
      <c r="D15" s="165"/>
      <c r="E15" s="165"/>
      <c r="F15" s="160"/>
      <c r="G15" s="164"/>
      <c r="H15" s="180">
        <f t="shared" si="0"/>
        <v>0</v>
      </c>
      <c r="I15" s="165"/>
      <c r="J15" s="165"/>
      <c r="K15" s="160"/>
      <c r="L15" s="164"/>
      <c r="M15" s="180">
        <f t="shared" si="1"/>
        <v>0</v>
      </c>
    </row>
    <row r="16" spans="1:13" ht="15.75" customHeight="1" thickBot="1">
      <c r="A16" s="593"/>
      <c r="B16" s="79" t="s">
        <v>86</v>
      </c>
      <c r="C16" s="80" t="s">
        <v>87</v>
      </c>
      <c r="D16" s="165"/>
      <c r="E16" s="165">
        <v>6837000</v>
      </c>
      <c r="F16" s="160"/>
      <c r="G16" s="164"/>
      <c r="H16" s="180">
        <f t="shared" si="0"/>
        <v>6837000</v>
      </c>
      <c r="I16" s="165"/>
      <c r="J16" s="165">
        <v>6837000</v>
      </c>
      <c r="K16" s="160"/>
      <c r="L16" s="164"/>
      <c r="M16" s="180">
        <f t="shared" si="1"/>
        <v>6837000</v>
      </c>
    </row>
    <row r="17" spans="1:13" ht="15.75" customHeight="1" thickBot="1">
      <c r="A17" s="430"/>
      <c r="B17" s="104" t="s">
        <v>147</v>
      </c>
      <c r="C17" s="85" t="s">
        <v>85</v>
      </c>
      <c r="D17" s="369"/>
      <c r="E17" s="168">
        <v>3301022</v>
      </c>
      <c r="F17" s="377"/>
      <c r="G17" s="383"/>
      <c r="H17" s="181">
        <v>3301022</v>
      </c>
      <c r="I17" s="369"/>
      <c r="J17" s="168">
        <v>3554348</v>
      </c>
      <c r="K17" s="377"/>
      <c r="L17" s="383"/>
      <c r="M17" s="181">
        <v>3554348</v>
      </c>
    </row>
    <row r="18" spans="1:13" ht="15.75" customHeight="1" thickBot="1">
      <c r="A18" s="431" t="s">
        <v>80</v>
      </c>
      <c r="B18" s="596" t="s">
        <v>263</v>
      </c>
      <c r="C18" s="597"/>
      <c r="D18" s="433"/>
      <c r="E18" s="434"/>
      <c r="F18" s="184"/>
      <c r="G18" s="437"/>
      <c r="H18" s="438"/>
      <c r="I18" s="433"/>
      <c r="J18" s="434">
        <v>2236</v>
      </c>
      <c r="K18" s="184"/>
      <c r="L18" s="437"/>
      <c r="M18" s="435">
        <f>SUM(I18+J18+K18+L18)</f>
        <v>2236</v>
      </c>
    </row>
    <row r="19" spans="1:13" s="81" customFormat="1" ht="15.75" customHeight="1" thickBot="1">
      <c r="A19" s="429" t="s">
        <v>82</v>
      </c>
      <c r="B19" s="594" t="s">
        <v>88</v>
      </c>
      <c r="C19" s="594"/>
      <c r="D19" s="432"/>
      <c r="E19" s="432">
        <v>3924204</v>
      </c>
      <c r="F19" s="170">
        <v>0</v>
      </c>
      <c r="G19" s="436"/>
      <c r="H19" s="152">
        <f>SUM(D19+E19+F19+G19)</f>
        <v>3924204</v>
      </c>
      <c r="I19" s="432"/>
      <c r="J19" s="432">
        <v>3924204</v>
      </c>
      <c r="K19" s="170">
        <v>0</v>
      </c>
      <c r="L19" s="436"/>
      <c r="M19" s="152">
        <f>SUM(I19+J19+K19+L19)</f>
        <v>3924204</v>
      </c>
    </row>
    <row r="20" spans="1:156" s="82" customFormat="1" ht="15.75" customHeight="1" thickBot="1">
      <c r="A20" s="393">
        <v>4</v>
      </c>
      <c r="B20" s="613" t="s">
        <v>89</v>
      </c>
      <c r="C20" s="613"/>
      <c r="D20" s="387">
        <v>0</v>
      </c>
      <c r="E20" s="385">
        <v>3359282</v>
      </c>
      <c r="F20" s="152">
        <v>0</v>
      </c>
      <c r="G20" s="386"/>
      <c r="H20" s="152">
        <f>SUM(D20+E20+F20+G20)</f>
        <v>3359282</v>
      </c>
      <c r="I20" s="387">
        <v>0</v>
      </c>
      <c r="J20" s="385">
        <v>3944682</v>
      </c>
      <c r="K20" s="152">
        <v>0</v>
      </c>
      <c r="L20" s="386"/>
      <c r="M20" s="152">
        <f>SUM(I20+J20+K20+L20)</f>
        <v>3944682</v>
      </c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</row>
    <row r="21" spans="1:13" s="81" customFormat="1" ht="15.75" customHeight="1" thickBot="1">
      <c r="A21" s="611" t="s">
        <v>90</v>
      </c>
      <c r="B21" s="611"/>
      <c r="C21" s="611"/>
      <c r="D21" s="384">
        <v>0</v>
      </c>
      <c r="E21" s="381">
        <f>SUM(E22:E25)</f>
        <v>62631239</v>
      </c>
      <c r="F21" s="163">
        <f>SUM(F22:F24)</f>
        <v>0</v>
      </c>
      <c r="G21" s="163"/>
      <c r="H21" s="170">
        <f>SUM(H22:H23)</f>
        <v>62631239</v>
      </c>
      <c r="I21" s="384">
        <v>0</v>
      </c>
      <c r="J21" s="381">
        <v>78156105</v>
      </c>
      <c r="K21" s="163">
        <f>SUM(K22:K24)</f>
        <v>0</v>
      </c>
      <c r="L21" s="163"/>
      <c r="M21" s="170">
        <f>SUM(M22:M23)</f>
        <v>78156105</v>
      </c>
    </row>
    <row r="22" spans="1:13" ht="20.25" customHeight="1" thickBot="1">
      <c r="A22" s="83" t="s">
        <v>78</v>
      </c>
      <c r="B22" s="612" t="s">
        <v>91</v>
      </c>
      <c r="C22" s="612"/>
      <c r="D22" s="165"/>
      <c r="E22" s="165">
        <v>34880469</v>
      </c>
      <c r="F22" s="160"/>
      <c r="G22" s="164"/>
      <c r="H22" s="180">
        <f>SUM(D22:G22)</f>
        <v>34880469</v>
      </c>
      <c r="I22" s="165"/>
      <c r="J22" s="165">
        <v>31300858</v>
      </c>
      <c r="K22" s="160"/>
      <c r="L22" s="164"/>
      <c r="M22" s="180">
        <f>SUM(I22:L22)</f>
        <v>31300858</v>
      </c>
    </row>
    <row r="23" spans="1:13" ht="15.75" customHeight="1" thickBot="1">
      <c r="A23" s="83" t="s">
        <v>80</v>
      </c>
      <c r="B23" s="612" t="s">
        <v>92</v>
      </c>
      <c r="C23" s="612"/>
      <c r="D23" s="165"/>
      <c r="E23" s="165">
        <v>27750770</v>
      </c>
      <c r="F23" s="160"/>
      <c r="G23" s="164"/>
      <c r="H23" s="180">
        <f>SUM(D23:G23)</f>
        <v>27750770</v>
      </c>
      <c r="I23" s="165"/>
      <c r="J23" s="165">
        <v>46855247</v>
      </c>
      <c r="K23" s="160"/>
      <c r="L23" s="164"/>
      <c r="M23" s="180">
        <f>SUM(I23:L23)</f>
        <v>46855247</v>
      </c>
    </row>
    <row r="24" spans="1:13" ht="15.75" customHeight="1" thickBot="1">
      <c r="A24" s="388" t="s">
        <v>82</v>
      </c>
      <c r="B24" s="598" t="s">
        <v>94</v>
      </c>
      <c r="C24" s="598"/>
      <c r="D24" s="389"/>
      <c r="E24" s="389"/>
      <c r="F24" s="372"/>
      <c r="G24" s="390"/>
      <c r="H24" s="152">
        <f aca="true" t="shared" si="2" ref="H24:H45">SUM(D24:G24)</f>
        <v>0</v>
      </c>
      <c r="I24" s="389"/>
      <c r="J24" s="389"/>
      <c r="K24" s="372"/>
      <c r="L24" s="390"/>
      <c r="M24" s="152">
        <f aca="true" t="shared" si="3" ref="M24:M36">SUM(I24:L24)</f>
        <v>0</v>
      </c>
    </row>
    <row r="25" spans="1:13" ht="18" customHeight="1" thickBot="1">
      <c r="A25" s="611" t="s">
        <v>95</v>
      </c>
      <c r="B25" s="611"/>
      <c r="C25" s="611"/>
      <c r="D25" s="162"/>
      <c r="E25" s="97"/>
      <c r="F25" s="371"/>
      <c r="G25" s="163"/>
      <c r="H25" s="152">
        <f t="shared" si="2"/>
        <v>0</v>
      </c>
      <c r="I25" s="162"/>
      <c r="J25" s="97"/>
      <c r="K25" s="371"/>
      <c r="L25" s="163"/>
      <c r="M25" s="152">
        <f t="shared" si="3"/>
        <v>0</v>
      </c>
    </row>
    <row r="26" spans="1:13" s="81" customFormat="1" ht="18" customHeight="1" thickBot="1">
      <c r="A26" s="592" t="s">
        <v>78</v>
      </c>
      <c r="B26" s="585" t="s">
        <v>96</v>
      </c>
      <c r="C26" s="585"/>
      <c r="D26" s="171">
        <v>0</v>
      </c>
      <c r="E26" s="88">
        <v>0</v>
      </c>
      <c r="F26" s="370">
        <v>0</v>
      </c>
      <c r="G26" s="164">
        <v>0</v>
      </c>
      <c r="H26" s="152">
        <f t="shared" si="2"/>
        <v>0</v>
      </c>
      <c r="I26" s="171">
        <v>0</v>
      </c>
      <c r="J26" s="88">
        <v>0</v>
      </c>
      <c r="K26" s="370">
        <v>0</v>
      </c>
      <c r="L26" s="164">
        <v>0</v>
      </c>
      <c r="M26" s="152">
        <f t="shared" si="3"/>
        <v>0</v>
      </c>
    </row>
    <row r="27" spans="1:13" ht="18" customHeight="1" thickBot="1">
      <c r="A27" s="592"/>
      <c r="B27" s="79" t="s">
        <v>78</v>
      </c>
      <c r="C27" s="87" t="s">
        <v>97</v>
      </c>
      <c r="D27" s="172"/>
      <c r="E27" s="84"/>
      <c r="F27" s="160"/>
      <c r="G27" s="164"/>
      <c r="H27" s="152">
        <f t="shared" si="2"/>
        <v>0</v>
      </c>
      <c r="I27" s="172"/>
      <c r="J27" s="84"/>
      <c r="K27" s="160"/>
      <c r="L27" s="164"/>
      <c r="M27" s="152">
        <f t="shared" si="3"/>
        <v>0</v>
      </c>
    </row>
    <row r="28" spans="1:13" ht="18" customHeight="1" thickBot="1">
      <c r="A28" s="592"/>
      <c r="B28" s="79" t="s">
        <v>80</v>
      </c>
      <c r="C28" s="87" t="s">
        <v>98</v>
      </c>
      <c r="D28" s="172"/>
      <c r="E28" s="84"/>
      <c r="F28" s="160"/>
      <c r="G28" s="164"/>
      <c r="H28" s="152">
        <f t="shared" si="2"/>
        <v>0</v>
      </c>
      <c r="I28" s="172"/>
      <c r="J28" s="84"/>
      <c r="K28" s="160"/>
      <c r="L28" s="164"/>
      <c r="M28" s="152">
        <f t="shared" si="3"/>
        <v>0</v>
      </c>
    </row>
    <row r="29" spans="1:13" s="81" customFormat="1" ht="18" customHeight="1" thickBot="1">
      <c r="A29" s="584" t="s">
        <v>80</v>
      </c>
      <c r="B29" s="585" t="s">
        <v>99</v>
      </c>
      <c r="C29" s="585"/>
      <c r="D29" s="171">
        <v>0</v>
      </c>
      <c r="E29" s="88">
        <v>0</v>
      </c>
      <c r="F29" s="370">
        <v>0</v>
      </c>
      <c r="G29" s="164">
        <v>0</v>
      </c>
      <c r="H29" s="152">
        <f t="shared" si="2"/>
        <v>0</v>
      </c>
      <c r="I29" s="171">
        <v>0</v>
      </c>
      <c r="J29" s="88">
        <v>0</v>
      </c>
      <c r="K29" s="370">
        <v>0</v>
      </c>
      <c r="L29" s="164">
        <v>0</v>
      </c>
      <c r="M29" s="152">
        <f t="shared" si="3"/>
        <v>0</v>
      </c>
    </row>
    <row r="30" spans="1:13" ht="15.75" customHeight="1" thickBot="1">
      <c r="A30" s="584"/>
      <c r="B30" s="79" t="s">
        <v>78</v>
      </c>
      <c r="C30" s="87" t="s">
        <v>97</v>
      </c>
      <c r="D30" s="172"/>
      <c r="E30" s="84"/>
      <c r="F30" s="160"/>
      <c r="G30" s="164"/>
      <c r="H30" s="152">
        <f t="shared" si="2"/>
        <v>0</v>
      </c>
      <c r="I30" s="172"/>
      <c r="J30" s="84"/>
      <c r="K30" s="160"/>
      <c r="L30" s="164"/>
      <c r="M30" s="152">
        <f t="shared" si="3"/>
        <v>0</v>
      </c>
    </row>
    <row r="31" spans="1:13" ht="15.75" customHeight="1" thickBot="1">
      <c r="A31" s="584"/>
      <c r="B31" s="89" t="s">
        <v>80</v>
      </c>
      <c r="C31" s="90" t="s">
        <v>98</v>
      </c>
      <c r="D31" s="173"/>
      <c r="E31" s="91"/>
      <c r="F31" s="372"/>
      <c r="G31" s="390"/>
      <c r="H31" s="152">
        <f t="shared" si="2"/>
        <v>0</v>
      </c>
      <c r="I31" s="173"/>
      <c r="J31" s="91"/>
      <c r="K31" s="372"/>
      <c r="L31" s="390"/>
      <c r="M31" s="152">
        <f t="shared" si="3"/>
        <v>0</v>
      </c>
    </row>
    <row r="32" spans="1:13" s="81" customFormat="1" ht="18" customHeight="1" thickBot="1">
      <c r="A32" s="583" t="s">
        <v>100</v>
      </c>
      <c r="B32" s="583"/>
      <c r="C32" s="583"/>
      <c r="D32" s="174"/>
      <c r="E32" s="92"/>
      <c r="F32" s="373">
        <v>0</v>
      </c>
      <c r="G32" s="163">
        <v>0</v>
      </c>
      <c r="H32" s="152">
        <f t="shared" si="2"/>
        <v>0</v>
      </c>
      <c r="I32" s="174"/>
      <c r="J32" s="92"/>
      <c r="K32" s="373">
        <v>0</v>
      </c>
      <c r="L32" s="163">
        <v>0</v>
      </c>
      <c r="M32" s="152">
        <f t="shared" si="3"/>
        <v>0</v>
      </c>
    </row>
    <row r="33" spans="1:13" s="81" customFormat="1" ht="18" customHeight="1" thickBot="1">
      <c r="A33" s="93" t="s">
        <v>78</v>
      </c>
      <c r="B33" s="585" t="s">
        <v>101</v>
      </c>
      <c r="C33" s="585"/>
      <c r="D33" s="169">
        <v>0</v>
      </c>
      <c r="E33" s="94">
        <v>0</v>
      </c>
      <c r="F33" s="374">
        <v>0</v>
      </c>
      <c r="G33" s="164">
        <v>0</v>
      </c>
      <c r="H33" s="152">
        <f t="shared" si="2"/>
        <v>0</v>
      </c>
      <c r="I33" s="169">
        <v>0</v>
      </c>
      <c r="J33" s="94">
        <v>0</v>
      </c>
      <c r="K33" s="374">
        <v>0</v>
      </c>
      <c r="L33" s="164">
        <v>0</v>
      </c>
      <c r="M33" s="152">
        <f t="shared" si="3"/>
        <v>0</v>
      </c>
    </row>
    <row r="34" spans="1:13" s="81" customFormat="1" ht="18" customHeight="1" thickBot="1">
      <c r="A34" s="584" t="s">
        <v>80</v>
      </c>
      <c r="B34" s="585" t="s">
        <v>102</v>
      </c>
      <c r="C34" s="585"/>
      <c r="D34" s="169">
        <v>0</v>
      </c>
      <c r="E34" s="94">
        <v>23850174</v>
      </c>
      <c r="F34" s="374">
        <v>0</v>
      </c>
      <c r="G34" s="164">
        <v>0</v>
      </c>
      <c r="H34" s="152">
        <f t="shared" si="2"/>
        <v>23850174</v>
      </c>
      <c r="I34" s="169">
        <v>0</v>
      </c>
      <c r="J34" s="94">
        <v>23850174</v>
      </c>
      <c r="K34" s="374">
        <v>0</v>
      </c>
      <c r="L34" s="164">
        <v>0</v>
      </c>
      <c r="M34" s="152">
        <f t="shared" si="3"/>
        <v>23850174</v>
      </c>
    </row>
    <row r="35" spans="1:13" ht="18" customHeight="1" thickBot="1">
      <c r="A35" s="584"/>
      <c r="B35" s="95" t="s">
        <v>78</v>
      </c>
      <c r="C35" s="96" t="s">
        <v>103</v>
      </c>
      <c r="D35" s="175"/>
      <c r="E35" s="97"/>
      <c r="F35" s="371">
        <v>0</v>
      </c>
      <c r="G35" s="164">
        <v>0</v>
      </c>
      <c r="H35" s="180">
        <f t="shared" si="2"/>
        <v>0</v>
      </c>
      <c r="I35" s="175"/>
      <c r="J35" s="97"/>
      <c r="K35" s="371">
        <v>0</v>
      </c>
      <c r="L35" s="383">
        <v>0</v>
      </c>
      <c r="M35" s="180">
        <f t="shared" si="3"/>
        <v>0</v>
      </c>
    </row>
    <row r="36" spans="1:13" s="81" customFormat="1" ht="18" customHeight="1" thickBot="1">
      <c r="A36" s="584"/>
      <c r="B36" s="98" t="s">
        <v>80</v>
      </c>
      <c r="C36" s="99" t="s">
        <v>104</v>
      </c>
      <c r="D36" s="176"/>
      <c r="E36" s="100"/>
      <c r="F36" s="375"/>
      <c r="G36" s="383"/>
      <c r="H36" s="152">
        <f t="shared" si="2"/>
        <v>0</v>
      </c>
      <c r="I36" s="176"/>
      <c r="J36" s="100"/>
      <c r="K36" s="375"/>
      <c r="L36" s="444"/>
      <c r="M36" s="439">
        <f t="shared" si="3"/>
        <v>0</v>
      </c>
    </row>
    <row r="37" spans="1:13" s="81" customFormat="1" ht="18" customHeight="1" thickBot="1">
      <c r="A37" s="587" t="s">
        <v>267</v>
      </c>
      <c r="B37" s="588"/>
      <c r="C37" s="589"/>
      <c r="D37" s="176"/>
      <c r="E37" s="100"/>
      <c r="F37" s="375"/>
      <c r="G37" s="443"/>
      <c r="H37" s="439"/>
      <c r="I37" s="176"/>
      <c r="J37" s="442">
        <v>1786020</v>
      </c>
      <c r="K37" s="375"/>
      <c r="L37" s="443"/>
      <c r="M37" s="439">
        <v>1786020</v>
      </c>
    </row>
    <row r="38" spans="1:13" s="81" customFormat="1" ht="18" customHeight="1" thickBot="1">
      <c r="A38" s="101"/>
      <c r="B38" s="601" t="s">
        <v>105</v>
      </c>
      <c r="C38" s="601"/>
      <c r="D38" s="106">
        <v>14127689</v>
      </c>
      <c r="E38" s="106">
        <v>161050976</v>
      </c>
      <c r="F38" s="376">
        <v>46862854</v>
      </c>
      <c r="G38" s="440">
        <v>16630705</v>
      </c>
      <c r="H38" s="185">
        <f>SUM(D38:G38)</f>
        <v>238672224</v>
      </c>
      <c r="I38" s="106">
        <v>14198073</v>
      </c>
      <c r="J38" s="441">
        <v>184396821</v>
      </c>
      <c r="K38" s="376">
        <v>56537754</v>
      </c>
      <c r="L38" s="440">
        <v>17371785</v>
      </c>
      <c r="M38" s="185">
        <f>SUM(I38:L38)</f>
        <v>272504433</v>
      </c>
    </row>
    <row r="39" spans="1:13" s="81" customFormat="1" ht="18" customHeight="1" thickBot="1">
      <c r="A39" s="93">
        <v>1</v>
      </c>
      <c r="B39" s="602" t="s">
        <v>106</v>
      </c>
      <c r="C39" s="602"/>
      <c r="D39" s="94">
        <v>0</v>
      </c>
      <c r="E39" s="94">
        <v>0</v>
      </c>
      <c r="F39" s="374">
        <v>0</v>
      </c>
      <c r="G39" s="163">
        <v>0</v>
      </c>
      <c r="H39" s="152">
        <f t="shared" si="2"/>
        <v>0</v>
      </c>
      <c r="I39" s="94">
        <v>0</v>
      </c>
      <c r="J39" s="94">
        <v>0</v>
      </c>
      <c r="K39" s="374">
        <v>0</v>
      </c>
      <c r="L39" s="163">
        <v>0</v>
      </c>
      <c r="M39" s="152">
        <f aca="true" t="shared" si="4" ref="M39:M45">SUM(I39:L39)</f>
        <v>0</v>
      </c>
    </row>
    <row r="40" spans="1:13" s="81" customFormat="1" ht="18" customHeight="1" thickBot="1">
      <c r="A40" s="603"/>
      <c r="B40" s="79" t="s">
        <v>78</v>
      </c>
      <c r="C40" s="103" t="s">
        <v>107</v>
      </c>
      <c r="D40" s="160"/>
      <c r="E40" s="84"/>
      <c r="F40" s="160"/>
      <c r="G40" s="164"/>
      <c r="H40" s="152">
        <f t="shared" si="2"/>
        <v>0</v>
      </c>
      <c r="I40" s="160"/>
      <c r="J40" s="84"/>
      <c r="K40" s="160"/>
      <c r="L40" s="164"/>
      <c r="M40" s="152">
        <f t="shared" si="4"/>
        <v>0</v>
      </c>
    </row>
    <row r="41" spans="1:13" s="81" customFormat="1" ht="18" customHeight="1" thickBot="1">
      <c r="A41" s="603"/>
      <c r="B41" s="79" t="s">
        <v>80</v>
      </c>
      <c r="C41" s="103" t="s">
        <v>108</v>
      </c>
      <c r="D41" s="160"/>
      <c r="E41" s="84"/>
      <c r="F41" s="160"/>
      <c r="G41" s="164"/>
      <c r="H41" s="152">
        <f t="shared" si="2"/>
        <v>0</v>
      </c>
      <c r="I41" s="160"/>
      <c r="J41" s="84"/>
      <c r="K41" s="160"/>
      <c r="L41" s="164"/>
      <c r="M41" s="152">
        <f t="shared" si="4"/>
        <v>0</v>
      </c>
    </row>
    <row r="42" spans="1:13" s="81" customFormat="1" ht="18" customHeight="1" thickBot="1">
      <c r="A42" s="102" t="s">
        <v>80</v>
      </c>
      <c r="B42" s="604" t="s">
        <v>109</v>
      </c>
      <c r="C42" s="604"/>
      <c r="D42" s="88">
        <v>0</v>
      </c>
      <c r="E42" s="88">
        <v>0</v>
      </c>
      <c r="F42" s="370">
        <v>0</v>
      </c>
      <c r="G42" s="164">
        <v>0</v>
      </c>
      <c r="H42" s="152">
        <f t="shared" si="2"/>
        <v>0</v>
      </c>
      <c r="I42" s="88">
        <v>0</v>
      </c>
      <c r="J42" s="88">
        <v>0</v>
      </c>
      <c r="K42" s="370">
        <v>0</v>
      </c>
      <c r="L42" s="164">
        <v>0</v>
      </c>
      <c r="M42" s="152">
        <f t="shared" si="4"/>
        <v>0</v>
      </c>
    </row>
    <row r="43" spans="1:13" s="81" customFormat="1" ht="18" customHeight="1" thickBot="1">
      <c r="A43" s="603"/>
      <c r="B43" s="79" t="s">
        <v>78</v>
      </c>
      <c r="C43" s="80" t="s">
        <v>110</v>
      </c>
      <c r="D43" s="84"/>
      <c r="E43" s="84"/>
      <c r="F43" s="160"/>
      <c r="G43" s="164"/>
      <c r="H43" s="152">
        <f t="shared" si="2"/>
        <v>0</v>
      </c>
      <c r="I43" s="84"/>
      <c r="J43" s="84"/>
      <c r="K43" s="160"/>
      <c r="L43" s="164"/>
      <c r="M43" s="152">
        <f t="shared" si="4"/>
        <v>0</v>
      </c>
    </row>
    <row r="44" spans="1:13" s="81" customFormat="1" ht="18" customHeight="1" thickBot="1">
      <c r="A44" s="606"/>
      <c r="B44" s="104" t="s">
        <v>80</v>
      </c>
      <c r="C44" s="85" t="s">
        <v>111</v>
      </c>
      <c r="D44" s="86"/>
      <c r="E44" s="86"/>
      <c r="F44" s="377"/>
      <c r="G44" s="164"/>
      <c r="H44" s="152">
        <f t="shared" si="2"/>
        <v>0</v>
      </c>
      <c r="I44" s="86"/>
      <c r="J44" s="86"/>
      <c r="K44" s="377"/>
      <c r="L44" s="164"/>
      <c r="M44" s="152">
        <f t="shared" si="4"/>
        <v>0</v>
      </c>
    </row>
    <row r="45" spans="1:13" s="81" customFormat="1" ht="18" customHeight="1" thickBot="1">
      <c r="A45" s="395"/>
      <c r="B45" s="182" t="s">
        <v>82</v>
      </c>
      <c r="C45" s="183" t="s">
        <v>112</v>
      </c>
      <c r="D45" s="184"/>
      <c r="E45" s="184"/>
      <c r="F45" s="378"/>
      <c r="G45" s="164"/>
      <c r="H45" s="152">
        <f t="shared" si="2"/>
        <v>0</v>
      </c>
      <c r="I45" s="184"/>
      <c r="J45" s="184"/>
      <c r="K45" s="378"/>
      <c r="L45" s="164"/>
      <c r="M45" s="152">
        <f t="shared" si="4"/>
        <v>0</v>
      </c>
    </row>
    <row r="46" spans="1:13" s="81" customFormat="1" ht="18" customHeight="1" thickBot="1">
      <c r="A46" s="394" t="s">
        <v>82</v>
      </c>
      <c r="B46" s="586" t="s">
        <v>239</v>
      </c>
      <c r="C46" s="586"/>
      <c r="D46" s="177">
        <v>0</v>
      </c>
      <c r="E46" s="105"/>
      <c r="F46" s="379">
        <v>0</v>
      </c>
      <c r="G46" s="383">
        <v>0</v>
      </c>
      <c r="H46" s="152"/>
      <c r="I46" s="177">
        <v>0</v>
      </c>
      <c r="J46" s="105"/>
      <c r="K46" s="379">
        <v>0</v>
      </c>
      <c r="L46" s="383">
        <v>0</v>
      </c>
      <c r="M46" s="152"/>
    </row>
    <row r="47" spans="1:13" s="81" customFormat="1" ht="18" customHeight="1" thickBot="1">
      <c r="A47" s="101"/>
      <c r="B47" s="601" t="s">
        <v>113</v>
      </c>
      <c r="C47" s="601"/>
      <c r="D47" s="178">
        <v>0</v>
      </c>
      <c r="E47" s="106"/>
      <c r="F47" s="376"/>
      <c r="G47" s="391">
        <f>SUM(D47:F47)</f>
        <v>0</v>
      </c>
      <c r="H47" s="152">
        <f>SUM(D47:G47)</f>
        <v>0</v>
      </c>
      <c r="I47" s="178">
        <v>0</v>
      </c>
      <c r="J47" s="106"/>
      <c r="K47" s="376"/>
      <c r="L47" s="391">
        <f>SUM(I47:K47)</f>
        <v>0</v>
      </c>
      <c r="M47" s="152">
        <f>SUM(I47:L47)</f>
        <v>0</v>
      </c>
    </row>
    <row r="48" spans="1:13" s="81" customFormat="1" ht="21" customHeight="1" thickBot="1">
      <c r="A48" s="78"/>
      <c r="B48" s="608" t="s">
        <v>114</v>
      </c>
      <c r="C48" s="608"/>
      <c r="D48" s="179">
        <v>14127689</v>
      </c>
      <c r="E48" s="179">
        <v>161050976</v>
      </c>
      <c r="F48" s="179">
        <v>48862854</v>
      </c>
      <c r="G48" s="179">
        <v>16630705</v>
      </c>
      <c r="H48" s="179">
        <f>SUM(D48:G48)</f>
        <v>240672224</v>
      </c>
      <c r="I48" s="179">
        <v>14198073</v>
      </c>
      <c r="J48" s="179">
        <v>184396821</v>
      </c>
      <c r="K48" s="179">
        <v>56537754</v>
      </c>
      <c r="L48" s="179">
        <v>17371785</v>
      </c>
      <c r="M48" s="179">
        <f>SUM(I48:L48)</f>
        <v>272504433</v>
      </c>
    </row>
    <row r="49" spans="1:13" ht="15.75" customHeight="1" thickBot="1">
      <c r="A49" s="107" t="s">
        <v>78</v>
      </c>
      <c r="B49" s="605" t="s">
        <v>115</v>
      </c>
      <c r="C49" s="605"/>
      <c r="D49" s="159">
        <v>14127689</v>
      </c>
      <c r="E49" s="159">
        <v>98419737</v>
      </c>
      <c r="F49" s="159">
        <v>46862854</v>
      </c>
      <c r="G49" s="166">
        <v>16630705</v>
      </c>
      <c r="H49" s="152">
        <f>SUM(D49:G49)</f>
        <v>176040985</v>
      </c>
      <c r="I49" s="159">
        <v>14198073</v>
      </c>
      <c r="J49" s="159">
        <v>106240716</v>
      </c>
      <c r="K49" s="159">
        <f>SUM(K38)</f>
        <v>56537754</v>
      </c>
      <c r="L49" s="166">
        <v>17371785</v>
      </c>
      <c r="M49" s="152">
        <f>SUM(I49:L49)</f>
        <v>194348328</v>
      </c>
    </row>
    <row r="50" spans="1:13" ht="15.75" customHeight="1" thickBot="1">
      <c r="A50" s="108" t="s">
        <v>80</v>
      </c>
      <c r="B50" s="607" t="s">
        <v>116</v>
      </c>
      <c r="C50" s="607"/>
      <c r="D50" s="86"/>
      <c r="E50" s="86">
        <f>SUM(E21)</f>
        <v>62631239</v>
      </c>
      <c r="F50" s="86"/>
      <c r="G50" s="167"/>
      <c r="H50" s="152">
        <f>SUM(D50:G50)</f>
        <v>62631239</v>
      </c>
      <c r="I50" s="86"/>
      <c r="J50" s="86">
        <f>SUM(J21)</f>
        <v>78156105</v>
      </c>
      <c r="K50" s="86"/>
      <c r="L50" s="167"/>
      <c r="M50" s="152">
        <f>SUM(I50:L50)</f>
        <v>78156105</v>
      </c>
    </row>
    <row r="51" spans="1:13" ht="21" customHeight="1" thickBot="1">
      <c r="A51" s="109"/>
      <c r="B51" s="600" t="s">
        <v>114</v>
      </c>
      <c r="C51" s="600"/>
      <c r="D51" s="186">
        <v>14127689</v>
      </c>
      <c r="E51" s="186">
        <v>161050976</v>
      </c>
      <c r="F51" s="187">
        <v>48862854</v>
      </c>
      <c r="G51" s="188">
        <v>16630705</v>
      </c>
      <c r="H51" s="189">
        <f>SUM(D51:G51)</f>
        <v>240672224</v>
      </c>
      <c r="I51" s="186">
        <v>14198073</v>
      </c>
      <c r="J51" s="186">
        <v>184396821</v>
      </c>
      <c r="K51" s="187">
        <v>56537754</v>
      </c>
      <c r="L51" s="188">
        <v>17371785</v>
      </c>
      <c r="M51" s="189">
        <v>272504433</v>
      </c>
    </row>
  </sheetData>
  <sheetProtection selectLockedCells="1" selectUnlockedCells="1"/>
  <mergeCells count="41">
    <mergeCell ref="H7:H9"/>
    <mergeCell ref="A21:C21"/>
    <mergeCell ref="A26:A28"/>
    <mergeCell ref="M7:M9"/>
    <mergeCell ref="J9:L9"/>
    <mergeCell ref="A32:C32"/>
    <mergeCell ref="B33:C33"/>
    <mergeCell ref="B47:C47"/>
    <mergeCell ref="I7:L7"/>
    <mergeCell ref="A25:C25"/>
    <mergeCell ref="B22:C22"/>
    <mergeCell ref="B20:C20"/>
    <mergeCell ref="E9:G9"/>
    <mergeCell ref="B51:C51"/>
    <mergeCell ref="B38:C38"/>
    <mergeCell ref="B39:C39"/>
    <mergeCell ref="A40:A41"/>
    <mergeCell ref="B42:C42"/>
    <mergeCell ref="B26:C26"/>
    <mergeCell ref="B49:C49"/>
    <mergeCell ref="A43:A44"/>
    <mergeCell ref="B50:C50"/>
    <mergeCell ref="B48:C48"/>
    <mergeCell ref="B19:C19"/>
    <mergeCell ref="A7:C9"/>
    <mergeCell ref="B18:C18"/>
    <mergeCell ref="B24:C24"/>
    <mergeCell ref="D7:G7"/>
    <mergeCell ref="A34:A36"/>
    <mergeCell ref="B34:C34"/>
    <mergeCell ref="B23:C23"/>
    <mergeCell ref="A10:C10"/>
    <mergeCell ref="A29:A31"/>
    <mergeCell ref="B29:C29"/>
    <mergeCell ref="B46:C46"/>
    <mergeCell ref="A37:C37"/>
    <mergeCell ref="A1:H1"/>
    <mergeCell ref="A3:H3"/>
    <mergeCell ref="A4:H4"/>
    <mergeCell ref="A11:A16"/>
    <mergeCell ref="B11:C11"/>
  </mergeCells>
  <printOptions horizontalCentered="1"/>
  <pageMargins left="0.2361111111111111" right="0.19652777777777777" top="1.18125" bottom="0.5902777777777778" header="0.5118055555555555" footer="0.5118055555555555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SheetLayoutView="100" zoomScalePageLayoutView="0" workbookViewId="0" topLeftCell="A1">
      <selection activeCell="A1" sqref="A1:P1"/>
    </sheetView>
  </sheetViews>
  <sheetFormatPr defaultColWidth="11.57421875" defaultRowHeight="12.75"/>
  <cols>
    <col min="1" max="4" width="9.140625" style="126" customWidth="1"/>
    <col min="5" max="5" width="9.421875" style="126" customWidth="1"/>
    <col min="6" max="6" width="9.140625" style="126" hidden="1" customWidth="1"/>
    <col min="7" max="7" width="9.140625" style="126" customWidth="1"/>
    <col min="8" max="10" width="8.8515625" style="126" customWidth="1"/>
    <col min="11" max="11" width="1.1484375" style="126" customWidth="1"/>
    <col min="12" max="12" width="24.140625" style="126" customWidth="1"/>
    <col min="13" max="13" width="0" style="126" hidden="1" customWidth="1"/>
    <col min="14" max="14" width="9.7109375" style="126" customWidth="1"/>
    <col min="15" max="15" width="12.7109375" style="126" customWidth="1"/>
    <col min="16" max="16" width="19.00390625" style="126" customWidth="1"/>
    <col min="17" max="17" width="9.140625" style="126" customWidth="1"/>
    <col min="18" max="18" width="25.8515625" style="126" customWidth="1"/>
    <col min="19" max="19" width="9.140625" style="126" hidden="1" customWidth="1"/>
    <col min="20" max="20" width="2.28125" style="126" hidden="1" customWidth="1"/>
    <col min="21" max="21" width="9.140625" style="126" customWidth="1"/>
    <col min="22" max="22" width="23.00390625" style="126" customWidth="1"/>
    <col min="23" max="254" width="9.140625" style="126" customWidth="1"/>
    <col min="255" max="16384" width="11.57421875" style="126" customWidth="1"/>
  </cols>
  <sheetData>
    <row r="1" spans="1:16" ht="12.75" customHeight="1">
      <c r="A1" s="543" t="s">
        <v>288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</row>
    <row r="3" spans="1:16" ht="12.75">
      <c r="A3" s="484" t="s">
        <v>240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</row>
    <row r="4" spans="1:16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 t="s">
        <v>241</v>
      </c>
    </row>
    <row r="6" ht="13.5" thickBot="1"/>
    <row r="7" spans="1:22" ht="13.5" thickBot="1">
      <c r="A7" s="538" t="s">
        <v>119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40"/>
      <c r="O7" s="625" t="s">
        <v>120</v>
      </c>
      <c r="P7" s="626"/>
      <c r="Q7" s="626"/>
      <c r="R7" s="626"/>
      <c r="S7" s="626"/>
      <c r="T7" s="626"/>
      <c r="U7" s="626"/>
      <c r="V7" s="627"/>
    </row>
    <row r="8" spans="1:22" ht="13.5" thickBot="1">
      <c r="A8" s="638" t="s">
        <v>54</v>
      </c>
      <c r="B8" s="638"/>
      <c r="C8" s="638"/>
      <c r="D8" s="638"/>
      <c r="E8" s="638"/>
      <c r="F8" s="639" t="s">
        <v>73</v>
      </c>
      <c r="G8" s="639"/>
      <c r="H8" s="640"/>
      <c r="I8" s="640"/>
      <c r="J8" s="640"/>
      <c r="K8" s="640"/>
      <c r="L8" s="641" t="s">
        <v>255</v>
      </c>
      <c r="M8" s="642"/>
      <c r="N8" s="642"/>
      <c r="O8" s="632" t="s">
        <v>54</v>
      </c>
      <c r="P8" s="633"/>
      <c r="Q8" s="632" t="s">
        <v>73</v>
      </c>
      <c r="R8" s="633"/>
      <c r="S8" s="632" t="s">
        <v>73</v>
      </c>
      <c r="T8" s="633"/>
      <c r="U8" s="632" t="s">
        <v>255</v>
      </c>
      <c r="V8" s="633"/>
    </row>
    <row r="9" spans="1:22" ht="13.5" thickBot="1">
      <c r="A9" s="638"/>
      <c r="B9" s="638"/>
      <c r="C9" s="638"/>
      <c r="D9" s="638"/>
      <c r="E9" s="638"/>
      <c r="F9" s="639"/>
      <c r="G9" s="639"/>
      <c r="H9" s="640"/>
      <c r="I9" s="640"/>
      <c r="J9" s="640"/>
      <c r="K9" s="640"/>
      <c r="L9" s="641"/>
      <c r="M9" s="642"/>
      <c r="N9" s="642"/>
      <c r="O9" s="634"/>
      <c r="P9" s="635"/>
      <c r="Q9" s="634"/>
      <c r="R9" s="635"/>
      <c r="S9" s="634"/>
      <c r="T9" s="635"/>
      <c r="U9" s="634"/>
      <c r="V9" s="635"/>
    </row>
    <row r="10" spans="1:22" ht="12.75">
      <c r="A10" s="646" t="s">
        <v>121</v>
      </c>
      <c r="B10" s="647"/>
      <c r="C10" s="647"/>
      <c r="D10" s="647"/>
      <c r="E10" s="647"/>
      <c r="F10" s="648">
        <v>10180000</v>
      </c>
      <c r="G10" s="648"/>
      <c r="H10" s="649"/>
      <c r="I10" s="649"/>
      <c r="J10" s="649"/>
      <c r="K10" s="650"/>
      <c r="L10" s="651">
        <v>14123953</v>
      </c>
      <c r="M10" s="647"/>
      <c r="N10" s="647"/>
      <c r="O10" s="636" t="s">
        <v>79</v>
      </c>
      <c r="P10" s="637"/>
      <c r="Q10" s="636">
        <v>79874790</v>
      </c>
      <c r="R10" s="637"/>
      <c r="S10" s="636">
        <v>79874790</v>
      </c>
      <c r="T10" s="637"/>
      <c r="U10" s="636">
        <v>89170308</v>
      </c>
      <c r="V10" s="637"/>
    </row>
    <row r="11" spans="1:22" ht="12.75">
      <c r="A11" s="643" t="s">
        <v>122</v>
      </c>
      <c r="B11" s="644"/>
      <c r="C11" s="644"/>
      <c r="D11" s="644"/>
      <c r="E11" s="644"/>
      <c r="F11" s="628">
        <v>39550000</v>
      </c>
      <c r="G11" s="628"/>
      <c r="H11" s="459"/>
      <c r="I11" s="459"/>
      <c r="J11" s="459"/>
      <c r="K11" s="645"/>
      <c r="L11" s="461">
        <v>39550000</v>
      </c>
      <c r="M11" s="644"/>
      <c r="N11" s="644"/>
      <c r="O11" s="628" t="s">
        <v>123</v>
      </c>
      <c r="P11" s="629"/>
      <c r="Q11" s="628">
        <v>14095710</v>
      </c>
      <c r="R11" s="629"/>
      <c r="S11" s="628">
        <v>14095710</v>
      </c>
      <c r="T11" s="629"/>
      <c r="U11" s="628">
        <v>15569835</v>
      </c>
      <c r="V11" s="629"/>
    </row>
    <row r="12" spans="1:22" ht="12.75">
      <c r="A12" s="643" t="s">
        <v>124</v>
      </c>
      <c r="B12" s="644"/>
      <c r="C12" s="644"/>
      <c r="D12" s="644"/>
      <c r="E12" s="644"/>
      <c r="F12" s="628">
        <v>82525545</v>
      </c>
      <c r="G12" s="628"/>
      <c r="H12" s="459"/>
      <c r="I12" s="459"/>
      <c r="J12" s="459"/>
      <c r="K12" s="645"/>
      <c r="L12" s="461">
        <v>97026202</v>
      </c>
      <c r="M12" s="644"/>
      <c r="N12" s="644"/>
      <c r="O12" s="628" t="s">
        <v>83</v>
      </c>
      <c r="P12" s="629"/>
      <c r="Q12" s="628">
        <v>42798803</v>
      </c>
      <c r="R12" s="629"/>
      <c r="S12" s="628">
        <v>42798803</v>
      </c>
      <c r="T12" s="629"/>
      <c r="U12" s="628">
        <v>45709521</v>
      </c>
      <c r="V12" s="629"/>
    </row>
    <row r="13" spans="1:22" ht="12.75">
      <c r="A13" s="643" t="s">
        <v>125</v>
      </c>
      <c r="B13" s="644"/>
      <c r="C13" s="644"/>
      <c r="D13" s="644"/>
      <c r="E13" s="644"/>
      <c r="F13" s="628"/>
      <c r="G13" s="628"/>
      <c r="H13" s="459"/>
      <c r="I13" s="459"/>
      <c r="J13" s="459"/>
      <c r="K13" s="645"/>
      <c r="L13" s="496" t="s">
        <v>256</v>
      </c>
      <c r="M13" s="644"/>
      <c r="N13" s="644"/>
      <c r="O13" s="628" t="s">
        <v>126</v>
      </c>
      <c r="P13" s="629"/>
      <c r="Q13" s="628">
        <v>6837000</v>
      </c>
      <c r="R13" s="629"/>
      <c r="S13" s="628">
        <v>6837000</v>
      </c>
      <c r="T13" s="629"/>
      <c r="U13" s="628">
        <v>6837000</v>
      </c>
      <c r="V13" s="629"/>
    </row>
    <row r="14" spans="1:22" ht="12.75">
      <c r="A14" s="643" t="s">
        <v>269</v>
      </c>
      <c r="B14" s="644"/>
      <c r="C14" s="644"/>
      <c r="D14" s="644"/>
      <c r="E14" s="644"/>
      <c r="F14" s="628">
        <v>23628828</v>
      </c>
      <c r="G14" s="628"/>
      <c r="H14" s="459"/>
      <c r="I14" s="459"/>
      <c r="J14" s="459"/>
      <c r="K14" s="645"/>
      <c r="L14" s="461">
        <v>25343776</v>
      </c>
      <c r="M14" s="644"/>
      <c r="N14" s="644"/>
      <c r="O14" s="628" t="s">
        <v>271</v>
      </c>
      <c r="P14" s="629"/>
      <c r="Q14" s="628">
        <v>3924204</v>
      </c>
      <c r="R14" s="629"/>
      <c r="S14" s="628">
        <v>3774204</v>
      </c>
      <c r="T14" s="629"/>
      <c r="U14" s="628">
        <v>3924204</v>
      </c>
      <c r="V14" s="629"/>
    </row>
    <row r="15" spans="1:22" ht="13.5" customHeight="1">
      <c r="A15" s="643" t="s">
        <v>127</v>
      </c>
      <c r="B15" s="644"/>
      <c r="C15" s="644"/>
      <c r="D15" s="644"/>
      <c r="E15" s="644"/>
      <c r="F15" s="628">
        <v>34357022</v>
      </c>
      <c r="G15" s="628"/>
      <c r="H15" s="459"/>
      <c r="I15" s="459"/>
      <c r="J15" s="459"/>
      <c r="K15" s="645"/>
      <c r="L15" s="461">
        <v>34357022</v>
      </c>
      <c r="M15" s="644"/>
      <c r="N15" s="644"/>
      <c r="O15" s="628" t="s">
        <v>272</v>
      </c>
      <c r="P15" s="629"/>
      <c r="Q15" s="628">
        <v>3359282</v>
      </c>
      <c r="R15" s="629"/>
      <c r="S15" s="628">
        <v>3509282</v>
      </c>
      <c r="T15" s="629"/>
      <c r="U15" s="628">
        <v>3944682</v>
      </c>
      <c r="V15" s="629"/>
    </row>
    <row r="16" spans="1:22" ht="13.5" customHeight="1">
      <c r="A16" s="643" t="s">
        <v>258</v>
      </c>
      <c r="B16" s="644"/>
      <c r="C16" s="644"/>
      <c r="D16" s="644"/>
      <c r="E16" s="644"/>
      <c r="F16" s="628"/>
      <c r="G16" s="628"/>
      <c r="H16" s="459"/>
      <c r="I16" s="459"/>
      <c r="J16" s="459"/>
      <c r="K16" s="645"/>
      <c r="L16" s="461">
        <v>253326</v>
      </c>
      <c r="M16" s="644"/>
      <c r="N16" s="644"/>
      <c r="O16" s="628" t="s">
        <v>128</v>
      </c>
      <c r="P16" s="629"/>
      <c r="Q16" s="628">
        <v>23850174</v>
      </c>
      <c r="R16" s="629"/>
      <c r="S16" s="628">
        <v>23301022</v>
      </c>
      <c r="T16" s="629"/>
      <c r="U16" s="628">
        <v>23850174</v>
      </c>
      <c r="V16" s="629"/>
    </row>
    <row r="17" spans="1:22" ht="13.5" customHeight="1">
      <c r="A17" s="643"/>
      <c r="B17" s="644"/>
      <c r="C17" s="644"/>
      <c r="D17" s="644"/>
      <c r="E17" s="644"/>
      <c r="F17" s="628"/>
      <c r="G17" s="628"/>
      <c r="H17" s="459"/>
      <c r="I17" s="459"/>
      <c r="J17" s="459"/>
      <c r="K17" s="645"/>
      <c r="L17" s="496" t="s">
        <v>256</v>
      </c>
      <c r="M17" s="644"/>
      <c r="N17" s="644"/>
      <c r="O17" s="628" t="s">
        <v>129</v>
      </c>
      <c r="P17" s="629"/>
      <c r="Q17" s="628">
        <v>3301022</v>
      </c>
      <c r="R17" s="629"/>
      <c r="S17" s="628">
        <v>3850174</v>
      </c>
      <c r="T17" s="629"/>
      <c r="U17" s="628">
        <v>3554348</v>
      </c>
      <c r="V17" s="629"/>
    </row>
    <row r="18" spans="1:22" ht="13.5" customHeight="1">
      <c r="A18" s="494"/>
      <c r="B18" s="495"/>
      <c r="C18" s="495"/>
      <c r="D18" s="495"/>
      <c r="E18" s="496"/>
      <c r="F18" s="421"/>
      <c r="G18" s="459"/>
      <c r="H18" s="460"/>
      <c r="I18" s="460"/>
      <c r="J18" s="460"/>
      <c r="K18" s="614"/>
      <c r="L18" s="615"/>
      <c r="M18" s="495"/>
      <c r="N18" s="496"/>
      <c r="O18" s="459" t="s">
        <v>263</v>
      </c>
      <c r="P18" s="462"/>
      <c r="Q18" s="616"/>
      <c r="R18" s="462"/>
      <c r="S18" s="421"/>
      <c r="T18" s="422"/>
      <c r="U18" s="616">
        <v>2236</v>
      </c>
      <c r="V18" s="462"/>
    </row>
    <row r="19" spans="1:22" ht="13.5" customHeight="1" hidden="1">
      <c r="A19" s="423"/>
      <c r="B19" s="424"/>
      <c r="C19" s="424"/>
      <c r="D19" s="424"/>
      <c r="E19" s="424"/>
      <c r="F19" s="421"/>
      <c r="G19" s="421"/>
      <c r="H19" s="419"/>
      <c r="I19" s="419"/>
      <c r="J19" s="419"/>
      <c r="K19" s="425"/>
      <c r="L19" s="420"/>
      <c r="M19" s="424"/>
      <c r="N19" s="424"/>
      <c r="O19" s="421"/>
      <c r="P19" s="422"/>
      <c r="Q19" s="421"/>
      <c r="R19" s="422"/>
      <c r="S19" s="421"/>
      <c r="T19" s="422"/>
      <c r="U19" s="421"/>
      <c r="V19" s="422"/>
    </row>
    <row r="20" spans="1:22" ht="13.5" customHeight="1">
      <c r="A20" s="652" t="s">
        <v>130</v>
      </c>
      <c r="B20" s="653"/>
      <c r="C20" s="653"/>
      <c r="D20" s="653"/>
      <c r="E20" s="653"/>
      <c r="F20" s="630">
        <f>SUM(F10:F15)</f>
        <v>190241395</v>
      </c>
      <c r="G20" s="630"/>
      <c r="H20" s="654"/>
      <c r="I20" s="654"/>
      <c r="J20" s="654"/>
      <c r="K20" s="655"/>
      <c r="L20" s="656">
        <v>210654279</v>
      </c>
      <c r="M20" s="653"/>
      <c r="N20" s="653"/>
      <c r="O20" s="630" t="s">
        <v>131</v>
      </c>
      <c r="P20" s="631"/>
      <c r="Q20" s="630">
        <f>SUM(Q10:Q17)</f>
        <v>178040985</v>
      </c>
      <c r="R20" s="631"/>
      <c r="S20" s="630">
        <f>SUM(S10:S17)</f>
        <v>178040985</v>
      </c>
      <c r="T20" s="631"/>
      <c r="U20" s="630">
        <v>192562308</v>
      </c>
      <c r="V20" s="631"/>
    </row>
    <row r="21" spans="1:22" ht="12.75">
      <c r="A21" s="652"/>
      <c r="B21" s="653"/>
      <c r="C21" s="653"/>
      <c r="D21" s="653"/>
      <c r="E21" s="653"/>
      <c r="F21" s="630"/>
      <c r="G21" s="630"/>
      <c r="H21" s="654"/>
      <c r="I21" s="654"/>
      <c r="J21" s="654"/>
      <c r="K21" s="655"/>
      <c r="L21" s="657"/>
      <c r="M21" s="653"/>
      <c r="N21" s="653"/>
      <c r="O21" s="630"/>
      <c r="P21" s="631"/>
      <c r="Q21" s="630"/>
      <c r="R21" s="631"/>
      <c r="S21" s="630"/>
      <c r="T21" s="631"/>
      <c r="U21" s="630"/>
      <c r="V21" s="631"/>
    </row>
    <row r="22" spans="1:22" ht="12.75">
      <c r="A22" s="643" t="s">
        <v>132</v>
      </c>
      <c r="B22" s="644"/>
      <c r="C22" s="644"/>
      <c r="D22" s="644"/>
      <c r="E22" s="644"/>
      <c r="F22" s="628"/>
      <c r="G22" s="628"/>
      <c r="H22" s="459"/>
      <c r="I22" s="459"/>
      <c r="J22" s="459"/>
      <c r="K22" s="645"/>
      <c r="L22" s="496"/>
      <c r="M22" s="644"/>
      <c r="N22" s="644"/>
      <c r="O22" s="628" t="s">
        <v>133</v>
      </c>
      <c r="P22" s="629"/>
      <c r="Q22" s="628">
        <v>34880469</v>
      </c>
      <c r="R22" s="629"/>
      <c r="S22" s="628">
        <v>34880469</v>
      </c>
      <c r="T22" s="629"/>
      <c r="U22" s="628">
        <v>31300858</v>
      </c>
      <c r="V22" s="629"/>
    </row>
    <row r="23" spans="1:22" ht="12.75">
      <c r="A23" s="643" t="s">
        <v>270</v>
      </c>
      <c r="B23" s="644"/>
      <c r="C23" s="644"/>
      <c r="D23" s="644"/>
      <c r="E23" s="644"/>
      <c r="F23" s="628"/>
      <c r="G23" s="628"/>
      <c r="H23" s="459"/>
      <c r="I23" s="459"/>
      <c r="J23" s="459"/>
      <c r="K23" s="645"/>
      <c r="L23" s="461">
        <v>11419325</v>
      </c>
      <c r="M23" s="644"/>
      <c r="N23" s="644"/>
      <c r="O23" s="628" t="s">
        <v>134</v>
      </c>
      <c r="P23" s="629"/>
      <c r="Q23" s="628">
        <v>27750770</v>
      </c>
      <c r="R23" s="629"/>
      <c r="S23" s="628">
        <v>27750770</v>
      </c>
      <c r="T23" s="629"/>
      <c r="U23" s="628">
        <v>46855247</v>
      </c>
      <c r="V23" s="629"/>
    </row>
    <row r="24" spans="1:22" ht="12.75">
      <c r="A24" s="643" t="s">
        <v>135</v>
      </c>
      <c r="B24" s="644"/>
      <c r="C24" s="644"/>
      <c r="D24" s="644"/>
      <c r="E24" s="644"/>
      <c r="F24" s="628"/>
      <c r="G24" s="628"/>
      <c r="H24" s="459"/>
      <c r="I24" s="459"/>
      <c r="J24" s="459"/>
      <c r="K24" s="645"/>
      <c r="L24" s="657"/>
      <c r="M24" s="653"/>
      <c r="N24" s="653"/>
      <c r="O24" s="630" t="s">
        <v>136</v>
      </c>
      <c r="P24" s="631"/>
      <c r="Q24" s="630">
        <v>62631239</v>
      </c>
      <c r="R24" s="631"/>
      <c r="S24" s="630">
        <v>62631239</v>
      </c>
      <c r="T24" s="631"/>
      <c r="U24" s="617">
        <v>78156105</v>
      </c>
      <c r="V24" s="618"/>
    </row>
    <row r="25" spans="1:22" ht="12.75">
      <c r="A25" s="643" t="s">
        <v>137</v>
      </c>
      <c r="B25" s="644"/>
      <c r="C25" s="644"/>
      <c r="D25" s="644"/>
      <c r="E25" s="644"/>
      <c r="F25" s="628">
        <v>50430829</v>
      </c>
      <c r="G25" s="628"/>
      <c r="H25" s="459"/>
      <c r="I25" s="459"/>
      <c r="J25" s="459"/>
      <c r="K25" s="645"/>
      <c r="L25" s="461">
        <v>50430829</v>
      </c>
      <c r="M25" s="644"/>
      <c r="N25" s="644"/>
      <c r="O25" s="630" t="s">
        <v>273</v>
      </c>
      <c r="P25" s="631"/>
      <c r="Q25" s="628"/>
      <c r="R25" s="629"/>
      <c r="S25" s="628"/>
      <c r="T25" s="459"/>
      <c r="U25" s="619">
        <v>1786020</v>
      </c>
      <c r="V25" s="620"/>
    </row>
    <row r="26" spans="1:22" ht="13.5" thickBot="1">
      <c r="A26" s="658" t="s">
        <v>138</v>
      </c>
      <c r="B26" s="659"/>
      <c r="C26" s="659"/>
      <c r="D26" s="659"/>
      <c r="E26" s="659"/>
      <c r="F26" s="660">
        <f>SUM(F22:F25)</f>
        <v>50430829</v>
      </c>
      <c r="G26" s="660"/>
      <c r="H26" s="661"/>
      <c r="I26" s="661"/>
      <c r="J26" s="661"/>
      <c r="K26" s="662"/>
      <c r="L26" s="663">
        <v>50430829</v>
      </c>
      <c r="M26" s="659"/>
      <c r="N26" s="659"/>
      <c r="O26" s="617"/>
      <c r="P26" s="618"/>
      <c r="Q26" s="617"/>
      <c r="R26" s="618"/>
      <c r="S26" s="617"/>
      <c r="T26" s="618"/>
      <c r="U26" s="621"/>
      <c r="V26" s="622"/>
    </row>
    <row r="27" spans="1:22" ht="14.25" thickBot="1" thickTop="1">
      <c r="A27" s="664" t="s">
        <v>64</v>
      </c>
      <c r="B27" s="664"/>
      <c r="C27" s="664"/>
      <c r="D27" s="664"/>
      <c r="E27" s="664"/>
      <c r="F27" s="665">
        <f>SUM(F20,F26)</f>
        <v>240672224</v>
      </c>
      <c r="G27" s="665"/>
      <c r="H27" s="666"/>
      <c r="I27" s="666"/>
      <c r="J27" s="666"/>
      <c r="K27" s="666"/>
      <c r="L27" s="667">
        <v>272504433</v>
      </c>
      <c r="M27" s="668"/>
      <c r="N27" s="668"/>
      <c r="O27" s="623" t="s">
        <v>64</v>
      </c>
      <c r="P27" s="624"/>
      <c r="Q27" s="623">
        <f>SUM(Q20,Q24)</f>
        <v>240672224</v>
      </c>
      <c r="R27" s="624"/>
      <c r="S27" s="623">
        <f>SUM(S20,S24)</f>
        <v>240672224</v>
      </c>
      <c r="T27" s="624"/>
      <c r="U27" s="623">
        <v>272504433</v>
      </c>
      <c r="V27" s="624"/>
    </row>
    <row r="28" spans="1:15" ht="12.75">
      <c r="A28" s="484"/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191"/>
    </row>
    <row r="29" spans="1:15" ht="12.75">
      <c r="A29" s="484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191"/>
    </row>
  </sheetData>
  <sheetProtection selectLockedCells="1" selectUnlockedCells="1"/>
  <mergeCells count="128">
    <mergeCell ref="Q20:R21"/>
    <mergeCell ref="Q27:R27"/>
    <mergeCell ref="S27:T27"/>
    <mergeCell ref="Q24:R24"/>
    <mergeCell ref="S24:T24"/>
    <mergeCell ref="Q25:R25"/>
    <mergeCell ref="S25:T25"/>
    <mergeCell ref="Q26:R26"/>
    <mergeCell ref="S26:T26"/>
    <mergeCell ref="S20:T21"/>
    <mergeCell ref="Q22:R22"/>
    <mergeCell ref="S22:T22"/>
    <mergeCell ref="Q23:R23"/>
    <mergeCell ref="S23:T23"/>
    <mergeCell ref="Q15:R15"/>
    <mergeCell ref="S15:T15"/>
    <mergeCell ref="Q16:R16"/>
    <mergeCell ref="S16:T16"/>
    <mergeCell ref="Q17:R17"/>
    <mergeCell ref="S17:T17"/>
    <mergeCell ref="Q12:R12"/>
    <mergeCell ref="S12:T12"/>
    <mergeCell ref="Q13:R13"/>
    <mergeCell ref="S13:T13"/>
    <mergeCell ref="Q14:R14"/>
    <mergeCell ref="S14:T14"/>
    <mergeCell ref="Q8:R9"/>
    <mergeCell ref="S8:T9"/>
    <mergeCell ref="Q10:R10"/>
    <mergeCell ref="S10:T10"/>
    <mergeCell ref="Q11:R11"/>
    <mergeCell ref="S11:T11"/>
    <mergeCell ref="O27:P27"/>
    <mergeCell ref="A28:E28"/>
    <mergeCell ref="F28:K28"/>
    <mergeCell ref="L28:N28"/>
    <mergeCell ref="A29:E29"/>
    <mergeCell ref="F29:K29"/>
    <mergeCell ref="L29:N29"/>
    <mergeCell ref="A27:E27"/>
    <mergeCell ref="F27:K27"/>
    <mergeCell ref="L27:N27"/>
    <mergeCell ref="A26:E26"/>
    <mergeCell ref="F26:K26"/>
    <mergeCell ref="L26:N26"/>
    <mergeCell ref="O26:P26"/>
    <mergeCell ref="A25:E25"/>
    <mergeCell ref="F25:K25"/>
    <mergeCell ref="L25:N25"/>
    <mergeCell ref="O25:P25"/>
    <mergeCell ref="A24:E24"/>
    <mergeCell ref="F24:K24"/>
    <mergeCell ref="L24:N24"/>
    <mergeCell ref="O24:P24"/>
    <mergeCell ref="A23:E23"/>
    <mergeCell ref="F23:K23"/>
    <mergeCell ref="L23:N23"/>
    <mergeCell ref="O23:P23"/>
    <mergeCell ref="A22:E22"/>
    <mergeCell ref="F22:K22"/>
    <mergeCell ref="L22:N22"/>
    <mergeCell ref="O22:P22"/>
    <mergeCell ref="A20:E21"/>
    <mergeCell ref="F20:K21"/>
    <mergeCell ref="L20:N21"/>
    <mergeCell ref="O20:P21"/>
    <mergeCell ref="A17:E17"/>
    <mergeCell ref="F17:K17"/>
    <mergeCell ref="L17:N17"/>
    <mergeCell ref="O17:P17"/>
    <mergeCell ref="A16:E16"/>
    <mergeCell ref="F16:K16"/>
    <mergeCell ref="L16:N16"/>
    <mergeCell ref="O16:P16"/>
    <mergeCell ref="A15:E15"/>
    <mergeCell ref="F15:K15"/>
    <mergeCell ref="L15:N15"/>
    <mergeCell ref="O15:P15"/>
    <mergeCell ref="A14:E14"/>
    <mergeCell ref="F14:K14"/>
    <mergeCell ref="L14:N14"/>
    <mergeCell ref="O14:P14"/>
    <mergeCell ref="A13:E13"/>
    <mergeCell ref="F13:K13"/>
    <mergeCell ref="L13:N13"/>
    <mergeCell ref="O13:P13"/>
    <mergeCell ref="A12:E12"/>
    <mergeCell ref="F12:K12"/>
    <mergeCell ref="L12:N12"/>
    <mergeCell ref="O12:P12"/>
    <mergeCell ref="A11:E11"/>
    <mergeCell ref="F11:K11"/>
    <mergeCell ref="L11:N11"/>
    <mergeCell ref="O11:P11"/>
    <mergeCell ref="A10:E10"/>
    <mergeCell ref="F10:K10"/>
    <mergeCell ref="L10:N10"/>
    <mergeCell ref="O10:P10"/>
    <mergeCell ref="A8:E9"/>
    <mergeCell ref="F8:K9"/>
    <mergeCell ref="L8:N9"/>
    <mergeCell ref="O8:P9"/>
    <mergeCell ref="A1:P1"/>
    <mergeCell ref="A3:P3"/>
    <mergeCell ref="A7:N7"/>
    <mergeCell ref="U23:V23"/>
    <mergeCell ref="U8:V9"/>
    <mergeCell ref="U10:V10"/>
    <mergeCell ref="U11:V11"/>
    <mergeCell ref="U12:V12"/>
    <mergeCell ref="U13:V13"/>
    <mergeCell ref="U14:V14"/>
    <mergeCell ref="U24:V24"/>
    <mergeCell ref="U25:V25"/>
    <mergeCell ref="U26:V26"/>
    <mergeCell ref="U27:V27"/>
    <mergeCell ref="O7:V7"/>
    <mergeCell ref="U15:V15"/>
    <mergeCell ref="U16:V16"/>
    <mergeCell ref="U17:V17"/>
    <mergeCell ref="U20:V21"/>
    <mergeCell ref="U22:V22"/>
    <mergeCell ref="A18:E18"/>
    <mergeCell ref="G18:K18"/>
    <mergeCell ref="L18:N18"/>
    <mergeCell ref="O18:P18"/>
    <mergeCell ref="Q18:R18"/>
    <mergeCell ref="U18:V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1:14" ht="47.25" customHeight="1">
      <c r="A1" s="674" t="s">
        <v>289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</row>
    <row r="2" ht="47.25" customHeight="1"/>
    <row r="3" spans="1:14" ht="1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5" customHeight="1">
      <c r="A4" s="675" t="s">
        <v>231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</row>
    <row r="5" spans="1:14" ht="15.75">
      <c r="A5" s="675" t="s">
        <v>250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</row>
    <row r="6" spans="1:14" ht="15" customHeight="1">
      <c r="A6" s="675" t="s">
        <v>230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</row>
    <row r="7" spans="1:14" ht="15.75">
      <c r="A7" s="13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ht="15.75">
      <c r="A8" s="13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6.5" thickBot="1">
      <c r="A9" s="13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672" t="s">
        <v>53</v>
      </c>
      <c r="N9" s="672"/>
    </row>
    <row r="10" spans="1:14" ht="17.25" thickBot="1" thickTop="1">
      <c r="A10" s="135" t="s">
        <v>54</v>
      </c>
      <c r="B10" s="134" t="s">
        <v>229</v>
      </c>
      <c r="C10" s="134" t="s">
        <v>228</v>
      </c>
      <c r="D10" s="134" t="s">
        <v>227</v>
      </c>
      <c r="E10" s="134" t="s">
        <v>226</v>
      </c>
      <c r="F10" s="134" t="s">
        <v>225</v>
      </c>
      <c r="G10" s="134" t="s">
        <v>224</v>
      </c>
      <c r="H10" s="134" t="s">
        <v>223</v>
      </c>
      <c r="I10" s="134" t="s">
        <v>222</v>
      </c>
      <c r="J10" s="134" t="s">
        <v>221</v>
      </c>
      <c r="K10" s="134" t="s">
        <v>220</v>
      </c>
      <c r="L10" s="134" t="s">
        <v>219</v>
      </c>
      <c r="M10" s="133" t="s">
        <v>218</v>
      </c>
      <c r="N10" s="133" t="s">
        <v>64</v>
      </c>
    </row>
    <row r="11" spans="1:14" ht="17.25" customHeight="1" thickBot="1" thickTop="1">
      <c r="A11" s="673" t="s">
        <v>217</v>
      </c>
      <c r="B11" s="673"/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</row>
    <row r="12" spans="1:14" ht="17.25" thickBot="1" thickTop="1">
      <c r="A12" s="130" t="s">
        <v>216</v>
      </c>
      <c r="B12" s="332">
        <v>848333</v>
      </c>
      <c r="C12" s="332">
        <v>848333</v>
      </c>
      <c r="D12" s="332">
        <v>848333</v>
      </c>
      <c r="E12" s="332">
        <v>848333</v>
      </c>
      <c r="F12" s="332">
        <v>848333</v>
      </c>
      <c r="G12" s="332">
        <v>848333</v>
      </c>
      <c r="H12" s="332">
        <v>848333</v>
      </c>
      <c r="I12" s="332">
        <v>848333</v>
      </c>
      <c r="J12" s="332">
        <v>2177313</v>
      </c>
      <c r="K12" s="332">
        <v>1135233</v>
      </c>
      <c r="L12" s="332">
        <v>843333</v>
      </c>
      <c r="M12" s="333">
        <v>3181410</v>
      </c>
      <c r="N12" s="334">
        <f>SUM(B12:M12)</f>
        <v>14123953</v>
      </c>
    </row>
    <row r="13" spans="1:14" ht="16.5" thickBot="1">
      <c r="A13" s="130" t="s">
        <v>122</v>
      </c>
      <c r="B13" s="332">
        <v>0</v>
      </c>
      <c r="C13" s="332">
        <v>0</v>
      </c>
      <c r="D13" s="332">
        <v>0</v>
      </c>
      <c r="E13" s="332">
        <v>0</v>
      </c>
      <c r="F13" s="332">
        <v>0</v>
      </c>
      <c r="G13" s="332">
        <v>19775000</v>
      </c>
      <c r="H13" s="332">
        <v>0</v>
      </c>
      <c r="I13" s="332">
        <v>0</v>
      </c>
      <c r="J13" s="332">
        <v>19775000</v>
      </c>
      <c r="K13" s="332">
        <v>0</v>
      </c>
      <c r="L13" s="332">
        <v>0</v>
      </c>
      <c r="M13" s="333">
        <v>0</v>
      </c>
      <c r="N13" s="334">
        <v>39550000</v>
      </c>
    </row>
    <row r="14" spans="1:14" ht="16.5" thickBot="1">
      <c r="A14" s="130" t="s">
        <v>58</v>
      </c>
      <c r="B14" s="332">
        <v>6888174</v>
      </c>
      <c r="C14" s="332">
        <v>6887352</v>
      </c>
      <c r="D14" s="332">
        <v>6887351</v>
      </c>
      <c r="E14" s="332">
        <v>6887352</v>
      </c>
      <c r="F14" s="332">
        <v>7130469</v>
      </c>
      <c r="G14" s="332">
        <v>20879620</v>
      </c>
      <c r="H14" s="332">
        <v>6885354</v>
      </c>
      <c r="I14" s="332">
        <v>7279429</v>
      </c>
      <c r="J14" s="332">
        <v>8210629</v>
      </c>
      <c r="K14" s="332">
        <v>5336217</v>
      </c>
      <c r="L14" s="332">
        <v>6877129</v>
      </c>
      <c r="M14" s="333">
        <v>6877126</v>
      </c>
      <c r="N14" s="334">
        <f>SUM(B14:M14)</f>
        <v>97026202</v>
      </c>
    </row>
    <row r="15" spans="1:14" s="131" customFormat="1" ht="16.5" thickBot="1">
      <c r="A15" s="132" t="s">
        <v>274</v>
      </c>
      <c r="B15" s="335">
        <v>1969069</v>
      </c>
      <c r="C15" s="335">
        <v>1969069</v>
      </c>
      <c r="D15" s="335">
        <v>1969069</v>
      </c>
      <c r="E15" s="335">
        <v>1969069</v>
      </c>
      <c r="F15" s="335">
        <v>1969069</v>
      </c>
      <c r="G15" s="335">
        <v>1969069</v>
      </c>
      <c r="H15" s="335">
        <v>1969069</v>
      </c>
      <c r="I15" s="335">
        <v>1969069</v>
      </c>
      <c r="J15" s="335">
        <v>3342205</v>
      </c>
      <c r="K15" s="335">
        <v>2310881</v>
      </c>
      <c r="L15" s="335">
        <v>1969069</v>
      </c>
      <c r="M15" s="335">
        <v>1969069</v>
      </c>
      <c r="N15" s="336">
        <f>SUM(B15:M15)</f>
        <v>25343776</v>
      </c>
    </row>
    <row r="16" spans="1:14" ht="16.5" thickBot="1">
      <c r="A16" s="129" t="s">
        <v>215</v>
      </c>
      <c r="B16" s="337">
        <v>7065654</v>
      </c>
      <c r="C16" s="337">
        <v>7065654</v>
      </c>
      <c r="D16" s="337">
        <v>7065654</v>
      </c>
      <c r="E16" s="337">
        <v>7065654</v>
      </c>
      <c r="F16" s="337">
        <v>7065654</v>
      </c>
      <c r="G16" s="337">
        <v>7065654</v>
      </c>
      <c r="H16" s="337">
        <v>7065654</v>
      </c>
      <c r="I16" s="337">
        <v>7065654</v>
      </c>
      <c r="J16" s="337">
        <v>7065654</v>
      </c>
      <c r="K16" s="337">
        <v>7065654</v>
      </c>
      <c r="L16" s="337">
        <v>7065654</v>
      </c>
      <c r="M16" s="337">
        <v>7065657</v>
      </c>
      <c r="N16" s="334">
        <f>SUM(B16:M16)</f>
        <v>84787851</v>
      </c>
    </row>
    <row r="17" spans="1:14" ht="17.25" thickBot="1" thickTop="1">
      <c r="A17" s="129" t="s">
        <v>275</v>
      </c>
      <c r="B17" s="337">
        <v>0</v>
      </c>
      <c r="C17" s="337">
        <v>253326</v>
      </c>
      <c r="D17" s="337">
        <v>0</v>
      </c>
      <c r="E17" s="337">
        <v>0</v>
      </c>
      <c r="F17" s="337">
        <v>0</v>
      </c>
      <c r="G17" s="337">
        <v>0</v>
      </c>
      <c r="H17" s="337">
        <v>0</v>
      </c>
      <c r="I17" s="337">
        <v>0</v>
      </c>
      <c r="J17" s="337">
        <v>0</v>
      </c>
      <c r="K17" s="337">
        <v>0</v>
      </c>
      <c r="L17" s="337">
        <v>0</v>
      </c>
      <c r="M17" s="337">
        <v>0</v>
      </c>
      <c r="N17" s="334">
        <v>253326</v>
      </c>
    </row>
    <row r="18" spans="1:14" ht="17.25" thickBot="1" thickTop="1">
      <c r="A18" s="129" t="s">
        <v>276</v>
      </c>
      <c r="B18" s="337">
        <v>0</v>
      </c>
      <c r="C18" s="337">
        <v>0</v>
      </c>
      <c r="D18" s="337">
        <v>1439202</v>
      </c>
      <c r="E18" s="337">
        <v>0</v>
      </c>
      <c r="F18" s="337">
        <v>0</v>
      </c>
      <c r="G18" s="337">
        <v>0</v>
      </c>
      <c r="H18" s="337">
        <v>9980123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34">
        <v>11419325</v>
      </c>
    </row>
    <row r="19" spans="1:14" ht="21" customHeight="1" thickBot="1" thickTop="1">
      <c r="A19" s="128" t="s">
        <v>214</v>
      </c>
      <c r="B19" s="338">
        <f aca="true" t="shared" si="0" ref="B19:M19">SUM(B12:B18)</f>
        <v>16771230</v>
      </c>
      <c r="C19" s="338">
        <f t="shared" si="0"/>
        <v>17023734</v>
      </c>
      <c r="D19" s="338">
        <f t="shared" si="0"/>
        <v>18209609</v>
      </c>
      <c r="E19" s="338">
        <f t="shared" si="0"/>
        <v>16770408</v>
      </c>
      <c r="F19" s="338">
        <f t="shared" si="0"/>
        <v>17013525</v>
      </c>
      <c r="G19" s="338">
        <f t="shared" si="0"/>
        <v>50537676</v>
      </c>
      <c r="H19" s="338">
        <f t="shared" si="0"/>
        <v>26748533</v>
      </c>
      <c r="I19" s="338">
        <f t="shared" si="0"/>
        <v>17162485</v>
      </c>
      <c r="J19" s="338">
        <f t="shared" si="0"/>
        <v>40570801</v>
      </c>
      <c r="K19" s="338">
        <f t="shared" si="0"/>
        <v>15847985</v>
      </c>
      <c r="L19" s="338">
        <f t="shared" si="0"/>
        <v>16755185</v>
      </c>
      <c r="M19" s="338">
        <f t="shared" si="0"/>
        <v>19093262</v>
      </c>
      <c r="N19" s="396">
        <v>272504433</v>
      </c>
    </row>
    <row r="20" spans="1:14" ht="17.25" thickBot="1" thickTop="1">
      <c r="A20" s="669" t="s">
        <v>252</v>
      </c>
      <c r="B20" s="670"/>
      <c r="C20" s="670"/>
      <c r="D20" s="670"/>
      <c r="E20" s="670"/>
      <c r="F20" s="670"/>
      <c r="G20" s="670"/>
      <c r="H20" s="670"/>
      <c r="I20" s="670"/>
      <c r="J20" s="670"/>
      <c r="K20" s="670"/>
      <c r="L20" s="670"/>
      <c r="M20" s="670"/>
      <c r="N20" s="671"/>
    </row>
    <row r="21" spans="1:14" ht="17.25" thickBot="1" thickTop="1">
      <c r="A21" s="130" t="s">
        <v>79</v>
      </c>
      <c r="B21" s="332">
        <v>6656233</v>
      </c>
      <c r="C21" s="332">
        <v>6656233</v>
      </c>
      <c r="D21" s="332">
        <v>6656233</v>
      </c>
      <c r="E21" s="332">
        <v>6656233</v>
      </c>
      <c r="F21" s="332">
        <v>6656233</v>
      </c>
      <c r="G21" s="332">
        <v>6656233</v>
      </c>
      <c r="H21" s="332">
        <v>6656233</v>
      </c>
      <c r="I21" s="332">
        <v>6656233</v>
      </c>
      <c r="J21" s="332">
        <v>6656233</v>
      </c>
      <c r="K21" s="332">
        <v>15951751</v>
      </c>
      <c r="L21" s="332">
        <v>6656233</v>
      </c>
      <c r="M21" s="333">
        <v>6656227</v>
      </c>
      <c r="N21" s="334">
        <f aca="true" t="shared" si="1" ref="N21:N30">SUM(B21:M21)</f>
        <v>89170308</v>
      </c>
    </row>
    <row r="22" spans="1:14" ht="16.5" thickBot="1">
      <c r="A22" s="130" t="s">
        <v>213</v>
      </c>
      <c r="B22" s="332">
        <v>1174643</v>
      </c>
      <c r="C22" s="332">
        <v>1174643</v>
      </c>
      <c r="D22" s="332">
        <v>1174643</v>
      </c>
      <c r="E22" s="332">
        <v>1174643</v>
      </c>
      <c r="F22" s="332">
        <v>1174643</v>
      </c>
      <c r="G22" s="332">
        <v>1174643</v>
      </c>
      <c r="H22" s="332">
        <v>1174643</v>
      </c>
      <c r="I22" s="332">
        <v>1174643</v>
      </c>
      <c r="J22" s="332">
        <v>1174643</v>
      </c>
      <c r="K22" s="332">
        <v>2648768</v>
      </c>
      <c r="L22" s="332">
        <v>1174643</v>
      </c>
      <c r="M22" s="333">
        <v>1174637</v>
      </c>
      <c r="N22" s="334">
        <f t="shared" si="1"/>
        <v>15569835</v>
      </c>
    </row>
    <row r="23" spans="1:14" ht="16.5" thickBot="1">
      <c r="A23" s="130" t="s">
        <v>83</v>
      </c>
      <c r="B23" s="332">
        <v>3566567</v>
      </c>
      <c r="C23" s="332">
        <v>3566567</v>
      </c>
      <c r="D23" s="332">
        <v>3566567</v>
      </c>
      <c r="E23" s="332">
        <v>3566567</v>
      </c>
      <c r="F23" s="332">
        <v>3566567</v>
      </c>
      <c r="G23" s="332">
        <v>3566567</v>
      </c>
      <c r="H23" s="332">
        <v>3566567</v>
      </c>
      <c r="I23" s="332">
        <v>3566567</v>
      </c>
      <c r="J23" s="332">
        <v>3566567</v>
      </c>
      <c r="K23" s="332">
        <v>6477285</v>
      </c>
      <c r="L23" s="332">
        <v>3566567</v>
      </c>
      <c r="M23" s="333">
        <v>3566566</v>
      </c>
      <c r="N23" s="334">
        <f>SUM(B23:M23)</f>
        <v>45709521</v>
      </c>
    </row>
    <row r="24" spans="1:14" ht="16.5" thickBot="1">
      <c r="A24" s="130" t="s">
        <v>91</v>
      </c>
      <c r="B24" s="332">
        <v>0</v>
      </c>
      <c r="C24" s="332">
        <v>0</v>
      </c>
      <c r="D24" s="332">
        <v>0</v>
      </c>
      <c r="E24" s="332">
        <v>11626832</v>
      </c>
      <c r="F24" s="332">
        <v>0</v>
      </c>
      <c r="G24" s="332">
        <v>0</v>
      </c>
      <c r="H24" s="332">
        <v>0</v>
      </c>
      <c r="I24" s="332">
        <v>11626832</v>
      </c>
      <c r="J24" s="332">
        <v>8047194</v>
      </c>
      <c r="K24" s="332">
        <v>0</v>
      </c>
      <c r="L24" s="332">
        <v>0</v>
      </c>
      <c r="M24" s="333">
        <v>0</v>
      </c>
      <c r="N24" s="334">
        <f t="shared" si="1"/>
        <v>31300858</v>
      </c>
    </row>
    <row r="25" spans="1:14" ht="16.5" thickBot="1">
      <c r="A25" s="130" t="s">
        <v>92</v>
      </c>
      <c r="B25" s="332">
        <v>67500</v>
      </c>
      <c r="C25" s="332">
        <v>60998</v>
      </c>
      <c r="D25" s="332">
        <v>29990</v>
      </c>
      <c r="E25" s="332">
        <v>2248073</v>
      </c>
      <c r="F25" s="332">
        <v>0</v>
      </c>
      <c r="G25" s="332">
        <v>13985385</v>
      </c>
      <c r="H25" s="332">
        <v>23855508</v>
      </c>
      <c r="I25" s="332">
        <v>0</v>
      </c>
      <c r="J25" s="332">
        <v>6607793</v>
      </c>
      <c r="K25" s="332">
        <v>0</v>
      </c>
      <c r="L25" s="332">
        <v>0</v>
      </c>
      <c r="M25" s="333">
        <v>0</v>
      </c>
      <c r="N25" s="334">
        <f t="shared" si="1"/>
        <v>46855247</v>
      </c>
    </row>
    <row r="26" spans="1:14" ht="16.5" thickBot="1">
      <c r="A26" s="130" t="s">
        <v>212</v>
      </c>
      <c r="B26" s="332">
        <v>569750</v>
      </c>
      <c r="C26" s="332">
        <v>569750</v>
      </c>
      <c r="D26" s="332">
        <v>569750</v>
      </c>
      <c r="E26" s="332">
        <v>569750</v>
      </c>
      <c r="F26" s="332">
        <v>569750</v>
      </c>
      <c r="G26" s="332">
        <v>569750</v>
      </c>
      <c r="H26" s="332">
        <v>569750</v>
      </c>
      <c r="I26" s="332">
        <v>569750</v>
      </c>
      <c r="J26" s="332">
        <v>569750</v>
      </c>
      <c r="K26" s="332">
        <v>569750</v>
      </c>
      <c r="L26" s="332">
        <v>569750</v>
      </c>
      <c r="M26" s="333">
        <v>569750</v>
      </c>
      <c r="N26" s="334">
        <f t="shared" si="1"/>
        <v>6837000</v>
      </c>
    </row>
    <row r="27" spans="1:14" ht="16.5" thickBot="1">
      <c r="A27" s="339" t="s">
        <v>211</v>
      </c>
      <c r="B27" s="340">
        <v>606951</v>
      </c>
      <c r="C27" s="340">
        <v>606951</v>
      </c>
      <c r="D27" s="340">
        <v>606951</v>
      </c>
      <c r="E27" s="340">
        <v>606951</v>
      </c>
      <c r="F27" s="340">
        <v>606951</v>
      </c>
      <c r="G27" s="340">
        <v>606951</v>
      </c>
      <c r="H27" s="340">
        <v>606951</v>
      </c>
      <c r="I27" s="340">
        <v>606951</v>
      </c>
      <c r="J27" s="340">
        <v>606951</v>
      </c>
      <c r="K27" s="340">
        <v>1192351</v>
      </c>
      <c r="L27" s="340">
        <v>606951</v>
      </c>
      <c r="M27" s="341">
        <v>607025</v>
      </c>
      <c r="N27" s="341">
        <f t="shared" si="1"/>
        <v>7868886</v>
      </c>
    </row>
    <row r="28" spans="1:14" ht="16.5" thickBot="1">
      <c r="A28" s="446" t="s">
        <v>263</v>
      </c>
      <c r="B28" s="448">
        <v>2236</v>
      </c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9"/>
      <c r="N28" s="450">
        <v>2236</v>
      </c>
    </row>
    <row r="29" spans="1:14" ht="16.5" thickBot="1">
      <c r="A29" s="339" t="s">
        <v>128</v>
      </c>
      <c r="B29" s="340">
        <v>1941752</v>
      </c>
      <c r="C29" s="340">
        <v>1941752</v>
      </c>
      <c r="D29" s="340">
        <v>1941752</v>
      </c>
      <c r="E29" s="340">
        <v>1878752</v>
      </c>
      <c r="F29" s="340">
        <v>1941752</v>
      </c>
      <c r="G29" s="340">
        <v>1941692</v>
      </c>
      <c r="H29" s="340">
        <v>1941692</v>
      </c>
      <c r="I29" s="340">
        <v>1878752</v>
      </c>
      <c r="J29" s="340">
        <v>1878752</v>
      </c>
      <c r="K29" s="340">
        <v>1941752</v>
      </c>
      <c r="L29" s="340">
        <v>1941752</v>
      </c>
      <c r="M29" s="341">
        <v>2680022</v>
      </c>
      <c r="N29" s="334">
        <f t="shared" si="1"/>
        <v>23850174</v>
      </c>
    </row>
    <row r="30" spans="1:14" ht="17.25" thickBot="1" thickTop="1">
      <c r="A30" s="342" t="s">
        <v>210</v>
      </c>
      <c r="B30" s="343">
        <v>3301022</v>
      </c>
      <c r="C30" s="344">
        <v>253326</v>
      </c>
      <c r="D30" s="344">
        <v>0</v>
      </c>
      <c r="E30" s="344">
        <v>0</v>
      </c>
      <c r="F30" s="344">
        <v>0</v>
      </c>
      <c r="G30" s="344">
        <v>0</v>
      </c>
      <c r="H30" s="344">
        <v>0</v>
      </c>
      <c r="I30" s="344">
        <v>0</v>
      </c>
      <c r="J30" s="344">
        <v>0</v>
      </c>
      <c r="K30" s="344">
        <v>0</v>
      </c>
      <c r="L30" s="344">
        <v>0</v>
      </c>
      <c r="M30" s="345">
        <v>0</v>
      </c>
      <c r="N30" s="334">
        <f t="shared" si="1"/>
        <v>3554348</v>
      </c>
    </row>
    <row r="31" spans="1:14" ht="17.25" thickBot="1" thickTop="1">
      <c r="A31" s="129" t="s">
        <v>277</v>
      </c>
      <c r="B31" s="337"/>
      <c r="C31" s="337"/>
      <c r="D31" s="337"/>
      <c r="E31" s="337"/>
      <c r="F31" s="337"/>
      <c r="G31" s="337">
        <v>1786020</v>
      </c>
      <c r="H31" s="337"/>
      <c r="I31" s="337"/>
      <c r="J31" s="337"/>
      <c r="K31" s="337"/>
      <c r="L31" s="337"/>
      <c r="M31" s="451"/>
      <c r="N31" s="334">
        <v>1786020</v>
      </c>
    </row>
    <row r="32" spans="1:14" ht="17.25" thickBot="1" thickTop="1">
      <c r="A32" s="128" t="s">
        <v>209</v>
      </c>
      <c r="B32" s="338">
        <f>SUM(B21:B30)</f>
        <v>17886654</v>
      </c>
      <c r="C32" s="338">
        <f>SUM(C21:C30)</f>
        <v>14830220</v>
      </c>
      <c r="D32" s="338">
        <f>SUM(D21:D30)</f>
        <v>14545886</v>
      </c>
      <c r="E32" s="338">
        <f>SUM(E21:E30)</f>
        <v>28327801</v>
      </c>
      <c r="F32" s="338">
        <f>SUM(F21:F30)</f>
        <v>14515896</v>
      </c>
      <c r="G32" s="338">
        <f>SUM(G21:G31)</f>
        <v>30287241</v>
      </c>
      <c r="H32" s="338">
        <f aca="true" t="shared" si="2" ref="H32:M32">SUM(H21:H30)</f>
        <v>38371344</v>
      </c>
      <c r="I32" s="338">
        <f t="shared" si="2"/>
        <v>26079728</v>
      </c>
      <c r="J32" s="338">
        <f t="shared" si="2"/>
        <v>29107883</v>
      </c>
      <c r="K32" s="338">
        <f t="shared" si="2"/>
        <v>28781657</v>
      </c>
      <c r="L32" s="338">
        <f t="shared" si="2"/>
        <v>14515896</v>
      </c>
      <c r="M32" s="338">
        <f t="shared" si="2"/>
        <v>15254227</v>
      </c>
      <c r="N32" s="396">
        <v>272504433</v>
      </c>
    </row>
    <row r="33" spans="1:14" ht="15.75" thickTop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</sheetData>
  <sheetProtection selectLockedCells="1" selectUnlockedCells="1"/>
  <mergeCells count="7">
    <mergeCell ref="A20:N20"/>
    <mergeCell ref="M9:N9"/>
    <mergeCell ref="A11:N11"/>
    <mergeCell ref="A1:N1"/>
    <mergeCell ref="A4:N4"/>
    <mergeCell ref="A5:N5"/>
    <mergeCell ref="A6:N6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7"/>
  <sheetViews>
    <sheetView view="pageBreakPreview" zoomScaleNormal="150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11.57421875" style="126" customWidth="1"/>
    <col min="2" max="2" width="15.8515625" style="126" customWidth="1"/>
    <col min="3" max="3" width="17.8515625" style="126" customWidth="1"/>
    <col min="4" max="4" width="36.57421875" style="141" customWidth="1"/>
    <col min="5" max="5" width="37.8515625" style="126" customWidth="1"/>
    <col min="6" max="9" width="9.140625" style="126" hidden="1" customWidth="1"/>
    <col min="10" max="16384" width="9.140625" style="126" customWidth="1"/>
  </cols>
  <sheetData>
    <row r="1" spans="2:4" ht="12.75">
      <c r="B1" s="679" t="s">
        <v>290</v>
      </c>
      <c r="C1" s="679"/>
      <c r="D1" s="679"/>
    </row>
    <row r="2" ht="12.75">
      <c r="B2" s="64"/>
    </row>
    <row r="3" ht="12.75">
      <c r="B3" s="64"/>
    </row>
    <row r="4" spans="2:4" ht="12.75">
      <c r="B4" s="680" t="s">
        <v>233</v>
      </c>
      <c r="C4" s="680"/>
      <c r="D4" s="680"/>
    </row>
    <row r="5" ht="12.75">
      <c r="B5" s="65"/>
    </row>
    <row r="6" spans="2:4" ht="12.75">
      <c r="B6" s="681" t="s">
        <v>90</v>
      </c>
      <c r="C6" s="681"/>
      <c r="D6" s="681"/>
    </row>
    <row r="7" ht="12.75">
      <c r="B7" s="142"/>
    </row>
    <row r="8" ht="12.75">
      <c r="B8" s="142"/>
    </row>
    <row r="9" ht="13.5" thickBot="1">
      <c r="B9" s="142"/>
    </row>
    <row r="10" spans="2:9" ht="24.75" customHeight="1" thickBot="1">
      <c r="B10" s="682"/>
      <c r="C10" s="682"/>
      <c r="D10" s="683" t="s">
        <v>235</v>
      </c>
      <c r="E10" s="702" t="s">
        <v>234</v>
      </c>
      <c r="F10" s="702" t="s">
        <v>235</v>
      </c>
      <c r="G10" s="702" t="s">
        <v>235</v>
      </c>
      <c r="H10" s="702" t="s">
        <v>235</v>
      </c>
      <c r="I10" s="702" t="s">
        <v>235</v>
      </c>
    </row>
    <row r="11" spans="2:9" ht="12.75" customHeight="1" thickBot="1">
      <c r="B11" s="684" t="s">
        <v>54</v>
      </c>
      <c r="C11" s="684"/>
      <c r="D11" s="683"/>
      <c r="E11" s="703"/>
      <c r="F11" s="703"/>
      <c r="G11" s="703"/>
      <c r="H11" s="703"/>
      <c r="I11" s="703"/>
    </row>
    <row r="12" spans="2:9" ht="26.25" thickBot="1">
      <c r="B12" s="690"/>
      <c r="C12" s="690"/>
      <c r="D12" s="139" t="s">
        <v>74</v>
      </c>
      <c r="E12" s="139" t="s">
        <v>74</v>
      </c>
      <c r="F12" s="139" t="s">
        <v>74</v>
      </c>
      <c r="G12" s="139" t="s">
        <v>74</v>
      </c>
      <c r="H12" s="139" t="s">
        <v>74</v>
      </c>
      <c r="I12" s="139" t="s">
        <v>74</v>
      </c>
    </row>
    <row r="13" spans="2:9" ht="12.75" customHeight="1" thickBot="1">
      <c r="B13" s="691" t="s">
        <v>78</v>
      </c>
      <c r="C13" s="66"/>
      <c r="D13" s="685">
        <v>34880469</v>
      </c>
      <c r="E13" s="698">
        <v>31300858</v>
      </c>
      <c r="F13" s="698">
        <v>34880469</v>
      </c>
      <c r="G13" s="698">
        <v>34880469</v>
      </c>
      <c r="H13" s="698">
        <v>34880469</v>
      </c>
      <c r="I13" s="698">
        <v>34880469</v>
      </c>
    </row>
    <row r="14" spans="2:9" ht="39" thickBot="1">
      <c r="B14" s="691"/>
      <c r="C14" s="66" t="s">
        <v>236</v>
      </c>
      <c r="D14" s="685"/>
      <c r="E14" s="705"/>
      <c r="F14" s="705"/>
      <c r="G14" s="705"/>
      <c r="H14" s="705"/>
      <c r="I14" s="705"/>
    </row>
    <row r="15" spans="2:9" ht="13.5" thickBot="1">
      <c r="B15" s="691"/>
      <c r="C15" s="67"/>
      <c r="D15" s="685"/>
      <c r="E15" s="704"/>
      <c r="F15" s="704"/>
      <c r="G15" s="704"/>
      <c r="H15" s="704"/>
      <c r="I15" s="704"/>
    </row>
    <row r="16" spans="2:9" ht="13.5" thickBot="1">
      <c r="B16" s="691"/>
      <c r="C16" s="66"/>
      <c r="D16" s="685">
        <v>27464880</v>
      </c>
      <c r="E16" s="698">
        <v>2646227</v>
      </c>
      <c r="F16" s="698">
        <v>27464880</v>
      </c>
      <c r="G16" s="698">
        <v>27464880</v>
      </c>
      <c r="H16" s="698">
        <v>27464880</v>
      </c>
      <c r="I16" s="698">
        <v>27464880</v>
      </c>
    </row>
    <row r="17" spans="2:9" ht="13.5" thickBot="1">
      <c r="B17" s="691"/>
      <c r="C17" s="67" t="s">
        <v>91</v>
      </c>
      <c r="D17" s="685"/>
      <c r="E17" s="704"/>
      <c r="F17" s="704"/>
      <c r="G17" s="704"/>
      <c r="H17" s="704"/>
      <c r="I17" s="704"/>
    </row>
    <row r="18" spans="2:9" ht="13.5" thickBot="1">
      <c r="B18" s="691"/>
      <c r="C18" s="66"/>
      <c r="D18" s="685">
        <v>7415589</v>
      </c>
      <c r="E18" s="698">
        <v>6654631</v>
      </c>
      <c r="F18" s="698">
        <v>7415589</v>
      </c>
      <c r="G18" s="698">
        <v>7415589</v>
      </c>
      <c r="H18" s="698">
        <v>7415589</v>
      </c>
      <c r="I18" s="698">
        <v>7415589</v>
      </c>
    </row>
    <row r="19" spans="2:9" ht="13.5" thickBot="1">
      <c r="B19" s="691"/>
      <c r="C19" s="67" t="s">
        <v>140</v>
      </c>
      <c r="D19" s="685"/>
      <c r="E19" s="704"/>
      <c r="F19" s="704"/>
      <c r="G19" s="704"/>
      <c r="H19" s="704"/>
      <c r="I19" s="704"/>
    </row>
    <row r="20" spans="2:9" ht="13.5" hidden="1" thickBot="1">
      <c r="B20" s="68"/>
      <c r="C20" s="69"/>
      <c r="D20" s="140"/>
      <c r="E20" s="140"/>
      <c r="F20" s="140"/>
      <c r="G20" s="140"/>
      <c r="H20" s="140"/>
      <c r="I20" s="140"/>
    </row>
    <row r="21" spans="2:9" ht="13.5" thickBot="1">
      <c r="B21" s="686"/>
      <c r="C21" s="686"/>
      <c r="D21" s="687">
        <v>34880469</v>
      </c>
      <c r="E21" s="694">
        <v>31300858</v>
      </c>
      <c r="F21" s="694">
        <v>34880469</v>
      </c>
      <c r="G21" s="694">
        <v>34880469</v>
      </c>
      <c r="H21" s="694">
        <v>34880469</v>
      </c>
      <c r="I21" s="694">
        <v>34880469</v>
      </c>
    </row>
    <row r="22" spans="2:9" ht="25.5" customHeight="1" thickBot="1">
      <c r="B22" s="688" t="s">
        <v>141</v>
      </c>
      <c r="C22" s="688"/>
      <c r="D22" s="687"/>
      <c r="E22" s="701"/>
      <c r="F22" s="701"/>
      <c r="G22" s="701"/>
      <c r="H22" s="701"/>
      <c r="I22" s="701"/>
    </row>
    <row r="23" spans="2:9" ht="13.5" thickBot="1">
      <c r="B23" s="688"/>
      <c r="C23" s="688"/>
      <c r="D23" s="687"/>
      <c r="E23" s="701"/>
      <c r="F23" s="701"/>
      <c r="G23" s="701"/>
      <c r="H23" s="701"/>
      <c r="I23" s="701"/>
    </row>
    <row r="24" spans="2:9" ht="13.5" thickBot="1">
      <c r="B24" s="689"/>
      <c r="C24" s="689"/>
      <c r="D24" s="687"/>
      <c r="E24" s="687"/>
      <c r="F24" s="687"/>
      <c r="G24" s="687"/>
      <c r="H24" s="687"/>
      <c r="I24" s="687"/>
    </row>
    <row r="25" spans="2:9" ht="12.75" customHeight="1" thickBot="1">
      <c r="B25" s="697" t="s">
        <v>78</v>
      </c>
      <c r="C25" s="70"/>
      <c r="D25" s="685">
        <v>27750770</v>
      </c>
      <c r="E25" s="698">
        <v>27750770</v>
      </c>
      <c r="F25" s="698">
        <v>27750770</v>
      </c>
      <c r="G25" s="698">
        <v>27750770</v>
      </c>
      <c r="H25" s="698">
        <v>27750770</v>
      </c>
      <c r="I25" s="698">
        <v>27750770</v>
      </c>
    </row>
    <row r="26" spans="2:9" ht="26.25" thickBot="1">
      <c r="B26" s="697"/>
      <c r="C26" s="66" t="s">
        <v>142</v>
      </c>
      <c r="D26" s="685"/>
      <c r="E26" s="705"/>
      <c r="F26" s="705"/>
      <c r="G26" s="705"/>
      <c r="H26" s="705"/>
      <c r="I26" s="705"/>
    </row>
    <row r="27" spans="2:9" ht="13.5" thickBot="1">
      <c r="B27" s="697"/>
      <c r="C27" s="67"/>
      <c r="D27" s="685"/>
      <c r="E27" s="704"/>
      <c r="F27" s="704"/>
      <c r="G27" s="704"/>
      <c r="H27" s="704"/>
      <c r="I27" s="704"/>
    </row>
    <row r="28" spans="2:9" ht="13.5" thickBot="1">
      <c r="B28" s="697"/>
      <c r="C28" s="66"/>
      <c r="D28" s="685">
        <v>21850956</v>
      </c>
      <c r="E28" s="698">
        <v>21850956</v>
      </c>
      <c r="F28" s="698">
        <v>21850956</v>
      </c>
      <c r="G28" s="698">
        <v>21850956</v>
      </c>
      <c r="H28" s="698">
        <v>21850956</v>
      </c>
      <c r="I28" s="698">
        <v>21850956</v>
      </c>
    </row>
    <row r="29" spans="2:9" ht="13.5" thickBot="1">
      <c r="B29" s="697"/>
      <c r="C29" s="67" t="s">
        <v>92</v>
      </c>
      <c r="D29" s="685"/>
      <c r="E29" s="704"/>
      <c r="F29" s="704"/>
      <c r="G29" s="704"/>
      <c r="H29" s="704"/>
      <c r="I29" s="704"/>
    </row>
    <row r="30" spans="2:9" ht="13.5" thickBot="1">
      <c r="B30" s="697"/>
      <c r="C30" s="66"/>
      <c r="D30" s="685">
        <v>5899814</v>
      </c>
      <c r="E30" s="698">
        <v>5899814</v>
      </c>
      <c r="F30" s="698">
        <v>5899814</v>
      </c>
      <c r="G30" s="698">
        <v>5899814</v>
      </c>
      <c r="H30" s="698">
        <v>5899814</v>
      </c>
      <c r="I30" s="698">
        <v>5899814</v>
      </c>
    </row>
    <row r="31" spans="2:9" ht="13.5" thickBot="1">
      <c r="B31" s="697"/>
      <c r="C31" s="66" t="s">
        <v>140</v>
      </c>
      <c r="D31" s="698"/>
      <c r="E31" s="705"/>
      <c r="F31" s="704"/>
      <c r="G31" s="704"/>
      <c r="H31" s="704"/>
      <c r="I31" s="704"/>
    </row>
    <row r="32" spans="2:9" ht="25.5" customHeight="1" thickBot="1">
      <c r="B32" s="676" t="s">
        <v>80</v>
      </c>
      <c r="C32" s="453" t="s">
        <v>283</v>
      </c>
      <c r="D32" s="455"/>
      <c r="E32" s="455">
        <v>9980123</v>
      </c>
      <c r="F32" s="454"/>
      <c r="G32" s="452"/>
      <c r="H32" s="452"/>
      <c r="I32" s="452"/>
    </row>
    <row r="33" spans="2:9" ht="25.5" customHeight="1" thickBot="1">
      <c r="B33" s="677"/>
      <c r="C33" s="453" t="s">
        <v>92</v>
      </c>
      <c r="D33" s="455"/>
      <c r="E33" s="455">
        <v>7858349</v>
      </c>
      <c r="F33" s="454"/>
      <c r="G33" s="452"/>
      <c r="H33" s="452"/>
      <c r="I33" s="452"/>
    </row>
    <row r="34" spans="2:9" ht="25.5" customHeight="1" thickBot="1">
      <c r="B34" s="678"/>
      <c r="C34" s="453" t="s">
        <v>140</v>
      </c>
      <c r="D34" s="455"/>
      <c r="E34" s="455">
        <v>2121774</v>
      </c>
      <c r="F34" s="454"/>
      <c r="G34" s="452"/>
      <c r="H34" s="452"/>
      <c r="I34" s="452"/>
    </row>
    <row r="35" spans="2:9" ht="25.5" customHeight="1" thickBot="1">
      <c r="B35" s="676" t="s">
        <v>82</v>
      </c>
      <c r="C35" s="453" t="s">
        <v>278</v>
      </c>
      <c r="D35" s="455"/>
      <c r="E35" s="455">
        <v>1439202</v>
      </c>
      <c r="F35" s="454"/>
      <c r="G35" s="452"/>
      <c r="H35" s="452"/>
      <c r="I35" s="452"/>
    </row>
    <row r="36" spans="2:9" ht="25.5" customHeight="1" thickBot="1">
      <c r="B36" s="677"/>
      <c r="C36" s="453" t="s">
        <v>92</v>
      </c>
      <c r="D36" s="455"/>
      <c r="E36" s="455">
        <v>1133228</v>
      </c>
      <c r="F36" s="454"/>
      <c r="G36" s="452"/>
      <c r="H36" s="452"/>
      <c r="I36" s="452"/>
    </row>
    <row r="37" spans="2:9" ht="25.5" customHeight="1" thickBot="1">
      <c r="B37" s="678"/>
      <c r="C37" s="453" t="s">
        <v>140</v>
      </c>
      <c r="D37" s="455"/>
      <c r="E37" s="455">
        <v>305974</v>
      </c>
      <c r="F37" s="454"/>
      <c r="G37" s="452"/>
      <c r="H37" s="452"/>
      <c r="I37" s="452"/>
    </row>
    <row r="38" spans="2:9" ht="25.5" customHeight="1" thickBot="1">
      <c r="B38" s="676" t="s">
        <v>84</v>
      </c>
      <c r="C38" s="453" t="s">
        <v>279</v>
      </c>
      <c r="D38" s="455"/>
      <c r="E38" s="455">
        <v>428488</v>
      </c>
      <c r="F38" s="454"/>
      <c r="G38" s="452"/>
      <c r="H38" s="452"/>
      <c r="I38" s="452"/>
    </row>
    <row r="39" spans="2:9" ht="25.5" customHeight="1" thickBot="1">
      <c r="B39" s="677"/>
      <c r="C39" s="453" t="s">
        <v>92</v>
      </c>
      <c r="D39" s="455"/>
      <c r="E39" s="455">
        <v>454794</v>
      </c>
      <c r="F39" s="454"/>
      <c r="G39" s="452"/>
      <c r="H39" s="452"/>
      <c r="I39" s="452"/>
    </row>
    <row r="40" spans="2:9" ht="25.5" customHeight="1" thickBot="1">
      <c r="B40" s="678"/>
      <c r="C40" s="453" t="s">
        <v>140</v>
      </c>
      <c r="D40" s="455"/>
      <c r="E40" s="455">
        <v>33694</v>
      </c>
      <c r="F40" s="454"/>
      <c r="G40" s="452"/>
      <c r="H40" s="452"/>
      <c r="I40" s="452"/>
    </row>
    <row r="41" spans="2:9" ht="25.5" customHeight="1" thickBot="1">
      <c r="B41" s="676" t="s">
        <v>86</v>
      </c>
      <c r="C41" s="453" t="s">
        <v>280</v>
      </c>
      <c r="D41" s="455"/>
      <c r="E41" s="455">
        <v>60000</v>
      </c>
      <c r="F41" s="454"/>
      <c r="G41" s="452"/>
      <c r="H41" s="452"/>
      <c r="I41" s="452"/>
    </row>
    <row r="42" spans="2:9" ht="25.5" customHeight="1" thickBot="1">
      <c r="B42" s="677"/>
      <c r="C42" s="453" t="s">
        <v>92</v>
      </c>
      <c r="D42" s="455"/>
      <c r="E42" s="455">
        <v>60000</v>
      </c>
      <c r="F42" s="454"/>
      <c r="G42" s="452"/>
      <c r="H42" s="452"/>
      <c r="I42" s="452"/>
    </row>
    <row r="43" spans="2:9" ht="25.5" customHeight="1" thickBot="1">
      <c r="B43" s="678"/>
      <c r="C43" s="453" t="s">
        <v>140</v>
      </c>
      <c r="D43" s="455"/>
      <c r="E43" s="455">
        <v>0</v>
      </c>
      <c r="F43" s="454"/>
      <c r="G43" s="452"/>
      <c r="H43" s="452"/>
      <c r="I43" s="452"/>
    </row>
    <row r="44" spans="2:9" ht="25.5" customHeight="1" thickBot="1">
      <c r="B44" s="676" t="s">
        <v>147</v>
      </c>
      <c r="C44" s="453" t="s">
        <v>281</v>
      </c>
      <c r="D44" s="455"/>
      <c r="E44" s="455">
        <v>3617053</v>
      </c>
      <c r="F44" s="454"/>
      <c r="G44" s="452"/>
      <c r="H44" s="452"/>
      <c r="I44" s="452"/>
    </row>
    <row r="45" spans="2:9" ht="25.5" customHeight="1" thickBot="1">
      <c r="B45" s="677"/>
      <c r="C45" s="453" t="s">
        <v>92</v>
      </c>
      <c r="D45" s="455"/>
      <c r="E45" s="455">
        <v>2848073</v>
      </c>
      <c r="F45" s="454"/>
      <c r="G45" s="452"/>
      <c r="H45" s="452"/>
      <c r="I45" s="452"/>
    </row>
    <row r="46" spans="2:9" ht="25.5" customHeight="1" thickBot="1">
      <c r="B46" s="678"/>
      <c r="C46" s="453" t="s">
        <v>140</v>
      </c>
      <c r="D46" s="455"/>
      <c r="E46" s="455">
        <v>768980</v>
      </c>
      <c r="F46" s="454"/>
      <c r="G46" s="452"/>
      <c r="H46" s="452"/>
      <c r="I46" s="452"/>
    </row>
    <row r="47" spans="2:9" ht="25.5" customHeight="1" thickBot="1">
      <c r="B47" s="676" t="s">
        <v>187</v>
      </c>
      <c r="C47" s="453" t="s">
        <v>282</v>
      </c>
      <c r="D47" s="455"/>
      <c r="E47" s="455">
        <v>3579611</v>
      </c>
      <c r="F47" s="454"/>
      <c r="G47" s="452"/>
      <c r="H47" s="452"/>
      <c r="I47" s="452"/>
    </row>
    <row r="48" spans="2:9" ht="25.5" customHeight="1" thickBot="1">
      <c r="B48" s="677"/>
      <c r="C48" s="453" t="s">
        <v>92</v>
      </c>
      <c r="D48" s="455"/>
      <c r="E48" s="455">
        <v>2818653</v>
      </c>
      <c r="F48" s="454"/>
      <c r="G48" s="452"/>
      <c r="H48" s="452"/>
      <c r="I48" s="452"/>
    </row>
    <row r="49" spans="2:9" ht="25.5" customHeight="1" thickBot="1">
      <c r="B49" s="678"/>
      <c r="C49" s="453" t="s">
        <v>140</v>
      </c>
      <c r="D49" s="455"/>
      <c r="E49" s="455">
        <v>760958</v>
      </c>
      <c r="F49" s="454"/>
      <c r="G49" s="452"/>
      <c r="H49" s="452"/>
      <c r="I49" s="452"/>
    </row>
    <row r="50" spans="2:9" ht="12.75">
      <c r="B50" s="699"/>
      <c r="C50" s="700"/>
      <c r="D50" s="701">
        <v>27750770</v>
      </c>
      <c r="E50" s="701">
        <v>46855247</v>
      </c>
      <c r="F50" s="694">
        <v>27750770</v>
      </c>
      <c r="G50" s="694">
        <v>27750770</v>
      </c>
      <c r="H50" s="694">
        <v>27750770</v>
      </c>
      <c r="I50" s="694">
        <v>27750770</v>
      </c>
    </row>
    <row r="51" spans="2:9" ht="12.75">
      <c r="B51" s="445"/>
      <c r="C51" s="445"/>
      <c r="D51" s="701"/>
      <c r="E51" s="701"/>
      <c r="F51" s="701"/>
      <c r="G51" s="701"/>
      <c r="H51" s="701"/>
      <c r="I51" s="701"/>
    </row>
    <row r="52" spans="2:9" ht="25.5" customHeight="1">
      <c r="B52" s="699" t="s">
        <v>143</v>
      </c>
      <c r="C52" s="700"/>
      <c r="D52" s="701"/>
      <c r="E52" s="701"/>
      <c r="F52" s="701"/>
      <c r="G52" s="701"/>
      <c r="H52" s="701"/>
      <c r="I52" s="701"/>
    </row>
    <row r="53" spans="2:9" ht="12.75">
      <c r="B53" s="699"/>
      <c r="C53" s="700"/>
      <c r="D53" s="701"/>
      <c r="E53" s="701"/>
      <c r="F53" s="701"/>
      <c r="G53" s="701"/>
      <c r="H53" s="701"/>
      <c r="I53" s="701"/>
    </row>
    <row r="54" spans="2:9" ht="13.5" thickBot="1">
      <c r="B54" s="695"/>
      <c r="C54" s="696"/>
      <c r="D54" s="687"/>
      <c r="E54" s="687"/>
      <c r="F54" s="687"/>
      <c r="G54" s="687"/>
      <c r="H54" s="687"/>
      <c r="I54" s="687"/>
    </row>
    <row r="55" spans="2:9" ht="12.75">
      <c r="B55" s="692"/>
      <c r="C55" s="693"/>
      <c r="D55" s="694">
        <f aca="true" t="shared" si="0" ref="D55:I55">SUM(D21,D50)</f>
        <v>62631239</v>
      </c>
      <c r="E55" s="694">
        <f t="shared" si="0"/>
        <v>78156105</v>
      </c>
      <c r="F55" s="694">
        <f t="shared" si="0"/>
        <v>62631239</v>
      </c>
      <c r="G55" s="694">
        <f t="shared" si="0"/>
        <v>62631239</v>
      </c>
      <c r="H55" s="694">
        <f t="shared" si="0"/>
        <v>62631239</v>
      </c>
      <c r="I55" s="694">
        <f t="shared" si="0"/>
        <v>62631239</v>
      </c>
    </row>
    <row r="56" spans="2:9" ht="38.25" customHeight="1" thickBot="1">
      <c r="B56" s="695" t="s">
        <v>144</v>
      </c>
      <c r="C56" s="696"/>
      <c r="D56" s="687"/>
      <c r="E56" s="687"/>
      <c r="F56" s="687"/>
      <c r="G56" s="687"/>
      <c r="H56" s="687"/>
      <c r="I56" s="687"/>
    </row>
    <row r="57" ht="12.75">
      <c r="B57" s="64"/>
    </row>
  </sheetData>
  <sheetProtection selectLockedCells="1" selectUnlockedCells="1"/>
  <mergeCells count="84">
    <mergeCell ref="E50:E54"/>
    <mergeCell ref="F50:F54"/>
    <mergeCell ref="G50:G54"/>
    <mergeCell ref="H50:H54"/>
    <mergeCell ref="I50:I54"/>
    <mergeCell ref="E55:E56"/>
    <mergeCell ref="F55:F56"/>
    <mergeCell ref="G55:G56"/>
    <mergeCell ref="H55:H56"/>
    <mergeCell ref="I55:I56"/>
    <mergeCell ref="G28:G29"/>
    <mergeCell ref="H28:H29"/>
    <mergeCell ref="I28:I29"/>
    <mergeCell ref="E30:E31"/>
    <mergeCell ref="F30:F31"/>
    <mergeCell ref="G30:G31"/>
    <mergeCell ref="H30:H31"/>
    <mergeCell ref="I30:I31"/>
    <mergeCell ref="H21:H24"/>
    <mergeCell ref="I21:I24"/>
    <mergeCell ref="E25:E27"/>
    <mergeCell ref="F25:F27"/>
    <mergeCell ref="G25:G27"/>
    <mergeCell ref="H25:H27"/>
    <mergeCell ref="I25:I27"/>
    <mergeCell ref="F21:F24"/>
    <mergeCell ref="E21:E24"/>
    <mergeCell ref="H16:H17"/>
    <mergeCell ref="I16:I17"/>
    <mergeCell ref="E18:E19"/>
    <mergeCell ref="F18:F19"/>
    <mergeCell ref="G18:G19"/>
    <mergeCell ref="H18:H19"/>
    <mergeCell ref="I18:I19"/>
    <mergeCell ref="F16:F17"/>
    <mergeCell ref="E16:E17"/>
    <mergeCell ref="H10:H11"/>
    <mergeCell ref="I10:I11"/>
    <mergeCell ref="E13:E15"/>
    <mergeCell ref="F13:F15"/>
    <mergeCell ref="G13:G15"/>
    <mergeCell ref="H13:H15"/>
    <mergeCell ref="I13:I15"/>
    <mergeCell ref="F10:F11"/>
    <mergeCell ref="E10:E11"/>
    <mergeCell ref="B53:C53"/>
    <mergeCell ref="B54:C54"/>
    <mergeCell ref="B41:B43"/>
    <mergeCell ref="B44:B46"/>
    <mergeCell ref="B47:B49"/>
    <mergeCell ref="G10:G11"/>
    <mergeCell ref="G16:G17"/>
    <mergeCell ref="G21:G24"/>
    <mergeCell ref="E28:E29"/>
    <mergeCell ref="F28:F29"/>
    <mergeCell ref="B55:C55"/>
    <mergeCell ref="D55:D56"/>
    <mergeCell ref="B56:C56"/>
    <mergeCell ref="B25:B31"/>
    <mergeCell ref="D25:D27"/>
    <mergeCell ref="D28:D29"/>
    <mergeCell ref="D30:D31"/>
    <mergeCell ref="B50:C50"/>
    <mergeCell ref="D50:D54"/>
    <mergeCell ref="B52:C52"/>
    <mergeCell ref="B21:C21"/>
    <mergeCell ref="D21:D24"/>
    <mergeCell ref="B22:C22"/>
    <mergeCell ref="B23:C23"/>
    <mergeCell ref="B24:C24"/>
    <mergeCell ref="B12:C12"/>
    <mergeCell ref="B13:B19"/>
    <mergeCell ref="D13:D15"/>
    <mergeCell ref="D16:D17"/>
    <mergeCell ref="B32:B34"/>
    <mergeCell ref="B35:B37"/>
    <mergeCell ref="B38:B40"/>
    <mergeCell ref="B1:D1"/>
    <mergeCell ref="B4:D4"/>
    <mergeCell ref="B6:D6"/>
    <mergeCell ref="B10:C10"/>
    <mergeCell ref="D10:D11"/>
    <mergeCell ref="B11:C11"/>
    <mergeCell ref="D18:D19"/>
  </mergeCells>
  <printOptions/>
  <pageMargins left="0.7" right="0.7" top="0.75" bottom="0.75" header="0.5118055555555555" footer="0.5118055555555555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Normal="130" zoomScalePageLayoutView="0" workbookViewId="0" topLeftCell="A1">
      <selection activeCell="A1" sqref="A1:D1"/>
    </sheetView>
  </sheetViews>
  <sheetFormatPr defaultColWidth="11.57421875" defaultRowHeight="12.75"/>
  <cols>
    <col min="1" max="1" width="8.28125" style="313" customWidth="1"/>
    <col min="2" max="2" width="8.28125" style="270" customWidth="1"/>
    <col min="3" max="3" width="54.00390625" style="270" customWidth="1"/>
    <col min="4" max="4" width="11.00390625" style="270" customWidth="1"/>
    <col min="5" max="7" width="8.00390625" style="270" hidden="1" customWidth="1"/>
    <col min="8" max="8" width="10.140625" style="270" customWidth="1"/>
    <col min="9" max="255" width="8.00390625" style="270" customWidth="1"/>
    <col min="256" max="16384" width="11.57421875" style="203" customWidth="1"/>
  </cols>
  <sheetData>
    <row r="1" spans="1:4" ht="12.75">
      <c r="A1" s="714" t="s">
        <v>291</v>
      </c>
      <c r="B1" s="714"/>
      <c r="C1" s="714"/>
      <c r="D1" s="714"/>
    </row>
    <row r="2" spans="1:4" s="264" customFormat="1" ht="13.5" thickBot="1">
      <c r="A2" s="262"/>
      <c r="B2" s="263"/>
      <c r="C2" s="707" t="s">
        <v>244</v>
      </c>
      <c r="D2" s="707"/>
    </row>
    <row r="3" spans="1:8" s="110" customFormat="1" ht="25.5" customHeight="1" thickBot="1">
      <c r="A3" s="708" t="s">
        <v>148</v>
      </c>
      <c r="B3" s="708"/>
      <c r="C3" s="711" t="s">
        <v>149</v>
      </c>
      <c r="D3" s="712"/>
      <c r="E3" s="712"/>
      <c r="F3" s="712"/>
      <c r="G3" s="712"/>
      <c r="H3" s="713"/>
    </row>
    <row r="4" spans="1:8" s="110" customFormat="1" ht="13.5" thickBot="1">
      <c r="A4" s="265" t="s">
        <v>150</v>
      </c>
      <c r="B4" s="266"/>
      <c r="C4" s="711" t="s">
        <v>243</v>
      </c>
      <c r="D4" s="712"/>
      <c r="E4" s="712"/>
      <c r="F4" s="712"/>
      <c r="G4" s="712"/>
      <c r="H4" s="713"/>
    </row>
    <row r="5" spans="1:4" s="110" customFormat="1" ht="15.75" customHeight="1" thickBot="1">
      <c r="A5" s="398"/>
      <c r="B5" s="399"/>
      <c r="C5" s="400"/>
      <c r="D5" s="401"/>
    </row>
    <row r="6" spans="1:8" ht="30" customHeight="1" thickBot="1">
      <c r="A6" s="709" t="s">
        <v>139</v>
      </c>
      <c r="B6" s="709"/>
      <c r="C6" s="268" t="s">
        <v>151</v>
      </c>
      <c r="D6" s="269" t="s">
        <v>73</v>
      </c>
      <c r="E6" s="709" t="s">
        <v>139</v>
      </c>
      <c r="F6" s="709"/>
      <c r="G6" s="268" t="s">
        <v>151</v>
      </c>
      <c r="H6" s="269" t="s">
        <v>255</v>
      </c>
    </row>
    <row r="7" spans="1:8" s="272" customFormat="1" ht="12.75" customHeight="1" thickBot="1">
      <c r="A7" s="267">
        <v>1</v>
      </c>
      <c r="B7" s="271">
        <v>2</v>
      </c>
      <c r="C7" s="268">
        <v>3</v>
      </c>
      <c r="D7" s="269"/>
      <c r="E7" s="267">
        <v>1</v>
      </c>
      <c r="F7" s="271">
        <v>2</v>
      </c>
      <c r="G7" s="268">
        <v>3</v>
      </c>
      <c r="H7" s="269"/>
    </row>
    <row r="8" spans="1:8" s="272" customFormat="1" ht="15.75" customHeight="1" thickBot="1">
      <c r="A8" s="273"/>
      <c r="B8" s="274"/>
      <c r="C8" s="710" t="s">
        <v>152</v>
      </c>
      <c r="D8" s="710"/>
      <c r="E8" s="273"/>
      <c r="F8" s="274"/>
      <c r="G8" s="710" t="s">
        <v>152</v>
      </c>
      <c r="H8" s="710"/>
    </row>
    <row r="9" spans="1:8" s="111" customFormat="1" ht="12" customHeight="1" thickBot="1">
      <c r="A9" s="267" t="s">
        <v>78</v>
      </c>
      <c r="B9" s="275"/>
      <c r="C9" s="269" t="s">
        <v>153</v>
      </c>
      <c r="D9" s="397">
        <v>480000</v>
      </c>
      <c r="E9" s="267" t="s">
        <v>78</v>
      </c>
      <c r="F9" s="275"/>
      <c r="G9" s="269" t="s">
        <v>153</v>
      </c>
      <c r="H9" s="397">
        <v>480000</v>
      </c>
    </row>
    <row r="10" spans="1:8" s="111" customFormat="1" ht="12" customHeight="1">
      <c r="A10" s="276"/>
      <c r="B10" s="277" t="s">
        <v>154</v>
      </c>
      <c r="C10" s="211" t="s">
        <v>155</v>
      </c>
      <c r="D10" s="278"/>
      <c r="E10" s="276"/>
      <c r="F10" s="277" t="s">
        <v>154</v>
      </c>
      <c r="G10" s="211" t="s">
        <v>155</v>
      </c>
      <c r="H10" s="278"/>
    </row>
    <row r="11" spans="1:8" s="111" customFormat="1" ht="12" customHeight="1">
      <c r="A11" s="279"/>
      <c r="B11" s="280" t="s">
        <v>156</v>
      </c>
      <c r="C11" s="215" t="s">
        <v>157</v>
      </c>
      <c r="D11" s="281"/>
      <c r="E11" s="279"/>
      <c r="F11" s="280" t="s">
        <v>156</v>
      </c>
      <c r="G11" s="215" t="s">
        <v>157</v>
      </c>
      <c r="H11" s="281"/>
    </row>
    <row r="12" spans="1:8" s="111" customFormat="1" ht="12" customHeight="1">
      <c r="A12" s="279"/>
      <c r="B12" s="280" t="s">
        <v>158</v>
      </c>
      <c r="C12" s="215" t="s">
        <v>159</v>
      </c>
      <c r="D12" s="281">
        <v>480000</v>
      </c>
      <c r="E12" s="279"/>
      <c r="F12" s="280" t="s">
        <v>158</v>
      </c>
      <c r="G12" s="215" t="s">
        <v>159</v>
      </c>
      <c r="H12" s="281">
        <v>480000</v>
      </c>
    </row>
    <row r="13" spans="1:8" s="111" customFormat="1" ht="12" customHeight="1">
      <c r="A13" s="279"/>
      <c r="B13" s="280" t="s">
        <v>160</v>
      </c>
      <c r="C13" s="215" t="s">
        <v>161</v>
      </c>
      <c r="D13" s="281"/>
      <c r="E13" s="279"/>
      <c r="F13" s="280" t="s">
        <v>160</v>
      </c>
      <c r="G13" s="215" t="s">
        <v>161</v>
      </c>
      <c r="H13" s="281"/>
    </row>
    <row r="14" spans="1:8" s="111" customFormat="1" ht="12" customHeight="1">
      <c r="A14" s="279"/>
      <c r="B14" s="280" t="s">
        <v>162</v>
      </c>
      <c r="C14" s="217" t="s">
        <v>163</v>
      </c>
      <c r="D14" s="281"/>
      <c r="E14" s="279"/>
      <c r="F14" s="280" t="s">
        <v>162</v>
      </c>
      <c r="G14" s="217" t="s">
        <v>163</v>
      </c>
      <c r="H14" s="281"/>
    </row>
    <row r="15" spans="1:8" s="111" customFormat="1" ht="12" customHeight="1">
      <c r="A15" s="282"/>
      <c r="B15" s="280" t="s">
        <v>164</v>
      </c>
      <c r="C15" s="215" t="s">
        <v>165</v>
      </c>
      <c r="D15" s="283"/>
      <c r="E15" s="282"/>
      <c r="F15" s="280" t="s">
        <v>164</v>
      </c>
      <c r="G15" s="215" t="s">
        <v>165</v>
      </c>
      <c r="H15" s="283"/>
    </row>
    <row r="16" spans="1:8" ht="12" customHeight="1">
      <c r="A16" s="279"/>
      <c r="B16" s="280" t="s">
        <v>166</v>
      </c>
      <c r="C16" s="215" t="s">
        <v>167</v>
      </c>
      <c r="D16" s="284"/>
      <c r="E16" s="279"/>
      <c r="F16" s="280" t="s">
        <v>166</v>
      </c>
      <c r="G16" s="215" t="s">
        <v>167</v>
      </c>
      <c r="H16" s="284"/>
    </row>
    <row r="17" spans="1:8" ht="12" customHeight="1" thickBot="1">
      <c r="A17" s="285"/>
      <c r="B17" s="286" t="s">
        <v>168</v>
      </c>
      <c r="C17" s="217" t="s">
        <v>169</v>
      </c>
      <c r="D17" s="287"/>
      <c r="E17" s="285"/>
      <c r="F17" s="286" t="s">
        <v>168</v>
      </c>
      <c r="G17" s="217" t="s">
        <v>169</v>
      </c>
      <c r="H17" s="287"/>
    </row>
    <row r="18" spans="1:8" s="111" customFormat="1" ht="12" customHeight="1" thickBot="1">
      <c r="A18" s="267" t="s">
        <v>80</v>
      </c>
      <c r="B18" s="288"/>
      <c r="C18" s="289" t="s">
        <v>170</v>
      </c>
      <c r="D18" s="290">
        <v>16142205</v>
      </c>
      <c r="E18" s="267" t="s">
        <v>80</v>
      </c>
      <c r="F18" s="288"/>
      <c r="G18" s="289" t="s">
        <v>170</v>
      </c>
      <c r="H18" s="290">
        <v>16883285</v>
      </c>
    </row>
    <row r="19" spans="1:8" ht="12" customHeight="1">
      <c r="A19" s="291"/>
      <c r="B19" s="292" t="s">
        <v>171</v>
      </c>
      <c r="C19" s="228" t="s">
        <v>172</v>
      </c>
      <c r="D19" s="293">
        <v>16142205</v>
      </c>
      <c r="E19" s="291"/>
      <c r="F19" s="292" t="s">
        <v>171</v>
      </c>
      <c r="G19" s="228" t="s">
        <v>172</v>
      </c>
      <c r="H19" s="293">
        <v>16883285</v>
      </c>
    </row>
    <row r="20" spans="1:8" ht="12" customHeight="1">
      <c r="A20" s="279"/>
      <c r="B20" s="280" t="s">
        <v>173</v>
      </c>
      <c r="C20" s="215" t="s">
        <v>174</v>
      </c>
      <c r="D20" s="284"/>
      <c r="E20" s="279"/>
      <c r="F20" s="280" t="s">
        <v>173</v>
      </c>
      <c r="G20" s="215" t="s">
        <v>174</v>
      </c>
      <c r="H20" s="284"/>
    </row>
    <row r="21" spans="1:8" ht="12" customHeight="1">
      <c r="A21" s="279"/>
      <c r="B21" s="280" t="s">
        <v>175</v>
      </c>
      <c r="C21" s="215" t="s">
        <v>176</v>
      </c>
      <c r="D21" s="284"/>
      <c r="E21" s="279"/>
      <c r="F21" s="280" t="s">
        <v>175</v>
      </c>
      <c r="G21" s="215" t="s">
        <v>176</v>
      </c>
      <c r="H21" s="284"/>
    </row>
    <row r="22" spans="1:8" ht="12" customHeight="1" thickBot="1">
      <c r="A22" s="285"/>
      <c r="B22" s="286" t="s">
        <v>177</v>
      </c>
      <c r="C22" s="231" t="s">
        <v>178</v>
      </c>
      <c r="D22" s="287"/>
      <c r="E22" s="285"/>
      <c r="F22" s="286" t="s">
        <v>177</v>
      </c>
      <c r="G22" s="231" t="s">
        <v>178</v>
      </c>
      <c r="H22" s="287"/>
    </row>
    <row r="23" spans="1:8" ht="12" customHeight="1" thickBot="1">
      <c r="A23" s="267" t="s">
        <v>82</v>
      </c>
      <c r="B23" s="233"/>
      <c r="C23" s="234" t="s">
        <v>179</v>
      </c>
      <c r="D23" s="294"/>
      <c r="E23" s="267" t="s">
        <v>82</v>
      </c>
      <c r="F23" s="233"/>
      <c r="G23" s="234" t="s">
        <v>179</v>
      </c>
      <c r="H23" s="294"/>
    </row>
    <row r="24" spans="1:8" s="111" customFormat="1" ht="12" customHeight="1" thickBot="1">
      <c r="A24" s="267" t="s">
        <v>84</v>
      </c>
      <c r="B24" s="295"/>
      <c r="C24" s="234" t="s">
        <v>180</v>
      </c>
      <c r="D24" s="294"/>
      <c r="E24" s="267" t="s">
        <v>84</v>
      </c>
      <c r="F24" s="295"/>
      <c r="G24" s="234" t="s">
        <v>180</v>
      </c>
      <c r="H24" s="294"/>
    </row>
    <row r="25" spans="1:8" s="111" customFormat="1" ht="12" customHeight="1" thickBot="1">
      <c r="A25" s="267" t="s">
        <v>86</v>
      </c>
      <c r="B25" s="237"/>
      <c r="C25" s="234" t="s">
        <v>181</v>
      </c>
      <c r="D25" s="290">
        <v>8500</v>
      </c>
      <c r="E25" s="267" t="s">
        <v>86</v>
      </c>
      <c r="F25" s="237"/>
      <c r="G25" s="234" t="s">
        <v>181</v>
      </c>
      <c r="H25" s="290">
        <v>8500</v>
      </c>
    </row>
    <row r="26" spans="1:8" s="111" customFormat="1" ht="12" customHeight="1">
      <c r="A26" s="291"/>
      <c r="B26" s="238" t="s">
        <v>182</v>
      </c>
      <c r="C26" s="228" t="s">
        <v>183</v>
      </c>
      <c r="D26" s="314">
        <v>8500</v>
      </c>
      <c r="E26" s="291"/>
      <c r="F26" s="238" t="s">
        <v>182</v>
      </c>
      <c r="G26" s="228" t="s">
        <v>183</v>
      </c>
      <c r="H26" s="314">
        <v>8500</v>
      </c>
    </row>
    <row r="27" spans="1:8" s="111" customFormat="1" ht="12" customHeight="1" thickBot="1">
      <c r="A27" s="285"/>
      <c r="B27" s="240" t="s">
        <v>184</v>
      </c>
      <c r="C27" s="217" t="s">
        <v>185</v>
      </c>
      <c r="D27" s="296"/>
      <c r="E27" s="285"/>
      <c r="F27" s="240" t="s">
        <v>184</v>
      </c>
      <c r="G27" s="217" t="s">
        <v>185</v>
      </c>
      <c r="H27" s="296"/>
    </row>
    <row r="28" spans="1:8" ht="12" customHeight="1" thickBot="1">
      <c r="A28" s="297" t="s">
        <v>147</v>
      </c>
      <c r="B28" s="298"/>
      <c r="C28" s="234" t="s">
        <v>186</v>
      </c>
      <c r="D28" s="294"/>
      <c r="E28" s="297" t="s">
        <v>147</v>
      </c>
      <c r="F28" s="298"/>
      <c r="G28" s="234" t="s">
        <v>186</v>
      </c>
      <c r="H28" s="294"/>
    </row>
    <row r="29" spans="1:8" ht="12" customHeight="1" thickBot="1">
      <c r="A29" s="297" t="s">
        <v>187</v>
      </c>
      <c r="B29" s="299"/>
      <c r="C29" s="245" t="s">
        <v>188</v>
      </c>
      <c r="D29" s="294"/>
      <c r="E29" s="297" t="s">
        <v>187</v>
      </c>
      <c r="F29" s="299"/>
      <c r="G29" s="245" t="s">
        <v>188</v>
      </c>
      <c r="H29" s="294"/>
    </row>
    <row r="30" spans="1:8" ht="15" customHeight="1" thickBot="1">
      <c r="A30" s="297" t="s">
        <v>189</v>
      </c>
      <c r="B30" s="300"/>
      <c r="C30" s="301" t="s">
        <v>190</v>
      </c>
      <c r="D30" s="290">
        <f>SUM(D9,D18,D25)</f>
        <v>16630705</v>
      </c>
      <c r="E30" s="297" t="s">
        <v>189</v>
      </c>
      <c r="F30" s="300"/>
      <c r="G30" s="301" t="s">
        <v>190</v>
      </c>
      <c r="H30" s="290">
        <v>17371785</v>
      </c>
    </row>
    <row r="31" spans="1:8" ht="15" customHeight="1">
      <c r="A31" s="302"/>
      <c r="B31" s="303"/>
      <c r="C31" s="304"/>
      <c r="D31" s="305"/>
      <c r="E31" s="302"/>
      <c r="F31" s="303"/>
      <c r="G31" s="304"/>
      <c r="H31" s="305"/>
    </row>
    <row r="32" spans="1:8" ht="13.5" thickBot="1">
      <c r="A32" s="306"/>
      <c r="B32" s="307"/>
      <c r="C32" s="307"/>
      <c r="D32" s="308"/>
      <c r="E32" s="306"/>
      <c r="F32" s="307"/>
      <c r="G32" s="307"/>
      <c r="H32" s="308"/>
    </row>
    <row r="33" spans="1:8" s="272" customFormat="1" ht="16.5" customHeight="1" thickBot="1">
      <c r="A33" s="710" t="s">
        <v>191</v>
      </c>
      <c r="B33" s="710"/>
      <c r="C33" s="710"/>
      <c r="D33" s="710"/>
      <c r="E33" s="710" t="s">
        <v>191</v>
      </c>
      <c r="F33" s="710"/>
      <c r="G33" s="710"/>
      <c r="H33" s="710"/>
    </row>
    <row r="34" spans="1:8" s="111" customFormat="1" ht="12" customHeight="1" thickBot="1">
      <c r="A34" s="267" t="s">
        <v>78</v>
      </c>
      <c r="B34" s="233"/>
      <c r="C34" s="255" t="s">
        <v>245</v>
      </c>
      <c r="D34" s="290">
        <f>SUM(D35:D39)</f>
        <v>16630705</v>
      </c>
      <c r="E34" s="267" t="s">
        <v>78</v>
      </c>
      <c r="F34" s="233"/>
      <c r="G34" s="255" t="s">
        <v>245</v>
      </c>
      <c r="H34" s="290">
        <f>SUM(H35:H39)</f>
        <v>17371785</v>
      </c>
    </row>
    <row r="35" spans="1:8" ht="12" customHeight="1">
      <c r="A35" s="291"/>
      <c r="B35" s="238" t="s">
        <v>154</v>
      </c>
      <c r="C35" s="228" t="s">
        <v>192</v>
      </c>
      <c r="D35" s="293">
        <v>12132600</v>
      </c>
      <c r="E35" s="291"/>
      <c r="F35" s="238" t="s">
        <v>154</v>
      </c>
      <c r="G35" s="228" t="s">
        <v>192</v>
      </c>
      <c r="H35" s="293">
        <v>12773757</v>
      </c>
    </row>
    <row r="36" spans="1:8" ht="12" customHeight="1">
      <c r="A36" s="279"/>
      <c r="B36" s="256" t="s">
        <v>156</v>
      </c>
      <c r="C36" s="215" t="s">
        <v>193</v>
      </c>
      <c r="D36" s="284">
        <v>2123205</v>
      </c>
      <c r="E36" s="279"/>
      <c r="F36" s="256" t="s">
        <v>156</v>
      </c>
      <c r="G36" s="215" t="s">
        <v>193</v>
      </c>
      <c r="H36" s="284">
        <v>2222658</v>
      </c>
    </row>
    <row r="37" spans="1:8" ht="12" customHeight="1">
      <c r="A37" s="279"/>
      <c r="B37" s="256" t="s">
        <v>158</v>
      </c>
      <c r="C37" s="215" t="s">
        <v>194</v>
      </c>
      <c r="D37" s="284">
        <v>2374900</v>
      </c>
      <c r="E37" s="279"/>
      <c r="F37" s="256" t="s">
        <v>158</v>
      </c>
      <c r="G37" s="215" t="s">
        <v>194</v>
      </c>
      <c r="H37" s="284">
        <v>2375370</v>
      </c>
    </row>
    <row r="38" spans="1:8" ht="12" customHeight="1">
      <c r="A38" s="279"/>
      <c r="B38" s="256" t="s">
        <v>160</v>
      </c>
      <c r="C38" s="215" t="s">
        <v>87</v>
      </c>
      <c r="D38" s="284"/>
      <c r="E38" s="279"/>
      <c r="F38" s="256" t="s">
        <v>160</v>
      </c>
      <c r="G38" s="215" t="s">
        <v>87</v>
      </c>
      <c r="H38" s="284"/>
    </row>
    <row r="39" spans="1:8" ht="12" customHeight="1" thickBot="1">
      <c r="A39" s="285"/>
      <c r="B39" s="240" t="s">
        <v>195</v>
      </c>
      <c r="C39" s="231" t="s">
        <v>196</v>
      </c>
      <c r="D39" s="287"/>
      <c r="E39" s="285"/>
      <c r="F39" s="240" t="s">
        <v>195</v>
      </c>
      <c r="G39" s="231" t="s">
        <v>196</v>
      </c>
      <c r="H39" s="287"/>
    </row>
    <row r="40" spans="1:8" ht="12" customHeight="1" thickBot="1">
      <c r="A40" s="267" t="s">
        <v>80</v>
      </c>
      <c r="B40" s="233"/>
      <c r="C40" s="255" t="s">
        <v>246</v>
      </c>
      <c r="D40" s="290">
        <f>SUM(D41:D44)</f>
        <v>0</v>
      </c>
      <c r="E40" s="267" t="s">
        <v>80</v>
      </c>
      <c r="F40" s="233"/>
      <c r="G40" s="255" t="s">
        <v>246</v>
      </c>
      <c r="H40" s="290">
        <f>SUM(H41:H44)</f>
        <v>0</v>
      </c>
    </row>
    <row r="41" spans="1:8" s="111" customFormat="1" ht="12" customHeight="1">
      <c r="A41" s="291"/>
      <c r="B41" s="238" t="s">
        <v>171</v>
      </c>
      <c r="C41" s="228" t="s">
        <v>197</v>
      </c>
      <c r="D41" s="293"/>
      <c r="E41" s="291"/>
      <c r="F41" s="238" t="s">
        <v>171</v>
      </c>
      <c r="G41" s="228" t="s">
        <v>197</v>
      </c>
      <c r="H41" s="293"/>
    </row>
    <row r="42" spans="1:8" ht="12" customHeight="1">
      <c r="A42" s="279"/>
      <c r="B42" s="256" t="s">
        <v>173</v>
      </c>
      <c r="C42" s="215" t="s">
        <v>198</v>
      </c>
      <c r="D42" s="284"/>
      <c r="E42" s="279"/>
      <c r="F42" s="256" t="s">
        <v>173</v>
      </c>
      <c r="G42" s="215" t="s">
        <v>198</v>
      </c>
      <c r="H42" s="284"/>
    </row>
    <row r="43" spans="1:8" ht="12" customHeight="1">
      <c r="A43" s="279"/>
      <c r="B43" s="256" t="s">
        <v>199</v>
      </c>
      <c r="C43" s="215" t="s">
        <v>200</v>
      </c>
      <c r="D43" s="284"/>
      <c r="E43" s="279"/>
      <c r="F43" s="256" t="s">
        <v>199</v>
      </c>
      <c r="G43" s="215" t="s">
        <v>200</v>
      </c>
      <c r="H43" s="284"/>
    </row>
    <row r="44" spans="1:8" ht="12" customHeight="1" thickBot="1">
      <c r="A44" s="279"/>
      <c r="B44" s="240" t="s">
        <v>201</v>
      </c>
      <c r="C44" s="231" t="s">
        <v>202</v>
      </c>
      <c r="D44" s="287"/>
      <c r="E44" s="279"/>
      <c r="F44" s="240" t="s">
        <v>201</v>
      </c>
      <c r="G44" s="231" t="s">
        <v>202</v>
      </c>
      <c r="H44" s="287"/>
    </row>
    <row r="45" spans="1:8" ht="12" customHeight="1" thickBot="1">
      <c r="A45" s="273" t="s">
        <v>82</v>
      </c>
      <c r="B45" s="257"/>
      <c r="C45" s="255" t="s">
        <v>203</v>
      </c>
      <c r="D45" s="294"/>
      <c r="E45" s="273" t="s">
        <v>82</v>
      </c>
      <c r="F45" s="257"/>
      <c r="G45" s="255" t="s">
        <v>203</v>
      </c>
      <c r="H45" s="294"/>
    </row>
    <row r="46" spans="1:8" ht="12" customHeight="1" thickBot="1">
      <c r="A46" s="267" t="s">
        <v>84</v>
      </c>
      <c r="B46" s="233"/>
      <c r="C46" s="255" t="s">
        <v>204</v>
      </c>
      <c r="D46" s="294"/>
      <c r="E46" s="267" t="s">
        <v>84</v>
      </c>
      <c r="F46" s="233"/>
      <c r="G46" s="255" t="s">
        <v>204</v>
      </c>
      <c r="H46" s="294"/>
    </row>
    <row r="47" spans="1:8" ht="15" customHeight="1" thickBot="1">
      <c r="A47" s="267" t="s">
        <v>86</v>
      </c>
      <c r="B47" s="309"/>
      <c r="C47" s="289" t="s">
        <v>205</v>
      </c>
      <c r="D47" s="290">
        <f>SUM(D34,D40,D45,D46)</f>
        <v>16630705</v>
      </c>
      <c r="E47" s="267" t="s">
        <v>86</v>
      </c>
      <c r="F47" s="309"/>
      <c r="G47" s="289" t="s">
        <v>205</v>
      </c>
      <c r="H47" s="290">
        <f>SUM(H34,H40,H45,H46)</f>
        <v>17371785</v>
      </c>
    </row>
    <row r="48" spans="1:8" ht="13.5" thickBot="1">
      <c r="A48" s="310"/>
      <c r="B48" s="311"/>
      <c r="C48" s="311"/>
      <c r="D48" s="312"/>
      <c r="E48" s="310"/>
      <c r="F48" s="311"/>
      <c r="G48" s="311"/>
      <c r="H48" s="312"/>
    </row>
    <row r="49" spans="1:8" ht="15" customHeight="1" thickBot="1">
      <c r="A49" s="112" t="s">
        <v>206</v>
      </c>
      <c r="B49" s="113"/>
      <c r="C49" s="114"/>
      <c r="D49" s="117">
        <v>3</v>
      </c>
      <c r="E49" s="112" t="s">
        <v>206</v>
      </c>
      <c r="F49" s="113"/>
      <c r="G49" s="114"/>
      <c r="H49" s="117">
        <v>3</v>
      </c>
    </row>
    <row r="50" spans="1:8" ht="14.25" customHeight="1" thickBot="1">
      <c r="A50" s="115" t="s">
        <v>207</v>
      </c>
      <c r="B50" s="116"/>
      <c r="C50" s="114"/>
      <c r="D50" s="117">
        <v>3</v>
      </c>
      <c r="E50" s="115" t="s">
        <v>207</v>
      </c>
      <c r="F50" s="116"/>
      <c r="G50" s="114"/>
      <c r="H50" s="117">
        <v>3</v>
      </c>
    </row>
    <row r="51" spans="1:3" ht="51" customHeight="1">
      <c r="A51" s="706"/>
      <c r="B51" s="706"/>
      <c r="C51" s="706"/>
    </row>
  </sheetData>
  <sheetProtection selectLockedCells="1" selectUnlockedCells="1"/>
  <mergeCells count="12">
    <mergeCell ref="G8:H8"/>
    <mergeCell ref="E33:H33"/>
    <mergeCell ref="C3:H3"/>
    <mergeCell ref="C4:H4"/>
    <mergeCell ref="A1:D1"/>
    <mergeCell ref="A33:D33"/>
    <mergeCell ref="A51:C51"/>
    <mergeCell ref="C2:D2"/>
    <mergeCell ref="A3:B3"/>
    <mergeCell ref="A6:B6"/>
    <mergeCell ref="C8:D8"/>
    <mergeCell ref="E6:F6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130" zoomScaleNormal="130" zoomScalePageLayoutView="0" workbookViewId="0" topLeftCell="A1">
      <selection activeCell="C1" sqref="C1:D1"/>
    </sheetView>
  </sheetViews>
  <sheetFormatPr defaultColWidth="11.57421875" defaultRowHeight="12.75"/>
  <cols>
    <col min="1" max="1" width="8.28125" style="261" customWidth="1"/>
    <col min="2" max="2" width="8.28125" style="202" customWidth="1"/>
    <col min="3" max="3" width="54.00390625" style="202" customWidth="1"/>
    <col min="4" max="4" width="11.28125" style="202" customWidth="1"/>
    <col min="5" max="7" width="8.00390625" style="202" hidden="1" customWidth="1"/>
    <col min="8" max="8" width="10.00390625" style="202" customWidth="1"/>
    <col min="9" max="255" width="8.00390625" style="202" customWidth="1"/>
    <col min="256" max="16384" width="11.57421875" style="203" customWidth="1"/>
  </cols>
  <sheetData>
    <row r="1" spans="1:4" s="196" customFormat="1" ht="13.5" thickBot="1">
      <c r="A1" s="194"/>
      <c r="B1" s="195"/>
      <c r="C1" s="716" t="s">
        <v>292</v>
      </c>
      <c r="D1" s="716"/>
    </row>
    <row r="2" spans="1:8" s="118" customFormat="1" ht="25.5" customHeight="1" thickBot="1">
      <c r="A2" s="717" t="s">
        <v>148</v>
      </c>
      <c r="B2" s="717"/>
      <c r="C2" s="721" t="s">
        <v>208</v>
      </c>
      <c r="D2" s="722"/>
      <c r="E2" s="722"/>
      <c r="F2" s="722"/>
      <c r="G2" s="722"/>
      <c r="H2" s="723"/>
    </row>
    <row r="3" spans="1:8" s="118" customFormat="1" ht="13.5" thickBot="1">
      <c r="A3" s="197" t="s">
        <v>150</v>
      </c>
      <c r="B3" s="198"/>
      <c r="C3" s="721" t="s">
        <v>243</v>
      </c>
      <c r="D3" s="722"/>
      <c r="E3" s="722"/>
      <c r="F3" s="722"/>
      <c r="G3" s="722"/>
      <c r="H3" s="723"/>
    </row>
    <row r="4" spans="1:4" s="118" customFormat="1" ht="15.75" customHeight="1" thickBot="1">
      <c r="A4" s="199"/>
      <c r="B4" s="199"/>
      <c r="C4" s="199"/>
      <c r="D4" s="199"/>
    </row>
    <row r="5" spans="1:8" ht="30" customHeight="1" thickBot="1">
      <c r="A5" s="718" t="s">
        <v>139</v>
      </c>
      <c r="B5" s="718"/>
      <c r="C5" s="201" t="s">
        <v>151</v>
      </c>
      <c r="D5" s="125" t="s">
        <v>73</v>
      </c>
      <c r="E5" s="718" t="s">
        <v>139</v>
      </c>
      <c r="F5" s="718"/>
      <c r="G5" s="201" t="s">
        <v>151</v>
      </c>
      <c r="H5" s="125" t="s">
        <v>255</v>
      </c>
    </row>
    <row r="6" spans="1:8" s="205" customFormat="1" ht="12.75" customHeight="1" thickBot="1">
      <c r="A6" s="200">
        <v>1</v>
      </c>
      <c r="B6" s="204">
        <v>2</v>
      </c>
      <c r="C6" s="201">
        <v>3</v>
      </c>
      <c r="D6" s="125"/>
      <c r="E6" s="200">
        <v>1</v>
      </c>
      <c r="F6" s="204">
        <v>2</v>
      </c>
      <c r="G6" s="201">
        <v>3</v>
      </c>
      <c r="H6" s="125"/>
    </row>
    <row r="7" spans="1:8" s="205" customFormat="1" ht="15.75" customHeight="1" thickBot="1">
      <c r="A7" s="206"/>
      <c r="B7" s="207"/>
      <c r="C7" s="719" t="s">
        <v>152</v>
      </c>
      <c r="D7" s="719"/>
      <c r="E7" s="206"/>
      <c r="F7" s="207"/>
      <c r="G7" s="719" t="s">
        <v>152</v>
      </c>
      <c r="H7" s="719"/>
    </row>
    <row r="8" spans="1:8" s="119" customFormat="1" ht="12" customHeight="1" thickBot="1">
      <c r="A8" s="200" t="s">
        <v>78</v>
      </c>
      <c r="B8" s="208"/>
      <c r="C8" s="719" t="s">
        <v>153</v>
      </c>
      <c r="D8" s="719"/>
      <c r="E8" s="200" t="s">
        <v>78</v>
      </c>
      <c r="F8" s="208"/>
      <c r="G8" s="719" t="s">
        <v>153</v>
      </c>
      <c r="H8" s="719"/>
    </row>
    <row r="9" spans="1:8" s="119" customFormat="1" ht="12" customHeight="1">
      <c r="A9" s="209"/>
      <c r="B9" s="210" t="s">
        <v>154</v>
      </c>
      <c r="C9" s="211" t="s">
        <v>155</v>
      </c>
      <c r="D9" s="212"/>
      <c r="E9" s="209"/>
      <c r="F9" s="210" t="s">
        <v>154</v>
      </c>
      <c r="G9" s="211" t="s">
        <v>155</v>
      </c>
      <c r="H9" s="212"/>
    </row>
    <row r="10" spans="1:8" s="119" customFormat="1" ht="12" customHeight="1">
      <c r="A10" s="213"/>
      <c r="B10" s="214" t="s">
        <v>156</v>
      </c>
      <c r="C10" s="215" t="s">
        <v>157</v>
      </c>
      <c r="D10" s="216"/>
      <c r="E10" s="213"/>
      <c r="F10" s="214" t="s">
        <v>156</v>
      </c>
      <c r="G10" s="215" t="s">
        <v>157</v>
      </c>
      <c r="H10" s="216"/>
    </row>
    <row r="11" spans="1:8" s="119" customFormat="1" ht="12" customHeight="1">
      <c r="A11" s="213"/>
      <c r="B11" s="214" t="s">
        <v>158</v>
      </c>
      <c r="C11" s="215" t="s">
        <v>159</v>
      </c>
      <c r="D11" s="216"/>
      <c r="E11" s="213"/>
      <c r="F11" s="214" t="s">
        <v>158</v>
      </c>
      <c r="G11" s="215" t="s">
        <v>159</v>
      </c>
      <c r="H11" s="216"/>
    </row>
    <row r="12" spans="1:8" s="119" customFormat="1" ht="12" customHeight="1">
      <c r="A12" s="213"/>
      <c r="B12" s="214" t="s">
        <v>160</v>
      </c>
      <c r="C12" s="215" t="s">
        <v>161</v>
      </c>
      <c r="D12" s="216"/>
      <c r="E12" s="213"/>
      <c r="F12" s="214" t="s">
        <v>160</v>
      </c>
      <c r="G12" s="215" t="s">
        <v>161</v>
      </c>
      <c r="H12" s="216"/>
    </row>
    <row r="13" spans="1:8" s="119" customFormat="1" ht="12" customHeight="1">
      <c r="A13" s="213"/>
      <c r="B13" s="214" t="s">
        <v>162</v>
      </c>
      <c r="C13" s="217" t="s">
        <v>163</v>
      </c>
      <c r="D13" s="216"/>
      <c r="E13" s="213"/>
      <c r="F13" s="214" t="s">
        <v>162</v>
      </c>
      <c r="G13" s="217" t="s">
        <v>163</v>
      </c>
      <c r="H13" s="216"/>
    </row>
    <row r="14" spans="1:8" s="119" customFormat="1" ht="12" customHeight="1">
      <c r="A14" s="218"/>
      <c r="B14" s="214" t="s">
        <v>164</v>
      </c>
      <c r="C14" s="215" t="s">
        <v>165</v>
      </c>
      <c r="D14" s="219"/>
      <c r="E14" s="218"/>
      <c r="F14" s="214" t="s">
        <v>164</v>
      </c>
      <c r="G14" s="215" t="s">
        <v>165</v>
      </c>
      <c r="H14" s="219"/>
    </row>
    <row r="15" spans="1:8" ht="12" customHeight="1">
      <c r="A15" s="213"/>
      <c r="B15" s="214" t="s">
        <v>166</v>
      </c>
      <c r="C15" s="215" t="s">
        <v>167</v>
      </c>
      <c r="D15" s="216"/>
      <c r="E15" s="213"/>
      <c r="F15" s="214" t="s">
        <v>166</v>
      </c>
      <c r="G15" s="215" t="s">
        <v>167</v>
      </c>
      <c r="H15" s="216"/>
    </row>
    <row r="16" spans="1:8" ht="12" customHeight="1" thickBot="1">
      <c r="A16" s="220"/>
      <c r="B16" s="221" t="s">
        <v>168</v>
      </c>
      <c r="C16" s="217" t="s">
        <v>169</v>
      </c>
      <c r="D16" s="222"/>
      <c r="E16" s="220"/>
      <c r="F16" s="221" t="s">
        <v>168</v>
      </c>
      <c r="G16" s="217" t="s">
        <v>169</v>
      </c>
      <c r="H16" s="222"/>
    </row>
    <row r="17" spans="1:8" s="119" customFormat="1" ht="12" customHeight="1" thickBot="1">
      <c r="A17" s="200" t="s">
        <v>80</v>
      </c>
      <c r="B17" s="223"/>
      <c r="C17" s="224" t="s">
        <v>170</v>
      </c>
      <c r="D17" s="225">
        <v>48755129</v>
      </c>
      <c r="E17" s="200" t="s">
        <v>80</v>
      </c>
      <c r="F17" s="223"/>
      <c r="G17" s="224" t="s">
        <v>170</v>
      </c>
      <c r="H17" s="225">
        <v>56430029</v>
      </c>
    </row>
    <row r="18" spans="1:8" ht="12" customHeight="1">
      <c r="A18" s="226"/>
      <c r="B18" s="227" t="s">
        <v>171</v>
      </c>
      <c r="C18" s="228" t="s">
        <v>172</v>
      </c>
      <c r="D18" s="229">
        <v>48755129</v>
      </c>
      <c r="E18" s="226"/>
      <c r="F18" s="227" t="s">
        <v>171</v>
      </c>
      <c r="G18" s="228" t="s">
        <v>172</v>
      </c>
      <c r="H18" s="229">
        <v>56430029</v>
      </c>
    </row>
    <row r="19" spans="1:8" ht="12" customHeight="1">
      <c r="A19" s="213"/>
      <c r="B19" s="214" t="s">
        <v>173</v>
      </c>
      <c r="C19" s="215" t="s">
        <v>174</v>
      </c>
      <c r="D19" s="230"/>
      <c r="E19" s="213"/>
      <c r="F19" s="214" t="s">
        <v>173</v>
      </c>
      <c r="G19" s="215" t="s">
        <v>174</v>
      </c>
      <c r="H19" s="230"/>
    </row>
    <row r="20" spans="1:8" ht="12" customHeight="1">
      <c r="A20" s="213"/>
      <c r="B20" s="214" t="s">
        <v>175</v>
      </c>
      <c r="C20" s="215" t="s">
        <v>176</v>
      </c>
      <c r="D20" s="230"/>
      <c r="E20" s="213"/>
      <c r="F20" s="214" t="s">
        <v>175</v>
      </c>
      <c r="G20" s="215" t="s">
        <v>176</v>
      </c>
      <c r="H20" s="230"/>
    </row>
    <row r="21" spans="1:8" ht="12" customHeight="1" thickBot="1">
      <c r="A21" s="220"/>
      <c r="B21" s="221" t="s">
        <v>177</v>
      </c>
      <c r="C21" s="231" t="s">
        <v>178</v>
      </c>
      <c r="D21" s="232"/>
      <c r="E21" s="220"/>
      <c r="F21" s="221" t="s">
        <v>177</v>
      </c>
      <c r="G21" s="231" t="s">
        <v>178</v>
      </c>
      <c r="H21" s="232"/>
    </row>
    <row r="22" spans="1:8" ht="12" customHeight="1" thickBot="1">
      <c r="A22" s="200" t="s">
        <v>82</v>
      </c>
      <c r="B22" s="233"/>
      <c r="C22" s="234" t="s">
        <v>179</v>
      </c>
      <c r="D22" s="235"/>
      <c r="E22" s="200" t="s">
        <v>82</v>
      </c>
      <c r="F22" s="233"/>
      <c r="G22" s="234" t="s">
        <v>179</v>
      </c>
      <c r="H22" s="235"/>
    </row>
    <row r="23" spans="1:8" s="119" customFormat="1" ht="12" customHeight="1" thickBot="1">
      <c r="A23" s="200" t="s">
        <v>84</v>
      </c>
      <c r="B23" s="236"/>
      <c r="C23" s="234" t="s">
        <v>180</v>
      </c>
      <c r="D23" s="235"/>
      <c r="E23" s="200" t="s">
        <v>84</v>
      </c>
      <c r="F23" s="236"/>
      <c r="G23" s="234" t="s">
        <v>180</v>
      </c>
      <c r="H23" s="235"/>
    </row>
    <row r="24" spans="1:8" s="119" customFormat="1" ht="12" customHeight="1" thickBot="1">
      <c r="A24" s="200" t="s">
        <v>86</v>
      </c>
      <c r="B24" s="237"/>
      <c r="C24" s="234" t="s">
        <v>181</v>
      </c>
      <c r="D24" s="225">
        <v>107725</v>
      </c>
      <c r="E24" s="200" t="s">
        <v>86</v>
      </c>
      <c r="F24" s="237"/>
      <c r="G24" s="234" t="s">
        <v>181</v>
      </c>
      <c r="H24" s="225">
        <v>107725</v>
      </c>
    </row>
    <row r="25" spans="1:8" s="119" customFormat="1" ht="12" customHeight="1">
      <c r="A25" s="226"/>
      <c r="B25" s="238" t="s">
        <v>182</v>
      </c>
      <c r="C25" s="228" t="s">
        <v>183</v>
      </c>
      <c r="D25" s="239">
        <v>107725</v>
      </c>
      <c r="E25" s="226"/>
      <c r="F25" s="238" t="s">
        <v>182</v>
      </c>
      <c r="G25" s="228" t="s">
        <v>183</v>
      </c>
      <c r="H25" s="239">
        <v>107725</v>
      </c>
    </row>
    <row r="26" spans="1:8" s="119" customFormat="1" ht="12" customHeight="1" thickBot="1">
      <c r="A26" s="220"/>
      <c r="B26" s="240" t="s">
        <v>184</v>
      </c>
      <c r="C26" s="217" t="s">
        <v>185</v>
      </c>
      <c r="D26" s="241"/>
      <c r="E26" s="220"/>
      <c r="F26" s="240" t="s">
        <v>184</v>
      </c>
      <c r="G26" s="217" t="s">
        <v>185</v>
      </c>
      <c r="H26" s="241"/>
    </row>
    <row r="27" spans="1:8" ht="12" customHeight="1" thickBot="1">
      <c r="A27" s="242" t="s">
        <v>147</v>
      </c>
      <c r="B27" s="243"/>
      <c r="C27" s="234" t="s">
        <v>186</v>
      </c>
      <c r="D27" s="235"/>
      <c r="E27" s="242" t="s">
        <v>147</v>
      </c>
      <c r="F27" s="243"/>
      <c r="G27" s="234" t="s">
        <v>186</v>
      </c>
      <c r="H27" s="235"/>
    </row>
    <row r="28" spans="1:8" ht="12" customHeight="1" thickBot="1">
      <c r="A28" s="242" t="s">
        <v>187</v>
      </c>
      <c r="B28" s="244"/>
      <c r="C28" s="245" t="s">
        <v>188</v>
      </c>
      <c r="D28" s="235"/>
      <c r="E28" s="242" t="s">
        <v>187</v>
      </c>
      <c r="F28" s="244"/>
      <c r="G28" s="245" t="s">
        <v>188</v>
      </c>
      <c r="H28" s="235"/>
    </row>
    <row r="29" spans="1:8" ht="15" customHeight="1" thickBot="1">
      <c r="A29" s="242" t="s">
        <v>189</v>
      </c>
      <c r="B29" s="246"/>
      <c r="C29" s="247" t="s">
        <v>190</v>
      </c>
      <c r="D29" s="225">
        <f>SUM(D17,D24,D27,D28)</f>
        <v>48862854</v>
      </c>
      <c r="E29" s="242" t="s">
        <v>189</v>
      </c>
      <c r="F29" s="246"/>
      <c r="G29" s="247" t="s">
        <v>190</v>
      </c>
      <c r="H29" s="225">
        <v>56537754</v>
      </c>
    </row>
    <row r="30" spans="1:8" ht="15" customHeight="1">
      <c r="A30" s="248"/>
      <c r="B30" s="249"/>
      <c r="C30" s="250"/>
      <c r="D30" s="251"/>
      <c r="E30" s="248"/>
      <c r="F30" s="249"/>
      <c r="G30" s="250"/>
      <c r="H30" s="251"/>
    </row>
    <row r="31" spans="1:8" ht="13.5" thickBot="1">
      <c r="A31" s="252"/>
      <c r="B31" s="253"/>
      <c r="C31" s="253"/>
      <c r="D31" s="254"/>
      <c r="E31" s="252"/>
      <c r="F31" s="253"/>
      <c r="G31" s="253"/>
      <c r="H31" s="254"/>
    </row>
    <row r="32" spans="1:8" s="205" customFormat="1" ht="16.5" customHeight="1" thickBot="1">
      <c r="A32" s="720" t="s">
        <v>191</v>
      </c>
      <c r="B32" s="720"/>
      <c r="C32" s="720"/>
      <c r="D32" s="720"/>
      <c r="E32" s="720" t="s">
        <v>191</v>
      </c>
      <c r="F32" s="720"/>
      <c r="G32" s="720"/>
      <c r="H32" s="720"/>
    </row>
    <row r="33" spans="1:8" s="119" customFormat="1" ht="12" customHeight="1" thickBot="1">
      <c r="A33" s="200" t="s">
        <v>78</v>
      </c>
      <c r="B33" s="233"/>
      <c r="C33" s="255" t="s">
        <v>245</v>
      </c>
      <c r="D33" s="225">
        <f>SUM(D34:D38)</f>
        <v>48862854</v>
      </c>
      <c r="E33" s="200" t="s">
        <v>78</v>
      </c>
      <c r="F33" s="233"/>
      <c r="G33" s="255" t="s">
        <v>245</v>
      </c>
      <c r="H33" s="225">
        <f>SUM(H34:H38)</f>
        <v>56537754</v>
      </c>
    </row>
    <row r="34" spans="1:8" ht="12" customHeight="1">
      <c r="A34" s="226"/>
      <c r="B34" s="238" t="s">
        <v>154</v>
      </c>
      <c r="C34" s="228" t="s">
        <v>192</v>
      </c>
      <c r="D34" s="229">
        <v>39902606</v>
      </c>
      <c r="E34" s="226"/>
      <c r="F34" s="238" t="s">
        <v>154</v>
      </c>
      <c r="G34" s="228" t="s">
        <v>192</v>
      </c>
      <c r="H34" s="229">
        <v>46639277</v>
      </c>
    </row>
    <row r="35" spans="1:8" ht="12" customHeight="1">
      <c r="A35" s="213"/>
      <c r="B35" s="256" t="s">
        <v>156</v>
      </c>
      <c r="C35" s="215" t="s">
        <v>193</v>
      </c>
      <c r="D35" s="230">
        <v>7161598</v>
      </c>
      <c r="E35" s="213"/>
      <c r="F35" s="256" t="s">
        <v>156</v>
      </c>
      <c r="G35" s="215" t="s">
        <v>193</v>
      </c>
      <c r="H35" s="230">
        <v>8397809</v>
      </c>
    </row>
    <row r="36" spans="1:8" ht="12" customHeight="1">
      <c r="A36" s="213"/>
      <c r="B36" s="256" t="s">
        <v>158</v>
      </c>
      <c r="C36" s="215" t="s">
        <v>194</v>
      </c>
      <c r="D36" s="230">
        <v>1798650</v>
      </c>
      <c r="E36" s="213"/>
      <c r="F36" s="256" t="s">
        <v>158</v>
      </c>
      <c r="G36" s="215" t="s">
        <v>194</v>
      </c>
      <c r="H36" s="230">
        <v>1500668</v>
      </c>
    </row>
    <row r="37" spans="1:8" ht="12" customHeight="1">
      <c r="A37" s="213"/>
      <c r="B37" s="256" t="s">
        <v>160</v>
      </c>
      <c r="C37" s="215" t="s">
        <v>87</v>
      </c>
      <c r="D37" s="230"/>
      <c r="E37" s="213"/>
      <c r="F37" s="256" t="s">
        <v>160</v>
      </c>
      <c r="G37" s="215" t="s">
        <v>87</v>
      </c>
      <c r="H37" s="230"/>
    </row>
    <row r="38" spans="1:8" ht="12" customHeight="1" thickBot="1">
      <c r="A38" s="220"/>
      <c r="B38" s="240" t="s">
        <v>195</v>
      </c>
      <c r="C38" s="231" t="s">
        <v>196</v>
      </c>
      <c r="D38" s="232"/>
      <c r="E38" s="220"/>
      <c r="F38" s="240" t="s">
        <v>195</v>
      </c>
      <c r="G38" s="231" t="s">
        <v>196</v>
      </c>
      <c r="H38" s="232"/>
    </row>
    <row r="39" spans="1:8" ht="12" customHeight="1" thickBot="1">
      <c r="A39" s="200" t="s">
        <v>80</v>
      </c>
      <c r="B39" s="233"/>
      <c r="C39" s="255" t="s">
        <v>246</v>
      </c>
      <c r="D39" s="225">
        <f>SUM(D40:D43)</f>
        <v>0</v>
      </c>
      <c r="E39" s="200" t="s">
        <v>80</v>
      </c>
      <c r="F39" s="233"/>
      <c r="G39" s="255" t="s">
        <v>246</v>
      </c>
      <c r="H39" s="225">
        <f>SUM(H40:H43)</f>
        <v>0</v>
      </c>
    </row>
    <row r="40" spans="1:8" s="119" customFormat="1" ht="12" customHeight="1">
      <c r="A40" s="226"/>
      <c r="B40" s="238" t="s">
        <v>171</v>
      </c>
      <c r="C40" s="228" t="s">
        <v>197</v>
      </c>
      <c r="D40" s="229"/>
      <c r="E40" s="226"/>
      <c r="F40" s="238" t="s">
        <v>171</v>
      </c>
      <c r="G40" s="228" t="s">
        <v>197</v>
      </c>
      <c r="H40" s="229"/>
    </row>
    <row r="41" spans="1:8" ht="12" customHeight="1">
      <c r="A41" s="213"/>
      <c r="B41" s="256" t="s">
        <v>173</v>
      </c>
      <c r="C41" s="215" t="s">
        <v>198</v>
      </c>
      <c r="D41" s="230"/>
      <c r="E41" s="213"/>
      <c r="F41" s="256" t="s">
        <v>173</v>
      </c>
      <c r="G41" s="215" t="s">
        <v>198</v>
      </c>
      <c r="H41" s="230"/>
    </row>
    <row r="42" spans="1:8" ht="12" customHeight="1">
      <c r="A42" s="213"/>
      <c r="B42" s="256" t="s">
        <v>199</v>
      </c>
      <c r="C42" s="215" t="s">
        <v>200</v>
      </c>
      <c r="D42" s="230"/>
      <c r="E42" s="213"/>
      <c r="F42" s="256" t="s">
        <v>199</v>
      </c>
      <c r="G42" s="215" t="s">
        <v>200</v>
      </c>
      <c r="H42" s="230"/>
    </row>
    <row r="43" spans="1:8" ht="12" customHeight="1" thickBot="1">
      <c r="A43" s="213"/>
      <c r="B43" s="240" t="s">
        <v>201</v>
      </c>
      <c r="C43" s="231" t="s">
        <v>202</v>
      </c>
      <c r="D43" s="232"/>
      <c r="E43" s="213"/>
      <c r="F43" s="240" t="s">
        <v>201</v>
      </c>
      <c r="G43" s="231" t="s">
        <v>202</v>
      </c>
      <c r="H43" s="232"/>
    </row>
    <row r="44" spans="1:8" ht="12" customHeight="1" thickBot="1">
      <c r="A44" s="206" t="s">
        <v>82</v>
      </c>
      <c r="B44" s="257"/>
      <c r="C44" s="255" t="s">
        <v>203</v>
      </c>
      <c r="D44" s="235"/>
      <c r="E44" s="206" t="s">
        <v>82</v>
      </c>
      <c r="F44" s="257"/>
      <c r="G44" s="255" t="s">
        <v>203</v>
      </c>
      <c r="H44" s="235"/>
    </row>
    <row r="45" spans="1:8" ht="12" customHeight="1" thickBot="1">
      <c r="A45" s="200" t="s">
        <v>84</v>
      </c>
      <c r="B45" s="233"/>
      <c r="C45" s="255" t="s">
        <v>204</v>
      </c>
      <c r="D45" s="235"/>
      <c r="E45" s="200" t="s">
        <v>84</v>
      </c>
      <c r="F45" s="233"/>
      <c r="G45" s="255" t="s">
        <v>204</v>
      </c>
      <c r="H45" s="235"/>
    </row>
    <row r="46" spans="1:8" ht="15" customHeight="1" thickBot="1">
      <c r="A46" s="200" t="s">
        <v>86</v>
      </c>
      <c r="B46" s="258"/>
      <c r="C46" s="224" t="s">
        <v>205</v>
      </c>
      <c r="D46" s="225">
        <f>SUM(D33,D39,D44,D45)</f>
        <v>48862854</v>
      </c>
      <c r="E46" s="200" t="s">
        <v>86</v>
      </c>
      <c r="F46" s="258"/>
      <c r="G46" s="224" t="s">
        <v>205</v>
      </c>
      <c r="H46" s="225">
        <f>SUM(H33,H39,H44,H45)</f>
        <v>56537754</v>
      </c>
    </row>
    <row r="47" spans="1:8" ht="13.5" thickBot="1">
      <c r="A47" s="252"/>
      <c r="B47" s="253"/>
      <c r="C47" s="253"/>
      <c r="D47" s="259"/>
      <c r="E47" s="252"/>
      <c r="F47" s="253"/>
      <c r="G47" s="253"/>
      <c r="H47" s="259"/>
    </row>
    <row r="48" spans="1:8" ht="15" customHeight="1" thickBot="1">
      <c r="A48" s="120" t="s">
        <v>206</v>
      </c>
      <c r="B48" s="121"/>
      <c r="C48" s="122"/>
      <c r="D48" s="260">
        <v>10</v>
      </c>
      <c r="E48" s="120" t="s">
        <v>206</v>
      </c>
      <c r="F48" s="121"/>
      <c r="G48" s="122"/>
      <c r="H48" s="260">
        <v>10</v>
      </c>
    </row>
    <row r="49" spans="1:8" ht="14.25" customHeight="1" thickBot="1">
      <c r="A49" s="123" t="s">
        <v>207</v>
      </c>
      <c r="B49" s="124"/>
      <c r="C49" s="122"/>
      <c r="D49" s="125"/>
      <c r="E49" s="123" t="s">
        <v>207</v>
      </c>
      <c r="F49" s="124"/>
      <c r="G49" s="122"/>
      <c r="H49" s="125"/>
    </row>
    <row r="50" spans="1:3" ht="51" customHeight="1">
      <c r="A50" s="715"/>
      <c r="B50" s="715"/>
      <c r="C50" s="715"/>
    </row>
  </sheetData>
  <sheetProtection selectLockedCells="1" selectUnlockedCells="1"/>
  <mergeCells count="13">
    <mergeCell ref="G7:H7"/>
    <mergeCell ref="G8:H8"/>
    <mergeCell ref="E32:H32"/>
    <mergeCell ref="C2:H2"/>
    <mergeCell ref="C3:H3"/>
    <mergeCell ref="C8:D8"/>
    <mergeCell ref="A32:D32"/>
    <mergeCell ref="A50:C50"/>
    <mergeCell ref="C1:D1"/>
    <mergeCell ref="A2:B2"/>
    <mergeCell ref="A5:B5"/>
    <mergeCell ref="C7:D7"/>
    <mergeCell ref="E5:F5"/>
  </mergeCells>
  <printOptions horizontalCentered="1"/>
  <pageMargins left="0.7875" right="0.7875" top="0.9840277777777777" bottom="0.9840277777777777" header="0.5118055555555555" footer="0.5118055555555555"/>
  <pageSetup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WinSeven</dc:creator>
  <cp:keywords/>
  <dc:description/>
  <cp:lastModifiedBy>user</cp:lastModifiedBy>
  <cp:lastPrinted>2020-11-05T07:46:35Z</cp:lastPrinted>
  <dcterms:created xsi:type="dcterms:W3CDTF">2019-02-07T11:57:26Z</dcterms:created>
  <dcterms:modified xsi:type="dcterms:W3CDTF">2020-11-05T14:25:50Z</dcterms:modified>
  <cp:category/>
  <cp:version/>
  <cp:contentType/>
  <cp:contentStatus/>
</cp:coreProperties>
</file>