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3. melléklet" sheetId="22" r:id="rId1"/>
  </sheets>
  <calcPr calcId="124519"/>
</workbook>
</file>

<file path=xl/calcChain.xml><?xml version="1.0" encoding="utf-8"?>
<calcChain xmlns="http://schemas.openxmlformats.org/spreadsheetml/2006/main">
  <c r="I27" i="22"/>
  <c r="J27"/>
  <c r="I25"/>
  <c r="I29" s="1"/>
  <c r="I17"/>
  <c r="J17"/>
  <c r="J25" s="1"/>
  <c r="J29" s="1"/>
  <c r="H27" l="1"/>
  <c r="H24"/>
  <c r="H15"/>
  <c r="H17" s="1"/>
  <c r="H25" s="1"/>
  <c r="H29" s="1"/>
  <c r="H14"/>
  <c r="H13"/>
  <c r="F12"/>
  <c r="F16" s="1"/>
  <c r="H11"/>
  <c r="H10"/>
  <c r="H9"/>
  <c r="H8"/>
  <c r="H7"/>
  <c r="H16" l="1"/>
  <c r="G12" l="1"/>
  <c r="G6"/>
</calcChain>
</file>

<file path=xl/sharedStrings.xml><?xml version="1.0" encoding="utf-8"?>
<sst xmlns="http://schemas.openxmlformats.org/spreadsheetml/2006/main" count="72" uniqueCount="63">
  <si>
    <t>Teljesítés</t>
  </si>
  <si>
    <t>Szociális étkeztetés</t>
  </si>
  <si>
    <t>Módosított előirányzat</t>
  </si>
  <si>
    <t>III.</t>
  </si>
  <si>
    <t>IV.</t>
  </si>
  <si>
    <t>Jogcím</t>
  </si>
  <si>
    <t>Mutató szám menyiségi egység</t>
  </si>
  <si>
    <t>Mutató</t>
  </si>
  <si>
    <t>I.1.a</t>
  </si>
  <si>
    <t>Önkormányzati hivatal támogatása</t>
  </si>
  <si>
    <t>elismert létszám</t>
  </si>
  <si>
    <t>I.1.ba)</t>
  </si>
  <si>
    <t>I.1.b</t>
  </si>
  <si>
    <t>Település-üzemeltetéshez kapcsolódó feladat ellátás 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</si>
  <si>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</si>
  <si>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</si>
  <si>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</si>
  <si>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</si>
  <si>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</si>
  <si>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</si>
  <si>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</si>
  <si>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</si>
  <si>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</si>
  <si>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Sorszám</t>
  </si>
  <si>
    <t>A helyi Önkormányzatok működésének általános támogatása</t>
  </si>
  <si>
    <t>Zöldterület-gazdálkodással kapcsolatos feladatok ellátásának támogatása beszámítás után</t>
  </si>
  <si>
    <t>Közvilágítás fenntartásásnak támogatása beszámítás után</t>
  </si>
  <si>
    <t>Köztemető fenntartással kapcsolatos feladatok támogatása beszámítás után</t>
  </si>
  <si>
    <t>Közutak fenntartásának támogatása beszámítás után</t>
  </si>
  <si>
    <t>Működési engedéllyel rendelkező család- és gyermekjóléti szolgálat</t>
  </si>
  <si>
    <t>III.5.a,</t>
  </si>
  <si>
    <t>III.5.b,</t>
  </si>
  <si>
    <t>gyermekétkeztetés üzemeltetési támogatása</t>
  </si>
  <si>
    <t>rászoruló gyermekek intézményen kívüli szünidei étkeztetésének támogatása</t>
  </si>
  <si>
    <t>A települési önkormányzatok kulturális feladatainak támogatása összesen</t>
  </si>
  <si>
    <t>I.1.d</t>
  </si>
  <si>
    <t>Lakott külterülettel kapcsolatos feladatok támogatása</t>
  </si>
  <si>
    <t>Beszámítás</t>
  </si>
  <si>
    <t>Fajlagos összeg</t>
  </si>
  <si>
    <t>Költségvetési törvényben számított összeg</t>
  </si>
  <si>
    <t>ha</t>
  </si>
  <si>
    <t>I.1.b.b)</t>
  </si>
  <si>
    <t>km</t>
  </si>
  <si>
    <t>I.1b.c,)</t>
  </si>
  <si>
    <t>m2</t>
  </si>
  <si>
    <t>I.1.bd,)</t>
  </si>
  <si>
    <t>Közutak fenntartásának támogatása  beszámítás után</t>
  </si>
  <si>
    <t>fő</t>
  </si>
  <si>
    <t>I.1.c.</t>
  </si>
  <si>
    <t>Egyéb önkormányztai feladatok támogatása</t>
  </si>
  <si>
    <t>külterületi lakos</t>
  </si>
  <si>
    <t>Üdülőhelyi feladatok támogatása- beszámítás után</t>
  </si>
  <si>
    <t>2015. évi idegenforgalmi adó alap figyelembe vételével:7.709.674* 1,55=  11.949.997  kerekítve 11.950.000</t>
  </si>
  <si>
    <t>számított létszám</t>
  </si>
  <si>
    <t>Gyermek étkeztetés támogatása a finanszírozás szempontjából elismert dolgozók bértámogatása</t>
  </si>
  <si>
    <t>Ft</t>
  </si>
  <si>
    <t>III.6.</t>
  </si>
  <si>
    <t>Települési Önkormányzatok támogatása eredetei előirányzat</t>
  </si>
  <si>
    <t>Működési célú költségvetési  támogatások és kiegészítő támogatások</t>
  </si>
  <si>
    <t>2017. éves  költségvetési támogatás</t>
  </si>
  <si>
    <t>Többlet támogatás</t>
  </si>
  <si>
    <t>Visszafizetési kötelezttség</t>
  </si>
  <si>
    <t>3. melléklet a 9/2018.(VI.4.)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</si>
</sst>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3" borderId="1" xfId="0" applyFill="1" applyBorder="1"/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164" fontId="3" fillId="0" borderId="1" xfId="1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3" fontId="3" fillId="2" borderId="1" xfId="1" applyFont="1" applyFill="1" applyBorder="1"/>
    <xf numFmtId="164" fontId="3" fillId="2" borderId="1" xfId="1" applyNumberFormat="1" applyFont="1" applyFill="1" applyBorder="1"/>
    <xf numFmtId="164" fontId="3" fillId="0" borderId="1" xfId="1" applyNumberFormat="1" applyFont="1" applyBorder="1"/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0" borderId="1" xfId="1" applyNumberFormat="1" applyFont="1" applyBorder="1" applyAlignment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164" fontId="3" fillId="3" borderId="1" xfId="0" applyNumberFormat="1" applyFont="1" applyFill="1" applyBorder="1"/>
    <xf numFmtId="164" fontId="3" fillId="3" borderId="1" xfId="1" applyNumberFormat="1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1" applyNumberFormat="1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BreakPreview" zoomScale="60" workbookViewId="0">
      <selection activeCell="R11" sqref="R11"/>
    </sheetView>
  </sheetViews>
  <sheetFormatPr defaultRowHeight="15"/>
  <cols>
    <col min="1" max="1" width="8" customWidth="1"/>
    <col min="2" max="2" width="22.28515625" customWidth="1"/>
    <col min="3" max="3" width="15" customWidth="1"/>
    <col min="4" max="4" width="8.85546875" customWidth="1"/>
    <col min="5" max="5" width="9" customWidth="1"/>
    <col min="6" max="6" width="12.7109375" customWidth="1"/>
    <col min="7" max="7" width="14.5703125" customWidth="1"/>
    <col min="8" max="8" width="13.28515625" customWidth="1"/>
    <col min="9" max="9" width="14" customWidth="1"/>
    <col min="10" max="10" width="14.85546875" customWidth="1"/>
    <col min="11" max="11" width="13.28515625" customWidth="1"/>
    <col min="12" max="12" width="12.140625" customWidth="1"/>
  </cols>
  <sheetData>
    <row r="1" spans="1:12" ht="15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8"/>
      <c r="B2" s="38"/>
      <c r="C2" s="38"/>
      <c r="D2" s="4"/>
      <c r="E2" s="4"/>
      <c r="F2" s="4"/>
      <c r="G2" s="35"/>
      <c r="H2" s="35"/>
    </row>
    <row r="3" spans="1:12">
      <c r="A3" s="37" t="s">
        <v>59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64.5">
      <c r="A5" s="8" t="s">
        <v>23</v>
      </c>
      <c r="B5" s="9" t="s">
        <v>5</v>
      </c>
      <c r="C5" s="8" t="s">
        <v>6</v>
      </c>
      <c r="D5" s="8" t="s">
        <v>38</v>
      </c>
      <c r="E5" s="8" t="s">
        <v>7</v>
      </c>
      <c r="F5" s="8" t="s">
        <v>39</v>
      </c>
      <c r="G5" s="9" t="s">
        <v>37</v>
      </c>
      <c r="H5" s="8" t="s">
        <v>57</v>
      </c>
      <c r="I5" s="8" t="s">
        <v>2</v>
      </c>
      <c r="J5" s="10" t="s">
        <v>0</v>
      </c>
      <c r="K5" s="10" t="s">
        <v>60</v>
      </c>
      <c r="L5" s="10" t="s">
        <v>61</v>
      </c>
    </row>
    <row r="6" spans="1:12" ht="33.75" customHeight="1">
      <c r="A6" s="11" t="s">
        <v>8</v>
      </c>
      <c r="B6" s="12" t="s">
        <v>9</v>
      </c>
      <c r="C6" s="11" t="s">
        <v>10</v>
      </c>
      <c r="D6" s="11"/>
      <c r="E6" s="11"/>
      <c r="F6" s="13">
        <v>0</v>
      </c>
      <c r="G6" s="14">
        <f ca="1">-G6</f>
        <v>0</v>
      </c>
      <c r="H6" s="13"/>
      <c r="I6" s="3"/>
      <c r="J6" s="3"/>
      <c r="K6" s="1"/>
      <c r="L6" s="1"/>
    </row>
    <row r="7" spans="1:12" ht="50.25" customHeight="1">
      <c r="A7" s="3" t="s">
        <v>11</v>
      </c>
      <c r="B7" s="5" t="s">
        <v>25</v>
      </c>
      <c r="C7" s="3" t="s">
        <v>40</v>
      </c>
      <c r="D7" s="3">
        <v>22300</v>
      </c>
      <c r="E7" s="3"/>
      <c r="F7" s="15">
        <v>3576920</v>
      </c>
      <c r="G7" s="15">
        <v>3576920</v>
      </c>
      <c r="H7" s="13">
        <f t="shared" ref="H7:H15" si="0">SUM(F7-G7)</f>
        <v>0</v>
      </c>
      <c r="I7" s="3"/>
      <c r="J7" s="3"/>
      <c r="K7" s="1"/>
      <c r="L7" s="1"/>
    </row>
    <row r="8" spans="1:12" ht="53.25" customHeight="1">
      <c r="A8" s="3" t="s">
        <v>41</v>
      </c>
      <c r="B8" s="5" t="s">
        <v>26</v>
      </c>
      <c r="C8" s="3" t="s">
        <v>42</v>
      </c>
      <c r="D8" s="3"/>
      <c r="E8" s="3"/>
      <c r="F8" s="15">
        <v>3104000</v>
      </c>
      <c r="G8" s="15">
        <v>3104000</v>
      </c>
      <c r="H8" s="13">
        <f t="shared" si="0"/>
        <v>0</v>
      </c>
      <c r="I8" s="3"/>
      <c r="J8" s="3"/>
      <c r="K8" s="1"/>
      <c r="L8" s="1"/>
    </row>
    <row r="9" spans="1:12" ht="57.75" customHeight="1">
      <c r="A9" s="3" t="s">
        <v>43</v>
      </c>
      <c r="B9" s="16" t="s">
        <v>27</v>
      </c>
      <c r="C9" s="3" t="s">
        <v>44</v>
      </c>
      <c r="D9" s="3"/>
      <c r="E9" s="3"/>
      <c r="F9" s="15">
        <v>785289</v>
      </c>
      <c r="G9" s="15">
        <v>785289</v>
      </c>
      <c r="H9" s="13">
        <f t="shared" si="0"/>
        <v>0</v>
      </c>
      <c r="I9" s="3"/>
      <c r="J9" s="3"/>
      <c r="K9" s="1"/>
      <c r="L9" s="1"/>
    </row>
    <row r="10" spans="1:12" ht="45" customHeight="1">
      <c r="A10" s="3"/>
      <c r="B10" s="5" t="s">
        <v>28</v>
      </c>
      <c r="C10" s="3" t="s">
        <v>42</v>
      </c>
      <c r="D10" s="3"/>
      <c r="E10" s="3"/>
      <c r="F10" s="15">
        <v>0</v>
      </c>
      <c r="G10" s="15"/>
      <c r="H10" s="13">
        <f t="shared" si="0"/>
        <v>0</v>
      </c>
      <c r="I10" s="3"/>
      <c r="J10" s="3"/>
      <c r="K10" s="1"/>
      <c r="L10" s="1"/>
    </row>
    <row r="11" spans="1:12" ht="42.75" customHeight="1">
      <c r="A11" s="3" t="s">
        <v>45</v>
      </c>
      <c r="B11" s="5" t="s">
        <v>46</v>
      </c>
      <c r="C11" s="3" t="s">
        <v>42</v>
      </c>
      <c r="D11" s="3"/>
      <c r="E11" s="3"/>
      <c r="F11" s="15">
        <v>1380160</v>
      </c>
      <c r="G11" s="15">
        <v>1380160</v>
      </c>
      <c r="H11" s="13">
        <f t="shared" si="0"/>
        <v>0</v>
      </c>
      <c r="I11" s="3"/>
      <c r="J11" s="3"/>
      <c r="K11" s="1"/>
      <c r="L11" s="1"/>
    </row>
    <row r="12" spans="1:12" ht="42.75" customHeight="1">
      <c r="A12" s="17" t="s">
        <v>12</v>
      </c>
      <c r="B12" s="18" t="s">
        <v>13</v>
      </c>
      <c r="C12" s="17" t="s">
        <v>47</v>
      </c>
      <c r="D12" s="17"/>
      <c r="E12" s="17"/>
      <c r="F12" s="19">
        <f>SUM(F6:F11)</f>
        <v>8846369</v>
      </c>
      <c r="G12" s="19">
        <f ca="1">SUM(G6:G11)</f>
        <v>8846369</v>
      </c>
      <c r="H12" s="13">
        <v>0</v>
      </c>
      <c r="I12" s="3"/>
      <c r="J12" s="3"/>
      <c r="K12" s="1"/>
      <c r="L12" s="1"/>
    </row>
    <row r="13" spans="1:12" ht="30" customHeight="1">
      <c r="A13" s="17" t="s">
        <v>48</v>
      </c>
      <c r="B13" s="12" t="s">
        <v>49</v>
      </c>
      <c r="C13" s="11" t="s">
        <v>47</v>
      </c>
      <c r="D13" s="11"/>
      <c r="E13" s="11"/>
      <c r="F13" s="20">
        <v>3500000</v>
      </c>
      <c r="G13" s="20">
        <v>3500000</v>
      </c>
      <c r="H13" s="13">
        <f t="shared" si="0"/>
        <v>0</v>
      </c>
      <c r="I13" s="3"/>
      <c r="J13" s="3"/>
      <c r="K13" s="1"/>
      <c r="L13" s="1"/>
    </row>
    <row r="14" spans="1:12" ht="52.5" customHeight="1">
      <c r="A14" s="17" t="s">
        <v>35</v>
      </c>
      <c r="B14" s="12" t="s">
        <v>36</v>
      </c>
      <c r="C14" s="11" t="s">
        <v>50</v>
      </c>
      <c r="D14" s="11"/>
      <c r="E14" s="11"/>
      <c r="F14" s="20">
        <v>2550</v>
      </c>
      <c r="G14" s="20">
        <v>2550</v>
      </c>
      <c r="H14" s="13">
        <f t="shared" si="0"/>
        <v>0</v>
      </c>
      <c r="I14" s="3"/>
      <c r="J14" s="3"/>
      <c r="K14" s="1"/>
      <c r="L14" s="1"/>
    </row>
    <row r="15" spans="1:12" ht="88.5" customHeight="1">
      <c r="A15" s="3"/>
      <c r="B15" s="5" t="s">
        <v>51</v>
      </c>
      <c r="C15" s="5" t="s">
        <v>52</v>
      </c>
      <c r="D15" s="5"/>
      <c r="E15" s="5"/>
      <c r="F15" s="6">
        <v>11950000</v>
      </c>
      <c r="G15" s="15">
        <v>4894712</v>
      </c>
      <c r="H15" s="14">
        <f t="shared" si="0"/>
        <v>7055288</v>
      </c>
      <c r="I15" s="21">
        <v>7055288</v>
      </c>
      <c r="J15" s="15">
        <v>7055288</v>
      </c>
      <c r="K15" s="1"/>
      <c r="L15" s="1"/>
    </row>
    <row r="16" spans="1:12">
      <c r="A16" s="3"/>
      <c r="B16" s="5" t="s">
        <v>37</v>
      </c>
      <c r="C16" s="5"/>
      <c r="D16" s="5"/>
      <c r="E16" s="5"/>
      <c r="F16" s="7">
        <f>SUM(F12:F15)</f>
        <v>24298919</v>
      </c>
      <c r="G16" s="7">
        <v>17243631</v>
      </c>
      <c r="H16" s="7">
        <f>SUM(H7:H15)</f>
        <v>7055288</v>
      </c>
      <c r="I16" s="3"/>
      <c r="J16" s="3"/>
      <c r="K16" s="1"/>
      <c r="L16" s="1"/>
    </row>
    <row r="17" spans="1:12" ht="44.25" customHeight="1">
      <c r="A17" s="22" t="s">
        <v>14</v>
      </c>
      <c r="B17" s="23" t="s">
        <v>24</v>
      </c>
      <c r="C17" s="22"/>
      <c r="D17" s="22"/>
      <c r="E17" s="22"/>
      <c r="F17" s="24"/>
      <c r="G17" s="24"/>
      <c r="H17" s="25">
        <f>SUM(H12+H15)</f>
        <v>7055288</v>
      </c>
      <c r="I17" s="25">
        <f t="shared" ref="I17:J17" si="1">SUM(I12+I15)</f>
        <v>7055288</v>
      </c>
      <c r="J17" s="25">
        <f t="shared" si="1"/>
        <v>7055288</v>
      </c>
      <c r="K17" s="2"/>
      <c r="L17" s="2"/>
    </row>
    <row r="18" spans="1:12" ht="44.25" customHeight="1">
      <c r="A18" s="3" t="s">
        <v>15</v>
      </c>
      <c r="B18" s="5" t="s">
        <v>29</v>
      </c>
      <c r="C18" s="5" t="s">
        <v>53</v>
      </c>
      <c r="D18" s="5"/>
      <c r="E18" s="5"/>
      <c r="F18" s="5"/>
      <c r="G18" s="3"/>
      <c r="H18" s="15">
        <v>0</v>
      </c>
      <c r="I18" s="3"/>
      <c r="J18" s="3"/>
      <c r="K18" s="1"/>
      <c r="L18" s="1"/>
    </row>
    <row r="19" spans="1:12" ht="34.5" customHeight="1">
      <c r="A19" s="3" t="s">
        <v>16</v>
      </c>
      <c r="B19" s="5" t="s">
        <v>1</v>
      </c>
      <c r="C19" s="3" t="s">
        <v>47</v>
      </c>
      <c r="D19" s="3">
        <v>55360</v>
      </c>
      <c r="E19" s="3">
        <v>6</v>
      </c>
      <c r="F19" s="3"/>
      <c r="G19" s="3"/>
      <c r="H19" s="15">
        <v>332160</v>
      </c>
      <c r="I19" s="3">
        <v>498240</v>
      </c>
      <c r="J19" s="3">
        <v>498240</v>
      </c>
      <c r="K19" s="1"/>
      <c r="L19" s="1"/>
    </row>
    <row r="20" spans="1:12" ht="33" customHeight="1">
      <c r="A20" s="3" t="s">
        <v>17</v>
      </c>
      <c r="B20" s="5" t="s">
        <v>18</v>
      </c>
      <c r="C20" s="3" t="s">
        <v>47</v>
      </c>
      <c r="D20" s="3">
        <v>25000</v>
      </c>
      <c r="E20" s="3">
        <v>1</v>
      </c>
      <c r="F20" s="3"/>
      <c r="G20" s="3"/>
      <c r="H20" s="15">
        <v>25000</v>
      </c>
      <c r="I20" s="3">
        <v>0</v>
      </c>
      <c r="J20" s="3">
        <v>-25000</v>
      </c>
      <c r="K20" s="1"/>
      <c r="L20" s="1"/>
    </row>
    <row r="21" spans="1:12" ht="64.5">
      <c r="A21" s="3" t="s">
        <v>30</v>
      </c>
      <c r="B21" s="5" t="s">
        <v>54</v>
      </c>
      <c r="C21" s="3" t="s">
        <v>47</v>
      </c>
      <c r="D21" s="3">
        <v>1632000</v>
      </c>
      <c r="E21" s="3">
        <v>0.72</v>
      </c>
      <c r="F21" s="3"/>
      <c r="G21" s="3"/>
      <c r="H21" s="15">
        <v>1175040</v>
      </c>
      <c r="I21" s="3"/>
      <c r="J21" s="3"/>
      <c r="K21" s="1"/>
      <c r="L21" s="1"/>
    </row>
    <row r="22" spans="1:12" ht="48.75" customHeight="1">
      <c r="A22" s="3" t="s">
        <v>31</v>
      </c>
      <c r="B22" s="5" t="s">
        <v>32</v>
      </c>
      <c r="C22" s="3" t="s">
        <v>55</v>
      </c>
      <c r="D22" s="3"/>
      <c r="E22" s="3"/>
      <c r="F22" s="3"/>
      <c r="G22" s="3"/>
      <c r="H22" s="15">
        <v>434258</v>
      </c>
      <c r="I22" s="3"/>
      <c r="J22" s="3"/>
      <c r="K22" s="1"/>
      <c r="L22" s="1"/>
    </row>
    <row r="23" spans="1:12" ht="66" customHeight="1">
      <c r="A23" s="3" t="s">
        <v>56</v>
      </c>
      <c r="B23" s="5" t="s">
        <v>33</v>
      </c>
      <c r="C23" s="3" t="s">
        <v>55</v>
      </c>
      <c r="D23" s="3">
        <v>285</v>
      </c>
      <c r="E23" s="3">
        <v>184</v>
      </c>
      <c r="F23" s="3"/>
      <c r="G23" s="3"/>
      <c r="H23" s="15">
        <v>52440</v>
      </c>
      <c r="I23" s="3"/>
      <c r="J23" s="3"/>
      <c r="K23" s="1"/>
      <c r="L23" s="1"/>
    </row>
    <row r="24" spans="1:12" ht="92.25" customHeight="1">
      <c r="A24" s="22" t="s">
        <v>3</v>
      </c>
      <c r="B24" s="23" t="s">
        <v>19</v>
      </c>
      <c r="C24" s="22"/>
      <c r="D24" s="22"/>
      <c r="E24" s="22"/>
      <c r="F24" s="22"/>
      <c r="G24" s="22"/>
      <c r="H24" s="25">
        <f>SUM(H18:H23)</f>
        <v>2018898</v>
      </c>
      <c r="I24" s="25">
        <v>2313660</v>
      </c>
      <c r="J24" s="25">
        <v>2313660</v>
      </c>
      <c r="K24" s="2"/>
      <c r="L24" s="2"/>
    </row>
    <row r="25" spans="1:12" ht="30" customHeight="1">
      <c r="A25" s="26"/>
      <c r="B25" s="27" t="s">
        <v>20</v>
      </c>
      <c r="C25" s="26"/>
      <c r="D25" s="26"/>
      <c r="E25" s="26"/>
      <c r="F25" s="26"/>
      <c r="G25" s="26"/>
      <c r="H25" s="28">
        <f>SUM(H17+H24)</f>
        <v>9074186</v>
      </c>
      <c r="I25" s="28">
        <f t="shared" ref="I25:J25" si="2">SUM(I17+I24)</f>
        <v>9368948</v>
      </c>
      <c r="J25" s="28">
        <f t="shared" si="2"/>
        <v>9368948</v>
      </c>
      <c r="K25" s="2"/>
      <c r="L25" s="2"/>
    </row>
    <row r="26" spans="1:12" ht="75.75" customHeight="1">
      <c r="A26" s="3" t="s">
        <v>4</v>
      </c>
      <c r="B26" s="5" t="s">
        <v>21</v>
      </c>
      <c r="C26" s="3" t="s">
        <v>55</v>
      </c>
      <c r="D26" s="3">
        <v>1140</v>
      </c>
      <c r="E26" s="3"/>
      <c r="F26" s="3"/>
      <c r="G26" s="3"/>
      <c r="H26" s="15">
        <v>1200000</v>
      </c>
      <c r="I26" s="15">
        <v>1200000</v>
      </c>
      <c r="J26" s="15">
        <v>1200000</v>
      </c>
      <c r="K26" s="1"/>
      <c r="L26" s="1"/>
    </row>
    <row r="27" spans="1:12" ht="61.5" customHeight="1">
      <c r="A27" s="29"/>
      <c r="B27" s="30" t="s">
        <v>34</v>
      </c>
      <c r="C27" s="29"/>
      <c r="D27" s="29"/>
      <c r="E27" s="29"/>
      <c r="F27" s="29"/>
      <c r="G27" s="29"/>
      <c r="H27" s="31">
        <f>SUM(H26:H26)</f>
        <v>1200000</v>
      </c>
      <c r="I27" s="31">
        <f t="shared" ref="I27:J27" si="3">SUM(I26:I26)</f>
        <v>1200000</v>
      </c>
      <c r="J27" s="31">
        <f t="shared" si="3"/>
        <v>1200000</v>
      </c>
      <c r="K27" s="1"/>
      <c r="L27" s="1"/>
    </row>
    <row r="28" spans="1:12" ht="61.5" customHeight="1">
      <c r="A28" s="29"/>
      <c r="B28" s="30" t="s">
        <v>58</v>
      </c>
      <c r="C28" s="29"/>
      <c r="D28" s="29"/>
      <c r="E28" s="29"/>
      <c r="F28" s="29"/>
      <c r="G28" s="29"/>
      <c r="H28" s="31"/>
      <c r="I28" s="31">
        <v>1316074</v>
      </c>
      <c r="J28" s="31">
        <v>316074</v>
      </c>
      <c r="K28" s="1"/>
      <c r="L28" s="1"/>
    </row>
    <row r="29" spans="1:12" ht="48" customHeight="1">
      <c r="A29" s="32"/>
      <c r="B29" s="33" t="s">
        <v>22</v>
      </c>
      <c r="C29" s="32"/>
      <c r="D29" s="32"/>
      <c r="E29" s="32"/>
      <c r="F29" s="32"/>
      <c r="G29" s="32"/>
      <c r="H29" s="34">
        <f>SUM(H25+H27+H28)</f>
        <v>10274186</v>
      </c>
      <c r="I29" s="34">
        <f t="shared" ref="I29:J29" si="4">SUM(I25+I27+I28)</f>
        <v>11885022</v>
      </c>
      <c r="J29" s="34">
        <f t="shared" si="4"/>
        <v>10885022</v>
      </c>
      <c r="K29" s="2"/>
      <c r="L29" s="2"/>
    </row>
  </sheetData>
  <mergeCells count="5">
    <mergeCell ref="A4:L4"/>
    <mergeCell ref="A3:L3"/>
    <mergeCell ref="A1:L1"/>
    <mergeCell ref="A2:C2"/>
    <mergeCell ref="G2:H2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2018-05-23T10:12:09Z</cp:lastPrinted>
  <dcterms:created xsi:type="dcterms:W3CDTF">2012-02-02T10:48:30Z</dcterms:created>
  <dcterms:modified xsi:type="dcterms:W3CDTF">2018-06-05T12:43:25Z</dcterms:modified>
</cp:coreProperties>
</file>