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activeTab="15"/>
  </bookViews>
  <sheets>
    <sheet name="1" sheetId="1" r:id="rId1"/>
    <sheet name="1.1.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1.8" sheetId="9" r:id="rId9"/>
    <sheet name="2" sheetId="10" r:id="rId10"/>
    <sheet name="3" sheetId="11" r:id="rId11"/>
    <sheet name="4" sheetId="12" r:id="rId12"/>
    <sheet name="5" sheetId="13" r:id="rId13"/>
    <sheet name="6" sheetId="14" r:id="rId14"/>
    <sheet name="7" sheetId="15" r:id="rId15"/>
    <sheet name="8" sheetId="16" r:id="rId16"/>
  </sheets>
  <definedNames>
    <definedName name="_xlfn.IFERROR" hidden="1">#NAME?</definedName>
    <definedName name="_xlnm.Print_Titles" localSheetId="4">'1.4'!$3:$3</definedName>
    <definedName name="_xlnm.Print_Titles" localSheetId="6">'1.6'!$3:$3</definedName>
    <definedName name="_xlnm.Print_Titles" localSheetId="7">'1.7'!$A:$A,'1.7'!$1:$1</definedName>
    <definedName name="_xlnm.Print_Titles" localSheetId="14">'7'!$3:$5</definedName>
    <definedName name="_xlnm.Print_Titles" localSheetId="15">'8'!$1:$3</definedName>
    <definedName name="_xlnm.Print_Area" localSheetId="0">'1'!$A$1:$E$126</definedName>
    <definedName name="_xlnm.Print_Area" localSheetId="1">'1.1.'!$A$1:$J$34</definedName>
    <definedName name="_xlnm.Print_Area" localSheetId="7">'1.7'!$A$1:$G$74</definedName>
  </definedNames>
  <calcPr fullCalcOnLoad="1"/>
</workbook>
</file>

<file path=xl/sharedStrings.xml><?xml version="1.0" encoding="utf-8"?>
<sst xmlns="http://schemas.openxmlformats.org/spreadsheetml/2006/main" count="1489" uniqueCount="1029">
  <si>
    <t>Egészségügyi hozzájárulás</t>
  </si>
  <si>
    <t>53</t>
  </si>
  <si>
    <t>Táppénz hozzájárulás</t>
  </si>
  <si>
    <t>54</t>
  </si>
  <si>
    <t>Munkaadókat terhelő járulékok és szociális hozzájárulási adó (50+...+53)</t>
  </si>
  <si>
    <t>55</t>
  </si>
  <si>
    <t>Cafetéria rendszer keretében adott juttatások (tájékoztató adat)</t>
  </si>
  <si>
    <t>Élelmiszer beszerzés</t>
  </si>
  <si>
    <t>Gyógyszerbeszerzés</t>
  </si>
  <si>
    <t>Vegyszerbeszerzés</t>
  </si>
  <si>
    <t>Irodaszer, nyomtatvány beszerzése</t>
  </si>
  <si>
    <t>Könyv beszerzése</t>
  </si>
  <si>
    <t>Folyóirat beszerzése</t>
  </si>
  <si>
    <t>Egyéb információhordozó beszerzése</t>
  </si>
  <si>
    <t>Tüzelőanyagok beszerzése</t>
  </si>
  <si>
    <t>Hajtó- és kenőanyagok beszerzése</t>
  </si>
  <si>
    <t>Szakmai anyagok beszerzése</t>
  </si>
  <si>
    <t>Kisértékű tárgyi eszközök, szellemi termékek beszerzése</t>
  </si>
  <si>
    <t>Munkaruha, védőruha, formaruha, egyenruha beszerzése</t>
  </si>
  <si>
    <t>Egyéb anyagbeszerzés</t>
  </si>
  <si>
    <t>Készletbeszerzés (01+…+13)</t>
  </si>
  <si>
    <t>Nem adatátviteli célú távközlési díjak</t>
  </si>
  <si>
    <t>Adatátviteli célú távközlési díjak</t>
  </si>
  <si>
    <t>Egyéb kommunikációs szolgáltatások</t>
  </si>
  <si>
    <t>Kommunikációs szolgáltatások (15+16+17)</t>
  </si>
  <si>
    <t>Vásárolt élelmezés</t>
  </si>
  <si>
    <t>Bérleti és lízing díjak</t>
  </si>
  <si>
    <t>ebből: - PPP konstrukcióhoz kapcsolódó szolgáltatási díj fizetés</t>
  </si>
  <si>
    <t>Szállítási szolgáltatás díja</t>
  </si>
  <si>
    <t>Gázenergia-szolgáltatás díja</t>
  </si>
  <si>
    <t>Villamosenergia-szolgáltatás díja</t>
  </si>
  <si>
    <t>Távhő- és melegvíz-szolgáltatás díja</t>
  </si>
  <si>
    <t>Víz- és csatornadíjak</t>
  </si>
  <si>
    <t>Karbantartási, kisjavítási szolgáltatások kiadásai</t>
  </si>
  <si>
    <t>Egyéb üzemeltetési, fenntartási szolgáltatási kiadások</t>
  </si>
  <si>
    <t>Továbbszámlázott (közvetített) szolgáltatások kiadásai államháztartáson belülre</t>
  </si>
  <si>
    <t>Továbbszámlázott (közvetített) szolgáltatások kiadásai államháztartáson kívülre</t>
  </si>
  <si>
    <t>Pénzügyi szolgáltatások kiadásai</t>
  </si>
  <si>
    <t>Szakmai szolgáltatások kiadásai</t>
  </si>
  <si>
    <t>Szolgáltatási kiadások (19+20+22+…+32)</t>
  </si>
  <si>
    <t>Vásárolt közszolgáltatások</t>
  </si>
  <si>
    <t>Vásárolt termékek és szolgáltatások általános forgalmi adója</t>
  </si>
  <si>
    <t>Kiszámlázott termékek és szolgáltatások általános forgalmi adó befizetése</t>
  </si>
  <si>
    <t>Működési kiadásokhoz kapcsolódó fordított általános forgalmi adó miatti befizetés</t>
  </si>
  <si>
    <t>Felhalmozási kiadásokhoz kapcsolódó fordított általános forgalmi adó miatti befizetés</t>
  </si>
  <si>
    <t>Értékesített tárgyi eszközök, immateriális javak általános forgalmi adó befizetése (05. űrlapon szereplők nélkül)</t>
  </si>
  <si>
    <t>Működési célú általános forgalmi adó összesen (35+...+39)</t>
  </si>
  <si>
    <t>Belföldi kiküldetés</t>
  </si>
  <si>
    <t>Külföldi kiküldetés</t>
  </si>
  <si>
    <t>Reprezentáció</t>
  </si>
  <si>
    <t>Reklám és propagandakiadások</t>
  </si>
  <si>
    <t>Kiküldetés, reprezentáció, reklámkiadások (41+…+44)</t>
  </si>
  <si>
    <t>Szellemi tevékenység végzéséhez kapcsolódó kifizetés</t>
  </si>
  <si>
    <t>Előző évi maradvány visszafizetése (irányító szervi nélkül)</t>
  </si>
  <si>
    <t>Vállalkozási maradvány utáni befizetés</t>
  </si>
  <si>
    <t>Irányító szerv javára teljesített egyéb befizetés</t>
  </si>
  <si>
    <t>Felhasználásra nem engedélyezett többletbevétel befizetése</t>
  </si>
  <si>
    <t>Bevételek meghatározott köre utáni befizetés</t>
  </si>
  <si>
    <t>A költségvetési törvény 10. § (7), és 34 § (7) bekezdés miatti befizetési kötelezettség</t>
  </si>
  <si>
    <t>A költségvetési törvény 34. § (6) bekezdés miatti befizetési kötelezettség</t>
  </si>
  <si>
    <t>Egyéb befizetési kötelezettség</t>
  </si>
  <si>
    <t>Különféle költségvetési befizetések (47+…+54)</t>
  </si>
  <si>
    <t>56</t>
  </si>
  <si>
    <t>Munkáltató által fizetett személyi jövedelemadó</t>
  </si>
  <si>
    <t>57</t>
  </si>
  <si>
    <t>Nemzetközi tagsági díjak</t>
  </si>
  <si>
    <t>58</t>
  </si>
  <si>
    <t>Rehabilitációs hozzájárulás</t>
  </si>
  <si>
    <t>59</t>
  </si>
  <si>
    <t>Helyi adók, egyéb vám, illeték és adójellegű befizetések</t>
  </si>
  <si>
    <t>60</t>
  </si>
  <si>
    <t>Díjak, egyéb  befizetések</t>
  </si>
  <si>
    <t>61</t>
  </si>
  <si>
    <t>Adók, díjak, egyéb befizetések (56+...+60)</t>
  </si>
  <si>
    <t>62</t>
  </si>
  <si>
    <t>Működési célú kamatkiadások államháztartáson belülre</t>
  </si>
  <si>
    <t>63</t>
  </si>
  <si>
    <t>Felhalmozási célú kamatkiadások államháztartáson belülre</t>
  </si>
  <si>
    <t>64</t>
  </si>
  <si>
    <t>Működési célú kamatkiadások államháztartáson kívülre</t>
  </si>
  <si>
    <t>65</t>
  </si>
  <si>
    <t>Felhalmozási célú kamatkiadások államháztartáson kívülre</t>
  </si>
  <si>
    <t>66</t>
  </si>
  <si>
    <t>Kamatkiadások összesen (62+…+65)</t>
  </si>
  <si>
    <t>67</t>
  </si>
  <si>
    <t>Realizált árfolyamveszteségek</t>
  </si>
  <si>
    <t>68</t>
  </si>
  <si>
    <t>Egyéb dologi kiadások</t>
  </si>
  <si>
    <t>69</t>
  </si>
  <si>
    <t>Költségvetési támogatások részletezése</t>
  </si>
  <si>
    <t xml:space="preserve">Önkormányzat működési célú költségvetési támogatása                  </t>
  </si>
  <si>
    <t>Dologi kiadások  (14+18+33+34+40+45+46+55+61+66+67+68)</t>
  </si>
  <si>
    <t>ezer Ft</t>
  </si>
  <si>
    <t>Személyi juttatások és munkaadót terhelő járulékok</t>
  </si>
  <si>
    <t>Dologi kiadások</t>
  </si>
  <si>
    <t>eezr Ft</t>
  </si>
  <si>
    <t>Délzalai Víz- és Csatornamű Zrt.</t>
  </si>
  <si>
    <t>Zalaszentjakab Község Önkormányzat tulajdonában álló gazdálkodó szervezetek működéséből származó 
kötelezettségek és részesedések alakulása a 2013. évben</t>
  </si>
  <si>
    <t>Előző évi állományi érték</t>
  </si>
  <si>
    <t>Tárgyévi állományi érték</t>
  </si>
  <si>
    <t/>
  </si>
  <si>
    <t>1. Alapítás-átszervezés aktivált értéke (111-ből,112-ből)</t>
  </si>
  <si>
    <t>2. Kísérleti fejlesztés aktivált értéke (111-ből,112-ből)</t>
  </si>
  <si>
    <t>3. Vagyoni értékű jogok (111-ből,112-ből)</t>
  </si>
  <si>
    <t>4. Szellemi termékek (111-ből,112-ből)</t>
  </si>
  <si>
    <t>5. Immateriális javakra adott előlegek (1181.,1182.)</t>
  </si>
  <si>
    <t>I. Immateriális javak összesen (01+...+06)</t>
  </si>
  <si>
    <t>1. Ingatlanok és a kapcsolódó vagyoni értékű jogok (121.,122-ből)</t>
  </si>
  <si>
    <t>2. Gépek, berendezések és felszerelések (1311.,1312-ből)</t>
  </si>
  <si>
    <t>3. Járművek (1321.,1322-ből)</t>
  </si>
  <si>
    <t>4. Tenyészállatok (141.,142-ből)</t>
  </si>
  <si>
    <t>5. Beruházások,felújítások (122-ből,127.,1312-ből,1317.,1322-ből,1327.,142-ből,147.)</t>
  </si>
  <si>
    <t>6. Beruházásra adott előlegek (128.,1318.,1328.,148.1598.,1599.)</t>
  </si>
  <si>
    <t>7. Állami készletek, tartalékok (1591.,1592.)</t>
  </si>
  <si>
    <t>8. Tárgyi eszközök értékhelyesbítése (129.,1319.,1329.,149.)</t>
  </si>
  <si>
    <t>Ebből - tartós társulási részesedés (1711-ből, 1751-ből)</t>
  </si>
  <si>
    <t>2. Tartós hitelviszonyt megtestesítő értékpapír (172-174.,1752.)</t>
  </si>
  <si>
    <t>3. Tartósan adott kölcsön (191-194-ből,1981-ből)</t>
  </si>
  <si>
    <t>4/b Hosszú lejáratú betétek elszámolt értékvesztése (1988)</t>
  </si>
  <si>
    <t>- előfinanszírozás miatti követelések (2876.)</t>
  </si>
  <si>
    <t>- támogatási programok szabálytalan kifizetése miatti követelések (2872.)</t>
  </si>
  <si>
    <t>- nemzetközi támogatási programok miatti követelések (2874.)</t>
  </si>
  <si>
    <t>- garancia- és kezességvállalásból származó követelések (2873.)</t>
  </si>
  <si>
    <t>- egyéb hosszú lejáratú követelésekből a mérlegfordulónapot követő egy éven belül esedékes részletek (195-ből, 1982-ből)</t>
  </si>
  <si>
    <t>2/b Költségvetési pénzforgalmi számlák elszámolt értékvesztése (329.)</t>
  </si>
  <si>
    <t>3. Elszámolási számlák (33-34.)</t>
  </si>
  <si>
    <t>4/b Idegen pénzeszközök elszámolt értékvesztése (3599, 369)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</si>
  <si>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</si>
  <si>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</si>
  <si>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</si>
  <si>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</si>
  <si>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</si>
  <si>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</si>
  <si>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</si>
  <si>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</si>
  <si>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</si>
  <si>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</si>
  <si>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</si>
  <si>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</si>
  <si>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</si>
  <si>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</si>
  <si>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</si>
  <si>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</si>
  <si>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</si>
  <si>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1. Költségvetési tartalék elszámolása (4211., 4214.) (87+88)</t>
  </si>
  <si>
    <t>87</t>
  </si>
  <si>
    <t>88</t>
  </si>
  <si>
    <t>- előző év(ek) költségvetési tartalék elszámolása (4214.)</t>
  </si>
  <si>
    <t>89</t>
  </si>
  <si>
    <t>90</t>
  </si>
  <si>
    <t>91</t>
  </si>
  <si>
    <t>92</t>
  </si>
  <si>
    <t>93</t>
  </si>
  <si>
    <t>94</t>
  </si>
  <si>
    <t>1. Vállalkozási tartalék elszámolása (4221., 4224.) (95+96)</t>
  </si>
  <si>
    <t>95</t>
  </si>
  <si>
    <t>96</t>
  </si>
  <si>
    <t>- előző év(ek) vállalkozási tartalék elszámolása (4224.)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</si>
  <si>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</si>
  <si>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</si>
  <si>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</si>
  <si>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</si>
  <si>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</si>
  <si>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</si>
  <si>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</si>
  <si>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</si>
  <si>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</si>
  <si>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4. Beruházási és fejlesztési hitelek (431112., 432112., 43312.)</t>
  </si>
  <si>
    <t>106</t>
  </si>
  <si>
    <t>107</t>
  </si>
  <si>
    <t>108</t>
  </si>
  <si>
    <t>109</t>
  </si>
  <si>
    <t>Ebből: - hosszú lejáratú szállítói tartozások (4386)</t>
  </si>
  <si>
    <t>110</t>
  </si>
  <si>
    <t>111</t>
  </si>
  <si>
    <t>112</t>
  </si>
  <si>
    <t>113</t>
  </si>
  <si>
    <t>114</t>
  </si>
  <si>
    <t>Ebből: - likvid hitelek (455-ből, 456-ból)</t>
  </si>
  <si>
    <t>115</t>
  </si>
  <si>
    <t>- beruházási, fejlesztési hitelek következő évet terhelő törlesztő részletei (431111., 432111., 43311.)</t>
  </si>
  <si>
    <t>116</t>
  </si>
  <si>
    <t>- működési célú hosszú lejáratú hitelek következő évet terhelő törlesztő részletei (431121., 432121.)</t>
  </si>
  <si>
    <t>117</t>
  </si>
  <si>
    <t>ZKTT működési hozzárjárulás</t>
  </si>
  <si>
    <t>ZKTT hozzájárulás belső ellenőrzéshez</t>
  </si>
  <si>
    <t>Közös Hivatal támogatása</t>
  </si>
  <si>
    <t>ZKTT  háziorvosi ügyelet</t>
  </si>
  <si>
    <t>Fogorvosi ügyelet</t>
  </si>
  <si>
    <t>Működési célú támogatásértékű kiadások</t>
  </si>
  <si>
    <t>Magyar Vöröskereszt - házi segítségnyújtás</t>
  </si>
  <si>
    <t>TÖOSZ tagdíj</t>
  </si>
  <si>
    <t>Innovatív Dél-Zala Vidékfejlesztési Egyesület tagdíj</t>
  </si>
  <si>
    <t>Faluszövetség tagdíj</t>
  </si>
  <si>
    <t>Árvízkárosultak támogatása</t>
  </si>
  <si>
    <t>Foglalkoztatási rehabilitáció támogatás</t>
  </si>
  <si>
    <t>Működési célú pénzeszközátadások áht-n kívülre</t>
  </si>
  <si>
    <t>Galambok Község Önkormányzata - zsilipjavítás</t>
  </si>
  <si>
    <t>ZKTT buszöböl</t>
  </si>
  <si>
    <t>Felhalmozási célú támogatásértékű kiadások</t>
  </si>
  <si>
    <t>Pénzeszköz-átadások részletezése</t>
  </si>
  <si>
    <t xml:space="preserve">Pénzkészlet összesen </t>
  </si>
  <si>
    <t>Pénzeszöz-változás levezetése</t>
  </si>
  <si>
    <t>Eezer Ft</t>
  </si>
  <si>
    <t>Pénzmaradvány-kimutatás</t>
  </si>
  <si>
    <t xml:space="preserve">Személyi juttatások összesen </t>
  </si>
  <si>
    <t xml:space="preserve">Munkaadókat terhelő járulékok és szociális hozzájárulási adó </t>
  </si>
  <si>
    <t xml:space="preserve">Támogatásértékű működési kiadások </t>
  </si>
  <si>
    <t xml:space="preserve">Működési célú pénzeszközátadások államháztartáson kívülre </t>
  </si>
  <si>
    <t xml:space="preserve">Ellátottak pénzbeli juttatásai </t>
  </si>
  <si>
    <t xml:space="preserve">Működési kiadások összesen </t>
  </si>
  <si>
    <t xml:space="preserve">Felhalmozási célú támogatásértékű kiadások </t>
  </si>
  <si>
    <t xml:space="preserve">Költségvetési kiadások </t>
  </si>
  <si>
    <t xml:space="preserve">Kiadások összesen </t>
  </si>
  <si>
    <r>
      <t>3811031</t>
    </r>
    <r>
      <rPr>
        <sz val="8"/>
        <rFont val="Times New Roman"/>
        <family val="1"/>
      </rPr>
      <t xml:space="preserve"> Települési hulladék vegyes (ömlesztett) begyûjtése, szállítása, átrakása        </t>
    </r>
  </si>
  <si>
    <r>
      <t>5220011</t>
    </r>
    <r>
      <rPr>
        <sz val="8"/>
        <rFont val="Times New Roman"/>
        <family val="1"/>
      </rPr>
      <t xml:space="preserve"> Közutak, hidak, alagutak üzemeltetése, fenntartása</t>
    </r>
  </si>
  <si>
    <r>
      <t xml:space="preserve">8110001 </t>
    </r>
    <r>
      <rPr>
        <sz val="8"/>
        <rFont val="Times New Roman"/>
        <family val="1"/>
      </rPr>
      <t xml:space="preserve">Építményüzemeltetés               </t>
    </r>
  </si>
  <si>
    <r>
      <t>8130001</t>
    </r>
    <r>
      <rPr>
        <sz val="8"/>
        <rFont val="Times New Roman"/>
        <family val="1"/>
      </rPr>
      <t xml:space="preserve"> Zöldterület-kezelés               </t>
    </r>
  </si>
  <si>
    <r>
      <t>8411121</t>
    </r>
    <r>
      <rPr>
        <sz val="8"/>
        <rFont val="Times New Roman"/>
        <family val="1"/>
      </rPr>
      <t xml:space="preserve"> Önkormányzati jogalkotás              </t>
    </r>
  </si>
  <si>
    <r>
      <t>8411126</t>
    </r>
    <r>
      <rPr>
        <sz val="8"/>
        <rFont val="Times New Roman"/>
        <family val="1"/>
      </rPr>
      <t xml:space="preserve"> Önkormányzati jogalkotás             </t>
    </r>
  </si>
  <si>
    <r>
      <t>8414021</t>
    </r>
    <r>
      <rPr>
        <sz val="8"/>
        <rFont val="Times New Roman"/>
        <family val="1"/>
      </rPr>
      <t xml:space="preserve"> Közvilágítás              </t>
    </r>
  </si>
  <si>
    <r>
      <t>8414031</t>
    </r>
    <r>
      <rPr>
        <sz val="8"/>
        <rFont val="Times New Roman"/>
        <family val="1"/>
      </rPr>
      <t xml:space="preserve"> Város-, községgazdálkodási m.n.s. szolgáltatások           </t>
    </r>
  </si>
  <si>
    <r>
      <t>8414036</t>
    </r>
    <r>
      <rPr>
        <sz val="8"/>
        <rFont val="Times New Roman"/>
        <family val="1"/>
      </rPr>
      <t xml:space="preserve"> Város-, községgazdálkodási m.n.s. szolgáltatások            </t>
    </r>
  </si>
  <si>
    <r>
      <t>8419029</t>
    </r>
    <r>
      <rPr>
        <sz val="8"/>
        <rFont val="Times New Roman"/>
        <family val="1"/>
      </rPr>
      <t xml:space="preserve"> Központi költségvetési befizetések            </t>
    </r>
  </si>
  <si>
    <r>
      <t>8621011</t>
    </r>
    <r>
      <rPr>
        <sz val="8"/>
        <rFont val="Times New Roman"/>
        <family val="1"/>
      </rPr>
      <t xml:space="preserve"> Háziorvosi alapellátás             </t>
    </r>
  </si>
  <si>
    <r>
      <t xml:space="preserve">8621026 </t>
    </r>
    <r>
      <rPr>
        <sz val="8"/>
        <rFont val="Times New Roman"/>
        <family val="1"/>
      </rPr>
      <t xml:space="preserve">Háziorvosi ügyeleti ellátás             </t>
    </r>
  </si>
  <si>
    <r>
      <t>8623026</t>
    </r>
    <r>
      <rPr>
        <sz val="8"/>
        <rFont val="Times New Roman"/>
        <family val="1"/>
      </rPr>
      <t xml:space="preserve"> Fogorvosi ügyeleti ellátás            </t>
    </r>
  </si>
  <si>
    <r>
      <t>8821111</t>
    </r>
    <r>
      <rPr>
        <sz val="8"/>
        <rFont val="Times New Roman"/>
        <family val="1"/>
      </rPr>
      <t xml:space="preserve"> Aktív korúak ellátása  </t>
    </r>
  </si>
  <si>
    <r>
      <t xml:space="preserve">8821121 </t>
    </r>
    <r>
      <rPr>
        <sz val="8"/>
        <rFont val="Times New Roman"/>
        <family val="1"/>
      </rPr>
      <t xml:space="preserve">Idõskorúak járadéka              </t>
    </r>
  </si>
  <si>
    <r>
      <t>8821131</t>
    </r>
    <r>
      <rPr>
        <sz val="8"/>
        <rFont val="Times New Roman"/>
        <family val="1"/>
      </rPr>
      <t xml:space="preserve"> Lakásfenntartási támogatás normatív alapon            </t>
    </r>
  </si>
  <si>
    <r>
      <t>8821161</t>
    </r>
    <r>
      <rPr>
        <sz val="8"/>
        <rFont val="Times New Roman"/>
        <family val="1"/>
      </rPr>
      <t xml:space="preserve"> Ápolási díj méltányossági alapon            </t>
    </r>
  </si>
  <si>
    <r>
      <t>8821171</t>
    </r>
    <r>
      <rPr>
        <sz val="8"/>
        <rFont val="Times New Roman"/>
        <family val="1"/>
      </rPr>
      <t xml:space="preserve"> Rendszeres gyermekvédelmi pénzbeli ellátás            </t>
    </r>
  </si>
  <si>
    <r>
      <t>8821191</t>
    </r>
    <r>
      <rPr>
        <sz val="8"/>
        <rFont val="Times New Roman"/>
        <family val="1"/>
      </rPr>
      <t xml:space="preserve"> Óvodáztatási támogatás              </t>
    </r>
  </si>
  <si>
    <r>
      <t>8821221</t>
    </r>
    <r>
      <rPr>
        <sz val="8"/>
        <rFont val="Times New Roman"/>
        <family val="1"/>
      </rPr>
      <t xml:space="preserve"> Átmeneti segély              </t>
    </r>
  </si>
  <si>
    <r>
      <t>8821291</t>
    </r>
    <r>
      <rPr>
        <sz val="8"/>
        <rFont val="Times New Roman"/>
        <family val="1"/>
      </rPr>
      <t xml:space="preserve"> Egyéb önkormányzati eseti pénzbeli ellátások           </t>
    </r>
  </si>
  <si>
    <r>
      <t>8822031</t>
    </r>
    <r>
      <rPr>
        <sz val="8"/>
        <rFont val="Times New Roman"/>
        <family val="1"/>
      </rPr>
      <t xml:space="preserve"> Köztemetés             </t>
    </r>
  </si>
  <si>
    <r>
      <t>8899211</t>
    </r>
    <r>
      <rPr>
        <sz val="8"/>
        <rFont val="Times New Roman"/>
        <family val="1"/>
      </rPr>
      <t xml:space="preserve"> Szociális étkeztetés            </t>
    </r>
  </si>
  <si>
    <r>
      <t>8899281</t>
    </r>
    <r>
      <rPr>
        <sz val="8"/>
        <rFont val="Times New Roman"/>
        <family val="1"/>
      </rPr>
      <t xml:space="preserve"> Falugondnoki, tanyagondnoki szolgáltatás             </t>
    </r>
  </si>
  <si>
    <r>
      <t>8903015</t>
    </r>
    <r>
      <rPr>
        <sz val="8"/>
        <rFont val="Times New Roman"/>
        <family val="1"/>
      </rPr>
      <t xml:space="preserve"> Civil szervezetek mûködési támogatása            </t>
    </r>
  </si>
  <si>
    <r>
      <t>8904421</t>
    </r>
    <r>
      <rPr>
        <sz val="8"/>
        <rFont val="Times New Roman"/>
        <family val="1"/>
      </rPr>
      <t xml:space="preserve"> Hosszabb idõtartamú közfoglalkoztatás          </t>
    </r>
  </si>
  <si>
    <r>
      <t>9101231</t>
    </r>
    <r>
      <rPr>
        <sz val="8"/>
        <rFont val="Times New Roman"/>
        <family val="1"/>
      </rPr>
      <t xml:space="preserve"> Könyvtári szolgáltatások              </t>
    </r>
  </si>
  <si>
    <r>
      <t>9105011</t>
    </r>
    <r>
      <rPr>
        <sz val="8"/>
        <rFont val="Times New Roman"/>
        <family val="1"/>
      </rPr>
      <t xml:space="preserve"> Közmûvelõdési tevékenységek és támogatásuk          </t>
    </r>
  </si>
  <si>
    <r>
      <t>931102</t>
    </r>
    <r>
      <rPr>
        <sz val="8"/>
        <rFont val="Times New Roman"/>
        <family val="1"/>
      </rPr>
      <t xml:space="preserve">1 Sportlétesítmények mûködtetése és fejlesztése           </t>
    </r>
  </si>
  <si>
    <r>
      <t>9603021</t>
    </r>
    <r>
      <rPr>
        <sz val="8"/>
        <rFont val="Times New Roman"/>
        <family val="1"/>
      </rPr>
      <t xml:space="preserve"> Köztemetõ-fenntartás és -mûködtetés            </t>
    </r>
  </si>
  <si>
    <t>Kiadások tevékenységenként</t>
  </si>
  <si>
    <t>ezer Ft-ban</t>
  </si>
  <si>
    <t>A)</t>
  </si>
  <si>
    <t>BEFEKTETETT ESZKÖZÖK</t>
  </si>
  <si>
    <t>I. Immateriális javak</t>
  </si>
  <si>
    <t>1.1. Korlátozottan forgalomképes immateriális javak</t>
  </si>
  <si>
    <t>1.2. Forgalomképes immateriális javak</t>
  </si>
  <si>
    <t>II. Tárgyi eszközök</t>
  </si>
  <si>
    <t>1. Ingatlanok és kapcsolódó vagyoni értékű jgok</t>
  </si>
  <si>
    <t>1.1. Forgalomképtelen ingatlanok és a kapcsolódó vagyoni értékű jogok</t>
  </si>
  <si>
    <t>1.2. Korlátozottan forgalomképes ingatlanok és a kapcsolódó vagyoni értékű jogok</t>
  </si>
  <si>
    <t>1.3. Forgalomképes ingatlanok és a kapcsolódó vagyoni értékű jogok</t>
  </si>
  <si>
    <t>2. Gépek, berendezések és felszerelések</t>
  </si>
  <si>
    <t>3. Járművek</t>
  </si>
  <si>
    <t>3.1. Korlátozottan forgalomképes járművek</t>
  </si>
  <si>
    <t>3.2. Forgalomképes járművek</t>
  </si>
  <si>
    <t>4. Tenyészállatok (forgalomképes)</t>
  </si>
  <si>
    <t>5. Beruházások, felújítások</t>
  </si>
  <si>
    <t>5.1. Forgalomképtelen eszköz létesítésére irányuló beruházások, felújítások</t>
  </si>
  <si>
    <t>5.3. Forgalomképes eszköz létesítésére irányuló beruházások, felújítások</t>
  </si>
  <si>
    <t>6. Beruházásra adott előlegek</t>
  </si>
  <si>
    <t>6.3. Forgalomképes tárgyi eszköz létesítésére irányuló beruházásra adott előlegek</t>
  </si>
  <si>
    <t>7. Tárgyi eszközök értékhelyesbítése (forgalomképes)</t>
  </si>
  <si>
    <t>III. Befektetett pénzügyi eszközök</t>
  </si>
  <si>
    <t>1. Egyéb tartós részesedés</t>
  </si>
  <si>
    <t>1.1. Korlátozottan forgalomképes egyéb tartós részesedés</t>
  </si>
  <si>
    <t>1.2. Forgalomképes egyéb tartós részesedés</t>
  </si>
  <si>
    <t>2. Tartós hitelviszonyt megtestesítő értékpapír (forgalomképes)</t>
  </si>
  <si>
    <t>3. Tartósan adott kölcsön (forgalomképes)</t>
  </si>
  <si>
    <t>4. Hosszú lejáratú bankbetétek (forgalomképes)</t>
  </si>
  <si>
    <t>5. Egyéb hosszú lejáratú követelések (forgalomképes)</t>
  </si>
  <si>
    <t>6. Befektetett pénzügyi eszközök értékhelyesbítése (forgalomképes)</t>
  </si>
  <si>
    <t>B)</t>
  </si>
  <si>
    <t>FORGÓESZKÖZÖK</t>
  </si>
  <si>
    <t>I.    Készletek (forgalomképes)</t>
  </si>
  <si>
    <t>II.   Követelések (forgalomképes)</t>
  </si>
  <si>
    <t>III.  Értékpapírok</t>
  </si>
  <si>
    <t>1. Egyéb részesedés (forgalomképes)</t>
  </si>
  <si>
    <t>2. Forgatási célú hitelviszonyt megtestesítő értékpapírok (forgalomképes)</t>
  </si>
  <si>
    <t>IV. Pénzeszközök (forgalomképes)</t>
  </si>
  <si>
    <t>V.  Egyéb aktív pénzügyi elszámolások (forgalomképes)</t>
  </si>
  <si>
    <t>F)</t>
  </si>
  <si>
    <t>KÖTELEZETTSÉGEK</t>
  </si>
  <si>
    <t>I.    Hosszú lejáratú kötelezettségek (forgalomképes)</t>
  </si>
  <si>
    <t>II.   Rövid lejáratú kötelezettségek (forgalomképes)</t>
  </si>
  <si>
    <t>III.  Egyéb passzív pénzügyi elszámolások (forgalomképes)</t>
  </si>
  <si>
    <t>KÖNYVVITELI MÉRLEGEN KÍVÜLI TÉTELEK</t>
  </si>
  <si>
    <t>KÖNYVVITELI MÉRLEGEN KÍVÜLI ESZKÖZÖK</t>
  </si>
  <si>
    <t xml:space="preserve"> -  "0"-ra leírt, de használatban lévő eszközök állománya</t>
  </si>
  <si>
    <t>Vagyonkimutatás 2013. december 31.</t>
  </si>
  <si>
    <t>Záró érték 2013. december 31-én</t>
  </si>
  <si>
    <t>Bruttó érték</t>
  </si>
  <si>
    <t>Nettó érték</t>
  </si>
  <si>
    <t>5.2. Korlátozttan forgalomképes eszköz létesítésére irányuló beruházások, felújtások</t>
  </si>
  <si>
    <t>6.1. Forgalomképtelen tárgyi eszközök létesítésére irányuló beruházásra adott előlegek</t>
  </si>
  <si>
    <t>6.2. Korlátozottan forgalomképes tárgyi eszköz létesítésére irányuló beruházásra adott előlegek</t>
  </si>
  <si>
    <t>IV. Üzemeltetésre, kezelésre átadott, koncesszióba adott, vagyonkezelésbe vett eszközök</t>
  </si>
  <si>
    <t>1. Üzemeltetésre, kezelésre átadott, koncesszióba adott, vagyonkezelésbe vett forgalomképtelen eszközök</t>
  </si>
  <si>
    <t>2. Üzemeltetésre, kezelésre átadott, koncesszióba adott, vagyonkezelésbe vett korlátozottan forgalomképes eszközök</t>
  </si>
  <si>
    <t>3. Üzemeltetésre, kezelésre átadott, koncesszióba adott, vagyonkezelésbe vett forgalomképes eszközök</t>
  </si>
  <si>
    <t>Otthonteremtési támogatás [Gyvt. 25-27. §]</t>
  </si>
  <si>
    <t>GYES-en és GYED-en lévők hallgatói hitelének célzott támogatása [1/2012. (I. 20.) Korm. r. 18. §]</t>
  </si>
  <si>
    <t>Rendszeres gyermekvédelmi kedvezményben részesülők természetbeni támogatása [Gyvt. 20/A.§]</t>
  </si>
  <si>
    <t>Kiegészítő gyermekvédelmi támogatás és a kiegészítő gyermekvédelmi támogatás pótléka [Gyvt. 20/B.´§]</t>
  </si>
  <si>
    <t>Pénzben nyújtott óvodáztatási támogatás [Gyvt. 20/C. §]</t>
  </si>
  <si>
    <t>Helyi megállapítású pénzben nyújtott rendkívüli gyermekvédelmi támogatás [Gyvt. 21.§]</t>
  </si>
  <si>
    <t>Természetben nyújtott rendkívüli gyermekvédelmi támogatás [Gyvt. 18. § (5) bek.]</t>
  </si>
  <si>
    <t>Természetben nyújtott óvodáztatási támogatás [Gyvt. 20/C.§ (4) bek.]</t>
  </si>
  <si>
    <t>Egyéb családi támogatás</t>
  </si>
  <si>
    <t>Családi támogatások (01+…+09)</t>
  </si>
  <si>
    <t>Ápolási díj [Szoctv. 43/A. § (1) és (4) bek.]</t>
  </si>
  <si>
    <t>Mozgáskorlátozottak személygépkocsi-szerzési és -átalakítási támogatása [102/2011. (VI. 29.) Korm. r. 4-5. § ]</t>
  </si>
  <si>
    <t>Közgyógyellátás [Szoctv.50.§ (1)-(2) bek.]</t>
  </si>
  <si>
    <t>Helyi megállapítású ápolási díj  [Szoctv. 43/B. §]</t>
  </si>
  <si>
    <t>Helyi megállapítású közgyógyellátás [Szoctv.50.§ (3) bek.]</t>
  </si>
  <si>
    <t>Egyéb betegséggel és fogyatékossággal kapcsolatos nem társadalombiztosítási ellátások</t>
  </si>
  <si>
    <t>Betegséggel és fogyatékossággal kapcsolatos nem társadalombiztosítási ellátások (11+…+16)</t>
  </si>
  <si>
    <t>Foglalkoztatást helyettesítő támogatás [Szoctv. 35. § (1) bek ]</t>
  </si>
  <si>
    <t>Egyéb foglalkoztatással, munkanélküliséggel kapcsolatos ellátások</t>
  </si>
  <si>
    <t>Foglalkoztatással, munkanélküliséggel kapcsolatos ellátások (18+…+19)</t>
  </si>
  <si>
    <t>Hozzájárulás a lakossági energiaköltségekhez</t>
  </si>
  <si>
    <t>Lakásfenntartási támogatás [Szoctv. 38. § (1) bek. a) és b) pontok]</t>
  </si>
  <si>
    <t>Adósságcsökkentési támogatás [Szoctv. 55/A. § 1. bek. b) pont]</t>
  </si>
  <si>
    <t>Természetben nyújtott lakásfenntartási támogatás                                     [Szoctv. 47.§ (1) bek. b) pont]</t>
  </si>
  <si>
    <t>Adósságkezelési szolgáltatás keretében gáz-vagy áram fogyasztást mérő készülék biztosítása [Szoctv. 55/A. § (3) bek.]</t>
  </si>
  <si>
    <t>Adósságkezelési szolgáltatásban részesülőknek kifizetett lakásfenntartási támogatás Szt. 38. § (1) bek. (b) pont</t>
  </si>
  <si>
    <t>Egyéb lakhatással kapcsolatos ellátások</t>
  </si>
  <si>
    <t>Lakhatással kapcsolatos ellátások (21+…+27)</t>
  </si>
  <si>
    <t>Állami gondozottak pénzbeli juttatásai</t>
  </si>
  <si>
    <t>Oktatásban résztvevők pénzbeli juttatásai</t>
  </si>
  <si>
    <t>Intézményi ellátottak egyéb pénzbeli juttatásai</t>
  </si>
  <si>
    <t>Intézményi ellátottak pénzbeli juttatásai (29+…+31)</t>
  </si>
  <si>
    <t>Hadigondozottak Közalapítványát terhelő hadigondozotti ellátások</t>
  </si>
  <si>
    <t>A Nemzet Színésze címet viselő színészek havi életjáradéka, művészeti nyugdíjsegélyek, balettművészeti életjáradék</t>
  </si>
  <si>
    <t>Az elhunyt akadémikusok hozzátartozóinak folyósított özvegyi- és árvaellátás</t>
  </si>
  <si>
    <t>A Nemzet Sportolója címmel járó járadék, olimpiai járadék, idős sportolók szociális támogatása</t>
  </si>
  <si>
    <t>Bevándorlási és Állampolgársági Hivatal által folyósított ellátások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</si>
  <si>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</si>
  <si>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</si>
  <si>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</si>
  <si>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</si>
  <si>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</si>
  <si>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                                                      [Szoctv. 47.§ (1) bek. a) pont]</t>
  </si>
  <si>
    <t>Átmeneti segély [Szoctv. 47.§ (1) bek. c) pont]</t>
  </si>
  <si>
    <t>Temetési segély [Szoctv. 47.§ (1) bek. d) pont}</t>
  </si>
  <si>
    <t>Rászorultságtól függõ normatív kedvezmények [Gyvt. 151.§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</si>
  <si>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</si>
  <si>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</si>
  <si>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>Egyéb nem intézményi ellátások  (33+…+48)</t>
  </si>
  <si>
    <t>Ellátottak pénzbeli juttatásai (10+17+20+28+32+49)</t>
  </si>
  <si>
    <t>Ellátottak pénzbeli jutttásai</t>
  </si>
  <si>
    <t>A települési önkormányzatok működésének támogatása</t>
  </si>
  <si>
    <t>Egyes jövedelempótló támogatások kiegészítése</t>
  </si>
  <si>
    <t>Hozzájárulás a pénzbeli szociális ellátásokhoz</t>
  </si>
  <si>
    <t>Egyes szociális és gyermekjóléti feladatok támogatása</t>
  </si>
  <si>
    <t>Könyvtári, közművelődési és múzeumi feladatok támogatása</t>
  </si>
  <si>
    <t>Központosított működési célú előirányzatok</t>
  </si>
  <si>
    <t>Működőképesség megőrzését szolgáló kiegészítő támogatás</t>
  </si>
  <si>
    <t>Egyéb működési célú központi támogatás</t>
  </si>
  <si>
    <t>3. Rövid lejáratú tartozások kötvénykibocsátásból  (4341-ből, 457-ből) (118+119+120)</t>
  </si>
  <si>
    <t>118</t>
  </si>
  <si>
    <t>119</t>
  </si>
  <si>
    <t>- felhalmozási célú kötvénykibocsátásból származó tartozások következő évet terhelő törlesztő részletei (43411-ből)</t>
  </si>
  <si>
    <t>120</t>
  </si>
  <si>
    <t>- működási célú kötvénykibocsátásból származó tartozások következő évet terhelő törlesztő részletei (43412-ből)</t>
  </si>
  <si>
    <t>121</t>
  </si>
  <si>
    <t>4. Kötelezettségek áruszállításból és szolgáltatásból (szállítók) (441-443.,4386-ból) (122+123)</t>
  </si>
  <si>
    <t>122</t>
  </si>
  <si>
    <t>123</t>
  </si>
  <si>
    <t>- tárgyévet követő évet terhelő szállítói kötelezettségek</t>
  </si>
  <si>
    <t>124</t>
  </si>
  <si>
    <t>5. Egyéb rövid lejáratú kötelezettségek (437-ből, 438-ból, 444., 445., 446., 447., 449.)</t>
  </si>
  <si>
    <t>125</t>
  </si>
  <si>
    <t>126</t>
  </si>
  <si>
    <t>- munkavállalókkal szembeni különféle kötelezettségek (445.)</t>
  </si>
  <si>
    <t>127</t>
  </si>
  <si>
    <t>- költségvetéssel szembeni kötelezettségek (446.)</t>
  </si>
  <si>
    <t>128</t>
  </si>
  <si>
    <t>- helyi adó túlfizetése miatti kötelezettségek (4472.)</t>
  </si>
  <si>
    <t>129</t>
  </si>
  <si>
    <t>Mérleg</t>
  </si>
  <si>
    <t>Összeg</t>
  </si>
  <si>
    <t>Pénzkészlet tárgyidőszak elején</t>
  </si>
  <si>
    <t>- Forintban vezetett költségvetési pénzforgalmi számlák egyenlege (Előirányzat-felhasználási keretszámlák egyenlege)</t>
  </si>
  <si>
    <t>- Devizabetét számlák egyenlege</t>
  </si>
  <si>
    <t>- Forintpénztárak és betétkönyvek egyenlege</t>
  </si>
  <si>
    <t>- Valutapénztárak egyenlege</t>
  </si>
  <si>
    <t>Bevételek                                           (+)</t>
  </si>
  <si>
    <t>Kiadások                                            (-)</t>
  </si>
  <si>
    <t>Pénzkészlet tárgyidőszak végén</t>
  </si>
  <si>
    <t>1. A hosszú lejáratú költségvetési betétszámlák záróegyenlegei</t>
  </si>
  <si>
    <t>2. A rövid lejáratú költségvetési pénzforgalmi és betétszámlák záróegyenlegei</t>
  </si>
  <si>
    <t>3. Pénztárak és betétkönyvek záróegyenlegei</t>
  </si>
  <si>
    <t>A.   Záró pénzkészlet  (1+2+3)</t>
  </si>
  <si>
    <t>4. Forgatási célú értékpapírok záró állománya</t>
  </si>
  <si>
    <t>5. Rövid lejáratú likvid hitelek és működési célú kötvénykibocsátás záró állománya (-)</t>
  </si>
  <si>
    <t>B.  Forgatási célú finanszírozási műveletek egyenlege  (4+5)</t>
  </si>
  <si>
    <t>- Költségvetési aktív függő elszámolások záróegyenlege</t>
  </si>
  <si>
    <t>- Költségvetési aktív átfutó elszámolások záróegyenlege</t>
  </si>
  <si>
    <t>- Költségvetési aktív kiegyenlítő elszámolások záróegyenlege</t>
  </si>
  <si>
    <t>6. Költségvetési aktív elszámolások záróegyenlege</t>
  </si>
  <si>
    <t>- Költségvetési passzív függő elszámolások záróegyenlege  (-)</t>
  </si>
  <si>
    <t>- Költségvetési passzív átfutó elszámolások záróegyenlege  (-)</t>
  </si>
  <si>
    <t>- Költségvetési passzív kiegyenlítő elszámolások záróegyenlege (-)</t>
  </si>
  <si>
    <t>7. Költségvetési passzív elszámolások záróegyenlege  (-)</t>
  </si>
  <si>
    <t>C.  Egyéb aktív és passzív pénzügyi elszámolások összesen       (6+7) (±)</t>
  </si>
  <si>
    <t>8. Előző évben (években) képzett költségvetési tartalékok maradványa  (-)</t>
  </si>
  <si>
    <t>9. Előző évben (években) képzett vállalkozási tartalékok     maradványa (-)</t>
  </si>
  <si>
    <t>D.  Előző évben (években) képzett tartalékok maradványa (8+9) (-)</t>
  </si>
  <si>
    <t>E.  Vállalkozási tevékenység pénzforgalmi vállalkozási maradványa  (-)</t>
  </si>
  <si>
    <t>F.  Tárgyévi helyesbített pénzmaradvány   (A+B+C+D+E)</t>
  </si>
  <si>
    <t>10. Intézményi költségvetési befizetés többlettámogatás miatt</t>
  </si>
  <si>
    <t>11. Költségvetési befizetés többlettámogatás miatt</t>
  </si>
  <si>
    <t>12. Költségvetési kiutalás kiutalatlan intézményi támogatás miatt</t>
  </si>
  <si>
    <t>13. Költségvetési kiutalás kiutalatlan támogatás miatt</t>
  </si>
  <si>
    <t>G.  Finanszírozásból származó korrekciók (±10±11±12±13) (±)</t>
  </si>
  <si>
    <t>H.  Pénzmaradványt terhelő elvonások  (-)</t>
  </si>
  <si>
    <t>I.    Költségvetési pénzmaradvány  (F±G+H)</t>
  </si>
  <si>
    <t>14. Vállalkozási maradványból alaptevékenység ellátására felhasznált összeg</t>
  </si>
  <si>
    <t>15. A pénzmaradványt külön jogszabály alapján módosító tétel  (±)</t>
  </si>
  <si>
    <t>J.   Módosított pénzmaradvány  (I+14+15)</t>
  </si>
  <si>
    <t>A J. sorból:</t>
  </si>
  <si>
    <t>16. Egészségbiztosítási Alapból folyósított pénzeszköz maradványa</t>
  </si>
  <si>
    <t>17. Kötelezettséggel terhelt pénzmaradvány</t>
  </si>
  <si>
    <t>Ebből: - Működési célú kötelezettséggel terhelt pénzmaradvány</t>
  </si>
  <si>
    <t>- Felhalmozási célú kötelezettséggel terhelt pénzmaradvány</t>
  </si>
  <si>
    <t>18. Szabad pénzmaradvány</t>
  </si>
  <si>
    <t>Ebből: - Működési célú szabad pénzmaradvány</t>
  </si>
  <si>
    <t>- Felhalmozási célú szabad pénzmaradvány</t>
  </si>
  <si>
    <t>Összesen</t>
  </si>
  <si>
    <t>- támogatási program előlege miatti kötelezettségek (4491.)</t>
  </si>
  <si>
    <t>130</t>
  </si>
  <si>
    <t>- előfinanszírozás miatti kötelezettségek (4495.)</t>
  </si>
  <si>
    <t>131</t>
  </si>
  <si>
    <t>- szabálytalan kifizetések miatti kötelezettségek (4492.)</t>
  </si>
  <si>
    <t>132</t>
  </si>
  <si>
    <t>- nemzetközi támogatási programok miatti kötelezettségek (4494.)</t>
  </si>
  <si>
    <t>133</t>
  </si>
  <si>
    <t>- garancia és kezességvállalásból származó kötelezettségek (4493.)</t>
  </si>
  <si>
    <t>134</t>
  </si>
  <si>
    <t>- egyéb hosszú lejáratú kötelezettségek következő évet terhelő törlesztő részletei (438-ból)</t>
  </si>
  <si>
    <t>135</t>
  </si>
  <si>
    <t>- tárgyévi költségvetést terhelő egyéb rövid lejáratú kötelezettségek (4499-ből)</t>
  </si>
  <si>
    <t>136</t>
  </si>
  <si>
    <t>- a tárgyévet követő évet terhelő egyéb rövid lejáratú kötelezettségek (4499-ből)</t>
  </si>
  <si>
    <t>137</t>
  </si>
  <si>
    <t>- egyéb különféle kötelezettségek (4499-ből)</t>
  </si>
  <si>
    <t>138</t>
  </si>
  <si>
    <t>II. Rövid lejáratú kötelezettségek összesen (111+113+117+121+124)</t>
  </si>
  <si>
    <t>139</t>
  </si>
  <si>
    <t>140</t>
  </si>
  <si>
    <t>2. Költségvetési passzív átfutó elszámolások (482., 485., 486.)</t>
  </si>
  <si>
    <t>141</t>
  </si>
  <si>
    <t>142</t>
  </si>
  <si>
    <t>143</t>
  </si>
  <si>
    <t>144</t>
  </si>
  <si>
    <t>- Nemzetközi támogatási programok deviza elszámolása (488-ból)</t>
  </si>
  <si>
    <t>145</t>
  </si>
  <si>
    <t>III. Egyéb passzív pénzügyi elszámolások összesen (139+...+142)</t>
  </si>
  <si>
    <t>146</t>
  </si>
  <si>
    <t>F) KÖTELEZETTSÉGEK ÖSSZESEN (110+138+145)</t>
  </si>
  <si>
    <t>147</t>
  </si>
  <si>
    <t>FORRÁSOK ÖSSZESEN (85+101+146)</t>
  </si>
  <si>
    <t>B E V É T E L E K</t>
  </si>
  <si>
    <t>1. sz. táblázat</t>
  </si>
  <si>
    <t>Ezer forintban</t>
  </si>
  <si>
    <t>Sor-
szám</t>
  </si>
  <si>
    <t>Bevételi jogcím</t>
  </si>
  <si>
    <t xml:space="preserve">2013. évi </t>
  </si>
  <si>
    <t>Eredeti előirányzat</t>
  </si>
  <si>
    <t>Módosított előirányzat</t>
  </si>
  <si>
    <t>Teljesítés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</si>
  <si>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</si>
  <si>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</si>
  <si>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</si>
  <si>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</si>
  <si>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</si>
  <si>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</si>
  <si>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</si>
  <si>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</si>
  <si>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</si>
  <si>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</si>
  <si>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</si>
  <si>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</si>
  <si>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</si>
  <si>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</si>
  <si>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</si>
  <si>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</si>
  <si>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</si>
  <si>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</si>
  <si>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</si>
  <si>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</si>
  <si>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</si>
  <si>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</si>
  <si>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</si>
  <si>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</si>
  <si>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</si>
  <si>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</si>
  <si>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</si>
  <si>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</si>
  <si>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</si>
  <si>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</si>
  <si>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</si>
  <si>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</si>
  <si>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</si>
  <si>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</si>
  <si>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</si>
  <si>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</si>
  <si>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</si>
  <si>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</si>
  <si>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</si>
  <si>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</si>
  <si>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</si>
  <si>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5.6.</t>
  </si>
  <si>
    <t>Címzett és céltámogatások</t>
  </si>
  <si>
    <t>5.7.</t>
  </si>
  <si>
    <t>Vis maior támogatás</t>
  </si>
  <si>
    <t>5.8.</t>
  </si>
  <si>
    <t>Egyéb támogatás</t>
  </si>
  <si>
    <t>6.</t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</si>
  <si>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</si>
  <si>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</si>
  <si>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</si>
  <si>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</si>
  <si>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</si>
  <si>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</si>
  <si>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</si>
  <si>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</si>
  <si>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</si>
  <si>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</si>
  <si>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</si>
  <si>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</si>
  <si>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</si>
  <si>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</si>
  <si>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</si>
  <si>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</si>
  <si>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</si>
  <si>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</si>
  <si>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</si>
  <si>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</si>
  <si>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</si>
  <si>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</si>
  <si>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</si>
  <si>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</si>
  <si>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</si>
  <si>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</si>
  <si>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</si>
  <si>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</si>
  <si>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</si>
  <si>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</si>
  <si>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</si>
  <si>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</si>
  <si>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</si>
  <si>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</si>
  <si>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</si>
  <si>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</si>
  <si>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</si>
  <si>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</si>
  <si>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</si>
  <si>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</si>
  <si>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</si>
  <si>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</si>
  <si>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</si>
  <si>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</si>
  <si>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</si>
  <si>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</si>
  <si>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</si>
  <si>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</si>
  <si>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</si>
  <si>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</si>
  <si>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</si>
  <si>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</si>
  <si>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</si>
  <si>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</si>
  <si>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</si>
  <si>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</si>
  <si>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</si>
  <si>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</si>
  <si>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</si>
  <si>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</si>
  <si>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</si>
  <si>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</si>
  <si>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</si>
  <si>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</si>
  <si>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</si>
  <si>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 (10+11)</t>
  </si>
  <si>
    <t>13.</t>
  </si>
  <si>
    <t>IX. Függő, átfutó, kiegyenlítő bevételek</t>
  </si>
  <si>
    <t>14.</t>
  </si>
  <si>
    <t>BEVÉTELEK ÖSSZESEN (12+13)</t>
  </si>
  <si>
    <t>K I A D Á S O K</t>
  </si>
  <si>
    <t>2. sz. táblázat</t>
  </si>
  <si>
    <t>Kiadási jogcím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</si>
  <si>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</si>
  <si>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</si>
  <si>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</si>
  <si>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</si>
  <si>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</si>
  <si>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</si>
  <si>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</si>
  <si>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</si>
  <si>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</si>
  <si>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</si>
  <si>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</si>
  <si>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</si>
  <si>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</si>
  <si>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</si>
  <si>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</si>
  <si>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</si>
  <si>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</si>
  <si>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</si>
  <si>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</si>
  <si>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</si>
  <si>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</si>
  <si>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</si>
  <si>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</si>
  <si>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</si>
  <si>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</si>
  <si>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</si>
  <si>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</si>
  <si>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</si>
  <si>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</si>
  <si>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</si>
  <si>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</si>
  <si>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</si>
  <si>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</si>
  <si>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</si>
  <si>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</si>
  <si>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</si>
  <si>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</si>
  <si>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</si>
  <si>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</si>
  <si>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</si>
  <si>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</si>
  <si>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</si>
  <si>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</si>
  <si>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</si>
  <si>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</si>
  <si>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</si>
  <si>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</si>
  <si>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(6.1.1.+…+6.1.7.)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</si>
  <si>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</si>
  <si>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</si>
  <si>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</si>
  <si>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</si>
  <si>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</si>
  <si>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</si>
  <si>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</si>
  <si>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</si>
  <si>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</si>
  <si>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kiadások (6.2.1.+...+6.2.8.)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</si>
  <si>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</si>
  <si>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</si>
  <si>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</si>
  <si>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</si>
  <si>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</si>
  <si>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</si>
  <si>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</si>
  <si>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</si>
  <si>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</si>
  <si>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</si>
  <si>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</si>
  <si>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AZ önkormányzat által adott közvetett támogatások, kedvezmények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</si>
  <si>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</si>
  <si>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</si>
  <si>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</si>
  <si>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</si>
  <si>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</si>
  <si>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</si>
  <si>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</si>
  <si>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</si>
  <si>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</si>
  <si>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</si>
  <si>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</si>
  <si>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</si>
  <si>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</si>
  <si>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</si>
  <si>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</si>
  <si>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</si>
  <si>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</si>
  <si>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</si>
  <si>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</si>
  <si>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Összesen: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</si>
  <si>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</si>
  <si>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</si>
  <si>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</si>
  <si>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</si>
  <si>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</si>
  <si>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</si>
  <si>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</si>
  <si>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</si>
  <si>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</si>
  <si>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2013. évi eredeti előirányzat</t>
  </si>
  <si>
    <t>2013. évi módosított előirányzat</t>
  </si>
  <si>
    <t>2013. évi
teljesítés</t>
  </si>
  <si>
    <t>Közhatalmi bevételek</t>
  </si>
  <si>
    <t>Személyi juttatások</t>
  </si>
  <si>
    <t>Intézményi működési bevételek</t>
  </si>
  <si>
    <t>Átengedett központi adók</t>
  </si>
  <si>
    <t xml:space="preserve">Dologi kiadások </t>
  </si>
  <si>
    <t>Támogatások, kiegészítések (működési célú)</t>
  </si>
  <si>
    <t>Átvett pénzeszközök államháztartáson belülről</t>
  </si>
  <si>
    <t xml:space="preserve">    - 5.-ből: EU támogatás</t>
  </si>
  <si>
    <t>Tartalékok</t>
  </si>
  <si>
    <t>Átvett pénzeszközök államháztartáson  kívülről</t>
  </si>
  <si>
    <t>Kölcsön nyújtása</t>
  </si>
  <si>
    <t>Kölcsön visszatérülés  (működési célú)</t>
  </si>
  <si>
    <t>Egyéb bevételek</t>
  </si>
  <si>
    <t>Költségvetési bevételek összesen (1+...+12)</t>
  </si>
  <si>
    <t>Költségvetési kiadások összesen (1+...+12)</t>
  </si>
  <si>
    <t>Hiány belső finanszírozásának bevételei (15+…+18 )</t>
  </si>
  <si>
    <t>Értékpapír vásárlása, visszavásárlása</t>
  </si>
  <si>
    <t>15.</t>
  </si>
  <si>
    <t>Likviditási hitelek törlesztése</t>
  </si>
  <si>
    <t>16.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</si>
  <si>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</si>
  <si>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</si>
  <si>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</si>
  <si>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</si>
  <si>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</si>
  <si>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</si>
  <si>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</si>
  <si>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</si>
  <si>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(20+…+21) </t>
  </si>
  <si>
    <t>Forgatási célú belföldi, külföldi értékpapírok vásárlása</t>
  </si>
  <si>
    <t>20.</t>
  </si>
  <si>
    <t xml:space="preserve">   Hitelek, kölcsönök felvétele</t>
  </si>
  <si>
    <t>Betét elhelyezése</t>
  </si>
  <si>
    <t>21.</t>
  </si>
  <si>
    <t>22.</t>
  </si>
  <si>
    <t>Működési célú finanszírozási bevételek összesen (14+...+21)</t>
  </si>
  <si>
    <t>Működési célú finanszírozási kiadások összesen (14+...+21)</t>
  </si>
  <si>
    <t>23.</t>
  </si>
  <si>
    <t>Költségvetési és finanszírozási bevételek összesen (13+22)</t>
  </si>
  <si>
    <t>Költségvetési és finanszírozási kiadások összesen (13+22)</t>
  </si>
  <si>
    <t>24.</t>
  </si>
  <si>
    <t>Függő, átfutó, kiegyenlítő bevételek</t>
  </si>
  <si>
    <t>Függő, átfutó, kiegyenlítő kiadások</t>
  </si>
  <si>
    <t>25.</t>
  </si>
  <si>
    <t>BEVÉTEL ÖSSZESEN (23+24)</t>
  </si>
  <si>
    <t>KIADÁSOK ÖSSZESEN (23+24)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</si>
  <si>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</si>
  <si>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</si>
  <si>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</si>
  <si>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</si>
  <si>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</si>
  <si>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</si>
  <si>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</si>
  <si>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2013. évi teljesítés</t>
  </si>
  <si>
    <t>Tárgyi eszközök és immateriális  javak értékesítése</t>
  </si>
  <si>
    <t>Önkormányzatot megillető vagyoni ért. jog  értékesítése, hasznosítása</t>
  </si>
  <si>
    <t>Pénzügyi befektetésekből származó bevétel</t>
  </si>
  <si>
    <t xml:space="preserve">   3.-ból:  - Felhalmozási célú pe. átadás államháztartáson belül</t>
  </si>
  <si>
    <t xml:space="preserve">               - Felhalmozási célú pe.átadás államháztartáson kívül</t>
  </si>
  <si>
    <t>Támogatások, kiegészítések (felhalmozási)</t>
  </si>
  <si>
    <t>- Pénzügyi befektetések kiadásai</t>
  </si>
  <si>
    <t>Egyéb központi támogatások</t>
  </si>
  <si>
    <t>Átvett pénzeszköz államháztartáson belülről</t>
  </si>
  <si>
    <t>- ebből: EU támogatás</t>
  </si>
  <si>
    <t>- EU-s forrásból megvalósuló  programok, projektek</t>
  </si>
  <si>
    <t>Átvett pénzeszköz államháztartáson  kívülről</t>
  </si>
  <si>
    <t>- Eu-s forrásból megvalósuló  programok, projektek
   önkormányzati hozzájárulásának kiadásai</t>
  </si>
  <si>
    <t>Kölcsön visszatérülés</t>
  </si>
  <si>
    <t>Kölcsön nyújtás</t>
  </si>
  <si>
    <t>Költségvetési bevételek összesen:</t>
  </si>
  <si>
    <t>Költségvetési kiadások összesen: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</si>
  <si>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</si>
  <si>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</si>
  <si>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</si>
  <si>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</si>
  <si>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</si>
  <si>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</si>
  <si>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</si>
  <si>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</si>
  <si>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</si>
  <si>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</si>
  <si>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tőkerész törlesztés kiadása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</si>
  <si>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</si>
  <si>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</si>
  <si>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</si>
  <si>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</si>
  <si>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
(14+20)</t>
  </si>
  <si>
    <t>Felhalmozási célú finanszírozási kiadások összesen
(14+...+25)</t>
  </si>
  <si>
    <t>Költségvetési és finanszírozási bevételek összesen (13+26)</t>
  </si>
  <si>
    <t>Költségvetési és finanszírozási kiadások összesen (13+26)</t>
  </si>
  <si>
    <t>28.</t>
  </si>
  <si>
    <t>29.</t>
  </si>
  <si>
    <t>BEVÉTEL ÖSSZESEN (27+28)</t>
  </si>
  <si>
    <t>KIADÁSOK ÖSSZESEN (27+28)</t>
  </si>
  <si>
    <t>30.</t>
  </si>
  <si>
    <t>31.</t>
  </si>
  <si>
    <t>Adósság állomány alakulása lejárat, eszközök, bel- és külföldi hitelezők szerinti bontásban 
2013. december 31-én</t>
  </si>
  <si>
    <t>Ezer forintban!</t>
  </si>
  <si>
    <t>Sor-szám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</si>
  <si>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</si>
  <si>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</si>
  <si>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</si>
  <si>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</si>
  <si>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</si>
  <si>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</si>
  <si>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</si>
  <si>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</si>
  <si>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</si>
  <si>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</si>
  <si>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</si>
  <si>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</si>
  <si>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</si>
  <si>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</si>
  <si>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</si>
  <si>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</si>
  <si>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</si>
  <si>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</si>
  <si>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</si>
  <si>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</si>
  <si>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</si>
  <si>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</si>
  <si>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</si>
  <si>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</si>
  <si>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Sorszám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</si>
  <si>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</si>
  <si>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</si>
  <si>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</si>
  <si>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</si>
  <si>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</si>
  <si>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Ezer Ft-ban</t>
  </si>
  <si>
    <t>Támogatott cél megnevezése</t>
  </si>
  <si>
    <t>ESZKÖZÖK</t>
  </si>
  <si>
    <t>Előző év</t>
  </si>
  <si>
    <t>Tárgyév</t>
  </si>
  <si>
    <t>1</t>
  </si>
  <si>
    <t>01</t>
  </si>
  <si>
    <t>02</t>
  </si>
  <si>
    <t>03</t>
  </si>
  <si>
    <t>04</t>
  </si>
  <si>
    <t>05</t>
  </si>
  <si>
    <t>6. Immateriális javak értékhelyesbítése (119.)</t>
  </si>
  <si>
    <t>06</t>
  </si>
  <si>
    <t>07</t>
  </si>
  <si>
    <t>08</t>
  </si>
  <si>
    <t>09</t>
  </si>
  <si>
    <t>II. Tárgyi eszközök összesen (08+...+15)</t>
  </si>
  <si>
    <t>1. Tartós részesedés (1711., 1751.)</t>
  </si>
  <si>
    <t>4. Hosszú lejáratú betétek (178., 1988.)</t>
  </si>
  <si>
    <t>Ebből:  4/a Hosszú lejáratú betétek bekerülési (könyv szerinti) értéke (178)</t>
  </si>
  <si>
    <t>5. Egyéb hosszú lejáratú követelések (195-ből, 1982-ből)</t>
  </si>
  <si>
    <t>6. Befektetett pénzügyi eszközök értékhelyesbítése (179.)</t>
  </si>
  <si>
    <t>III. Befektetett pénzügyi eszközök összesen (17+19+20+21+24+25)</t>
  </si>
  <si>
    <t>1. Üzemeltetésre, kezelésre átadott eszközök (161., 162.)</t>
  </si>
  <si>
    <t>2. Koncesszióba adott eszközök (163., 164.)</t>
  </si>
  <si>
    <t>3. Vagyonkezelésbe adott eszközök (167., 168.)</t>
  </si>
  <si>
    <t>4. Vagyonkezelésbe vett eszközök (165., 166.)</t>
  </si>
  <si>
    <t>5. Üzemeltetésre, kezelésre átadott, koncesszióba, vagyonkezelésbe adott, illetve vagyonkezelésbe vett eszközök értékhelyesbítése (169.)</t>
  </si>
  <si>
    <t>IV. Üzemeltetésre, kezelésre átadott, koncesszióba, vagyonkezelésbe adott, illetve vagyonkezelésbe              vett eszközök  (27+…+31)</t>
  </si>
  <si>
    <t>A) BEFEKTETETT ESZKÖZÖK ÖSSZESEN (07+16+26+32)</t>
  </si>
  <si>
    <t>1. Anyagok (21., 241.)</t>
  </si>
  <si>
    <t>2. Befejezetlen termelés és félkész termékek (253., 263.)</t>
  </si>
  <si>
    <t>3. Növendék-, hízó és egyéb állatok (252., 262.)</t>
  </si>
  <si>
    <t>4. Késztermékek (251., 261.)</t>
  </si>
  <si>
    <t>5. Áruk, betétdíja gönyölegek, közvetített szolgáltatások (22., 231., 232., 234., 242., 243., 244., 246.)</t>
  </si>
  <si>
    <t>6. Követelés fejében átvett eszközök, készletek ( 233., 245.)</t>
  </si>
  <si>
    <t>I. Készletek összesen (34+…+39)</t>
  </si>
  <si>
    <t>1. Követelések áruszállításból és szolgáltatásból (vevők) (282., 283., 284., 2882., 2883., 2884.)</t>
  </si>
  <si>
    <t>2. Adósok (281., 2881.)</t>
  </si>
  <si>
    <t>3. Rövid lejáratú adott kölcsönök (27., 278, 19-ből)</t>
  </si>
  <si>
    <t>Ebből: - tartósan adott kölcsönökből a mérlegfordulónapot követő egy éven belül esedékes részletek (191-194-ből, 1981-ből)</t>
  </si>
  <si>
    <t>4. Egyéb követelések (285-287., 2885., 2886., 2889., 19-ből)</t>
  </si>
  <si>
    <t>Ebből: - támogatási program előlegek (2871.)</t>
  </si>
  <si>
    <t>II. Követelések összesen (41+42+43+45)</t>
  </si>
  <si>
    <t>1. Forgatási célú részesedés (295-ből, 298-ból)</t>
  </si>
  <si>
    <t>1/a Forgatási célú részesedés bekerülési (könyv szerinti) értéke (295-ből)</t>
  </si>
  <si>
    <t>1/b Forgatási célú részesedés elszámolt értékvesztése (298-ból)</t>
  </si>
  <si>
    <t>2. Forgatási célú hitelviszonyt megtestesítő értékpapír (291-ből, 292-ből, 293-ból, 294-ből, 298-ból)</t>
  </si>
  <si>
    <t>2/a Forgatási célú hitelviszonyt megtestesítő értékpapír bekerülési (könyv szerinti) értéke (291-ből, 292-ből, 293-ból, 294-ből)</t>
  </si>
  <si>
    <t>2/b Forgatási célú hitelviszonyt megtestesítő értékpapír elszámolt értékvesztése (298-ból)</t>
  </si>
  <si>
    <t>III. Értékpapírok összesen (53+56)</t>
  </si>
  <si>
    <t>1. Pénztárak, csekkek, betétkönyvek (31.)</t>
  </si>
  <si>
    <t>2. Költségvetési pénzforgalmi számlák (32.)</t>
  </si>
  <si>
    <t>Ebből:  2/a Költségvetési pénzforgalmi számlák bekerülési (könyv szerinti) értéke (32-ből)</t>
  </si>
  <si>
    <t>4. Idegen pénzeszközök számlái (35-36.)</t>
  </si>
  <si>
    <t>Ebből:  4/a Idegen pénzeszközök bekerülési (könyv szerinti) értéke (35-ből, 36-ból)</t>
  </si>
  <si>
    <t>IV. Pénzeszközök összesen (60+61+64+65)</t>
  </si>
  <si>
    <t>1. Költségvetési aktív függő elszámolások (391.)</t>
  </si>
  <si>
    <t>2. Költségvetési aktív átfutó elszámolások (392., 395., 396., 398.)</t>
  </si>
  <si>
    <t>3. Költségvetési aktív kiegyenlítő elszámolások (394.)</t>
  </si>
  <si>
    <t>4. Költségvetésen kívüli aktív pénzügyi elszámolások (399.)</t>
  </si>
  <si>
    <t>V. Egyéb aktív pénzügyi elszámolások összesen (69+...+72)</t>
  </si>
  <si>
    <t>B) FORGÓESZKÖZÖK ÖSSZESEN (40+52+59+68+73)</t>
  </si>
  <si>
    <t>ESZKÖZÖK ÖSSZESEN (33+74)</t>
  </si>
  <si>
    <t>FORRÁSOK</t>
  </si>
  <si>
    <t>1. Kezelésbe vett eszközök tartós tőkéje (4111.)</t>
  </si>
  <si>
    <t>2. Saját tulajdonban lévő eszközök tartós tőkéje (4112.)</t>
  </si>
  <si>
    <t>I. Tartós tőke (76+77)</t>
  </si>
  <si>
    <t>1. Kezelésbe vett eszközök tőkeváltozása (412.)</t>
  </si>
  <si>
    <t>2. Saját tulajdonban lévő eszközök tőkeváltozása (413.)</t>
  </si>
  <si>
    <t>II. Tőkeváltozások (79+80)</t>
  </si>
  <si>
    <t>1. Kezelésbe vett eszközök értékelési tartaléka (4171.)</t>
  </si>
  <si>
    <t>2. Saját tulajdonban lévő eszközök értékelési tartaléka (4172.)</t>
  </si>
  <si>
    <t>III. Értékelési tartalék (82+83)</t>
  </si>
  <si>
    <t>D) SAJÁT TŐKE ÖSSZESEN (78+81+84)</t>
  </si>
  <si>
    <t>Ebből: - tárgyévi költségvetési tartalék elszámolása (4211.)</t>
  </si>
  <si>
    <t>2. Költségvetési pénzmaradvány (4212.)</t>
  </si>
  <si>
    <t>3. Költségvetési kiadási megtakarítás (425.)</t>
  </si>
  <si>
    <t>4. Költségvetési bevételi lemaradás (426.)</t>
  </si>
  <si>
    <t>5. Előirányzat-maradvány (424.)</t>
  </si>
  <si>
    <t>I. Költségvetési tartalékok összesen (86+89+...+92)</t>
  </si>
  <si>
    <t>Ebből: - tárgyévi vállalkozási tartalék elszámolása (4221.)</t>
  </si>
  <si>
    <t>2. Vállalkozási maradvány (4222., 4223.)</t>
  </si>
  <si>
    <t>3. Vállalkozási kiadási megtakarítás (427.)</t>
  </si>
  <si>
    <t>4. Vállalkozási bevételi lemaradás (428.)</t>
  </si>
  <si>
    <t>II. Vállalkozási tartalékok összesen (94+97+98+99)</t>
  </si>
  <si>
    <t>E) TARTALÉKOK ÖSSZESEN (93+100)</t>
  </si>
  <si>
    <t>1. Hosszú lejáratra kapott kölcsönök (43512., 43612.)</t>
  </si>
  <si>
    <t>2. Tartozások fejlesztési célú kötvénykibocsátásból (43411-ből)</t>
  </si>
  <si>
    <t>3. Tartozások működési célú kötvénykibocsátásból (43412-ből)</t>
  </si>
  <si>
    <t>5. Működési célú hosszú lejáratú hitelek (431122., 432122.)</t>
  </si>
  <si>
    <t>6. Pénzügyi lízing miatti kötelezettségek (437-ből)</t>
  </si>
  <si>
    <t>7. Egyéb hosszú lejáratú kötelezettségek (438-ból)</t>
  </si>
  <si>
    <t>I. Hosszú lejáratú kötelezettségek összesen (102+…+108)</t>
  </si>
  <si>
    <t>1. Rövid lejáratú kapott kölcsönök (43511., 43611., 4531., 4541.)</t>
  </si>
  <si>
    <t>Ebből:  - hosszú lejáratra kapott kölcsönök következő évet terhelő törlesztő részletei (43511., 43611.)</t>
  </si>
  <si>
    <t>2. Rövid lejáratú hitelek (4311-ből, 4321-ből, 4331-ből, 4511., 4521., 4551.,4561.)</t>
  </si>
  <si>
    <t>Ebből: - rövid lejáratú működési célú kötványkibocsátások (457-ből)</t>
  </si>
  <si>
    <t>Ebből: - tárgyévi költségvetést terhelő szállítói kötelezettségek</t>
  </si>
  <si>
    <t>Ebből: - váltótartozások (444.)</t>
  </si>
  <si>
    <t>1. Költségvetési passzív függő elszámolások (481.)</t>
  </si>
  <si>
    <t>3. Költségvetési passzív kiegyenlítő elszámolások (483-484.)</t>
  </si>
  <si>
    <t>4. Költségvetésen kívüli passzív pénzügyi elszámolások (488)</t>
  </si>
  <si>
    <t>Ebből: - Költségvetésen kívüli letéti elszámolások (488-ból)</t>
  </si>
  <si>
    <t>Gépjárműadó</t>
  </si>
  <si>
    <t>Szerkezetátalakítási tartalék</t>
  </si>
  <si>
    <t>1.2. melléklet a ……/2014. (……) önkormányzati rendelethez</t>
  </si>
  <si>
    <t>1.1. melléklet a ……/2014. (……) önkormányzati rendelethez</t>
  </si>
  <si>
    <t>Alapilletmények</t>
  </si>
  <si>
    <t>Illetménykiegészítések</t>
  </si>
  <si>
    <t>Nyelvpótlék</t>
  </si>
  <si>
    <t>Egyéb kötelező illetménypótlékok</t>
  </si>
  <si>
    <t>Egyéb feltételtől függő pótlékok és juttatások</t>
  </si>
  <si>
    <t>Egyéb juttatás</t>
  </si>
  <si>
    <t>Teljes munkaidőben foglalkoztatottak rendszeres személyi juttatása összesen (01+...+06)</t>
  </si>
  <si>
    <t>Részmunkaidőben foglalkoztatottak rendszeres személyi juttatása</t>
  </si>
  <si>
    <t>Rendszeres személyi juttatások (07+08)</t>
  </si>
  <si>
    <t>10</t>
  </si>
  <si>
    <t>Jutalom (normatív)</t>
  </si>
  <si>
    <t>11</t>
  </si>
  <si>
    <t>Jutalom (teljesítményhez kötött)</t>
  </si>
  <si>
    <t>12</t>
  </si>
  <si>
    <t>Készenléti, ügyeleti, helyettesítési díj, túlóra, túlszolgálat</t>
  </si>
  <si>
    <t>13</t>
  </si>
  <si>
    <t>Egyéb munkavégzéshez kapcsolódó juttatások</t>
  </si>
  <si>
    <t>14</t>
  </si>
  <si>
    <t>Teljes munkaidőben foglalkoztatottak munkavégzéshez kapcsolódó juttatásai összesen (10+....+13)</t>
  </si>
  <si>
    <t>15</t>
  </si>
  <si>
    <t>Részmunkaidőben foglalkoztatottak munkavégzéshez kapcsolódó juttatásai</t>
  </si>
  <si>
    <t>16</t>
  </si>
  <si>
    <t>Munkavégzéshez kapcsolódó juttatások (14+15)</t>
  </si>
  <si>
    <t>17</t>
  </si>
  <si>
    <t>Keresetkiegészítés fedezete</t>
  </si>
  <si>
    <t>18</t>
  </si>
  <si>
    <t>Végkielégítés</t>
  </si>
  <si>
    <t>19</t>
  </si>
  <si>
    <t>Jubileumi jutalom</t>
  </si>
  <si>
    <t>20</t>
  </si>
  <si>
    <t>Napidíj</t>
  </si>
  <si>
    <t>21</t>
  </si>
  <si>
    <t>Biztosítási díjak</t>
  </si>
  <si>
    <t>22</t>
  </si>
  <si>
    <t>Egyéb sajátos juttatások</t>
  </si>
  <si>
    <t>23</t>
  </si>
  <si>
    <t>Teljes munkaidőben foglalkoztatottak sajátos juttatásai (18+...+22)</t>
  </si>
  <si>
    <t>24</t>
  </si>
  <si>
    <t>Részmunkaidőben foglalkoztatottak sajátos juttatásai</t>
  </si>
  <si>
    <t>25</t>
  </si>
  <si>
    <t>Foglalkoztatottak sajátos juttatásai (23+24)</t>
  </si>
  <si>
    <t>26</t>
  </si>
  <si>
    <t>Ruházati költségtérítés, hozzájárulás</t>
  </si>
  <si>
    <t>27</t>
  </si>
  <si>
    <t>Üdülési hozzájárulás</t>
  </si>
  <si>
    <t>28</t>
  </si>
  <si>
    <t>Közlekedési költségtérítés</t>
  </si>
  <si>
    <t>29</t>
  </si>
  <si>
    <t>Étkezési hozzájárulás</t>
  </si>
  <si>
    <t>30</t>
  </si>
  <si>
    <t>Egyéb költségtérítés és hozzájárulás</t>
  </si>
  <si>
    <t>31</t>
  </si>
  <si>
    <t>Teljes munkaidőben foglalkoztatottak személyhez kapcsolódó költségtérítései összesen (26+...+30)</t>
  </si>
  <si>
    <t>32</t>
  </si>
  <si>
    <t>Részmunkaidőben foglalkoztatottak személyhez kapcsolódó költségtérítései</t>
  </si>
  <si>
    <t>33</t>
  </si>
  <si>
    <t>Személyhez kapcsolódó költségtérítések és hozzájárulások összesen (31+32)</t>
  </si>
  <si>
    <t>34</t>
  </si>
  <si>
    <t>Teljes munkaidőben foglalkoztatottak szociális jellegű juttatásai</t>
  </si>
  <si>
    <t>35</t>
  </si>
  <si>
    <t>Részmunkaidőben foglalkoztatottak szociális jellegű juttatásai</t>
  </si>
  <si>
    <t>36</t>
  </si>
  <si>
    <t>Szociális jellegű juttatások (34+35)</t>
  </si>
  <si>
    <t>37</t>
  </si>
  <si>
    <t>Teljes munkaidőben foglalkoztatottak különféle nem rendszeres juttatásai</t>
  </si>
  <si>
    <t>38</t>
  </si>
  <si>
    <t>Részmunkaidőben foglalkoztatottak különféle nem rendszeres juttatásai</t>
  </si>
  <si>
    <t>39</t>
  </si>
  <si>
    <t>Különféle nem rendszeres juttatások összesen (37+38)</t>
  </si>
  <si>
    <t>40</t>
  </si>
  <si>
    <t>Teljes munkaidőben foglalkoztatottak nem rendszeres juttatásai (14+23+31+34+37)</t>
  </si>
  <si>
    <t>41</t>
  </si>
  <si>
    <t>Részmunkaidőben foglalkoztatottak nem rendszeres juttatásai (15+24+32+35+38)</t>
  </si>
  <si>
    <t>42</t>
  </si>
  <si>
    <t>Nem rendszeres személyi juttatások (17+40+41)</t>
  </si>
  <si>
    <t>43</t>
  </si>
  <si>
    <t>Állományba nem tartozók juttatásai</t>
  </si>
  <si>
    <t>44</t>
  </si>
  <si>
    <t>Tartalékos állományúak juttatásai</t>
  </si>
  <si>
    <t>45</t>
  </si>
  <si>
    <t>Katonai és rendvédelmi tanintézeti hallgatók juttatásai</t>
  </si>
  <si>
    <t>46</t>
  </si>
  <si>
    <t>47</t>
  </si>
  <si>
    <t>Fegyveres erők, testületi és rendvédelmi szervek állományába nem tartozók juttatásai (44+...+46)</t>
  </si>
  <si>
    <t>48</t>
  </si>
  <si>
    <t>Külső személyi juttatások (43+47)</t>
  </si>
  <si>
    <t>49</t>
  </si>
  <si>
    <t>Személyi juttatások összesen (09+42+48)</t>
  </si>
  <si>
    <t>50</t>
  </si>
  <si>
    <t>Szociális hozzájárulási adó</t>
  </si>
  <si>
    <t>51</t>
  </si>
  <si>
    <t>Korkedvezmény-biztosítási járulék</t>
  </si>
  <si>
    <t>52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</si>
</sst>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.0"/>
    <numFmt numFmtId="180" formatCode="#,###__;\-#,###__"/>
    <numFmt numFmtId="181" formatCode="00"/>
    <numFmt numFmtId="182" formatCode="#,###\ _F_t;\-#,###\ _F_t"/>
    <numFmt numFmtId="183" formatCode="#,###__"/>
    <numFmt numFmtId="184" formatCode="_-* #,##0.0\ _F_t_-;\-* #,##0.0\ _F_t_-;_-* &quot;-&quot;??\ _F_t_-;_-@_-"/>
    <numFmt numFmtId="185" formatCode="0.0"/>
    <numFmt numFmtId="186" formatCode="#,##0.000"/>
    <numFmt numFmtId="187" formatCode="#,##0.0###"/>
    <numFmt numFmtId="188" formatCode="0.000%"/>
    <numFmt numFmtId="189" formatCode="\ ##########"/>
    <numFmt numFmtId="190" formatCode="0__"/>
    <numFmt numFmtId="191" formatCode="#,##0\ _F_t"/>
  </numFmts>
  <fonts count="62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 CE"/>
      <family val="0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 CE"/>
      <family val="0"/>
    </font>
    <font>
      <i/>
      <sz val="10"/>
      <name val="Times New Roman CE"/>
      <family val="0"/>
    </font>
    <font>
      <b/>
      <sz val="10"/>
      <name val="Times New Roman CE"/>
      <family val="1"/>
    </font>
    <font>
      <i/>
      <sz val="11"/>
      <color indexed="8"/>
      <name val="Times New Roman"/>
      <family val="1"/>
    </font>
    <font>
      <b/>
      <i/>
      <sz val="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8"/>
      <name val="Arial"/>
      <family val="0"/>
    </font>
    <font>
      <b/>
      <sz val="10"/>
      <name val="MS Sans Serif"/>
      <family val="2"/>
    </font>
    <font>
      <sz val="8"/>
      <name val="Calibri"/>
      <family val="2"/>
    </font>
    <font>
      <b/>
      <sz val="14"/>
      <name val="Times New Roman CE"/>
      <family val="0"/>
    </font>
    <font>
      <i/>
      <sz val="11"/>
      <name val="Times New Roman CE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gray125">
        <bgColor indexed="47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8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6" borderId="1" applyNumberFormat="0" applyAlignment="0" applyProtection="0"/>
    <xf numFmtId="9" fontId="0" fillId="0" borderId="0" applyFont="0" applyFill="0" applyBorder="0" applyAlignment="0" applyProtection="0"/>
  </cellStyleXfs>
  <cellXfs count="433">
    <xf numFmtId="0" fontId="0" fillId="0" borderId="0" xfId="0" applyAlignment="1">
      <alignment/>
    </xf>
    <xf numFmtId="0" fontId="17" fillId="0" borderId="0" xfId="65" applyFill="1">
      <alignment/>
      <protection/>
    </xf>
    <xf numFmtId="172" fontId="23" fillId="0" borderId="10" xfId="65" applyNumberFormat="1" applyFont="1" applyFill="1" applyBorder="1" applyAlignment="1" applyProtection="1">
      <alignment vertical="center"/>
      <protection/>
    </xf>
    <xf numFmtId="0" fontId="24" fillId="0" borderId="10" xfId="66" applyFont="1" applyFill="1" applyBorder="1" applyAlignment="1" applyProtection="1">
      <alignment horizontal="right" vertical="center"/>
      <protection/>
    </xf>
    <xf numFmtId="0" fontId="25" fillId="0" borderId="11" xfId="65" applyFont="1" applyFill="1" applyBorder="1" applyAlignment="1" applyProtection="1">
      <alignment horizontal="center" vertical="center" wrapText="1"/>
      <protection/>
    </xf>
    <xf numFmtId="0" fontId="25" fillId="0" borderId="12" xfId="65" applyFont="1" applyFill="1" applyBorder="1" applyAlignment="1" applyProtection="1">
      <alignment horizontal="center" vertical="center" wrapText="1"/>
      <protection/>
    </xf>
    <xf numFmtId="0" fontId="26" fillId="0" borderId="13" xfId="65" applyFont="1" applyFill="1" applyBorder="1" applyAlignment="1" applyProtection="1">
      <alignment horizontal="center" vertical="center" wrapText="1"/>
      <protection/>
    </xf>
    <xf numFmtId="0" fontId="26" fillId="0" borderId="14" xfId="65" applyFont="1" applyFill="1" applyBorder="1" applyAlignment="1" applyProtection="1">
      <alignment horizontal="center" vertical="center" wrapText="1"/>
      <protection/>
    </xf>
    <xf numFmtId="0" fontId="26" fillId="0" borderId="15" xfId="65" applyFont="1" applyFill="1" applyBorder="1" applyAlignment="1" applyProtection="1">
      <alignment horizontal="center" vertical="center" wrapText="1"/>
      <protection/>
    </xf>
    <xf numFmtId="0" fontId="27" fillId="0" borderId="0" xfId="65" applyFont="1" applyFill="1">
      <alignment/>
      <protection/>
    </xf>
    <xf numFmtId="0" fontId="26" fillId="0" borderId="16" xfId="65" applyFont="1" applyFill="1" applyBorder="1" applyAlignment="1" applyProtection="1">
      <alignment horizontal="left" vertical="center" wrapText="1" indent="1"/>
      <protection/>
    </xf>
    <xf numFmtId="0" fontId="26" fillId="0" borderId="14" xfId="65" applyFont="1" applyFill="1" applyBorder="1" applyAlignment="1" applyProtection="1">
      <alignment horizontal="left" vertical="center" wrapText="1" indent="1"/>
      <protection/>
    </xf>
    <xf numFmtId="172" fontId="26" fillId="0" borderId="17" xfId="65" applyNumberFormat="1" applyFont="1" applyFill="1" applyBorder="1" applyAlignment="1" applyProtection="1">
      <alignment horizontal="right" vertical="center" wrapText="1" indent="1"/>
      <protection/>
    </xf>
    <xf numFmtId="172" fontId="26" fillId="0" borderId="18" xfId="65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65" applyFont="1" applyFill="1">
      <alignment/>
      <protection/>
    </xf>
    <xf numFmtId="0" fontId="26" fillId="0" borderId="13" xfId="65" applyFont="1" applyFill="1" applyBorder="1" applyAlignment="1" applyProtection="1">
      <alignment horizontal="left" vertical="center" wrapText="1" indent="1"/>
      <protection/>
    </xf>
    <xf numFmtId="0" fontId="28" fillId="0" borderId="14" xfId="66" applyFont="1" applyBorder="1" applyAlignment="1" applyProtection="1">
      <alignment horizontal="left" vertical="center" wrapText="1" indent="1"/>
      <protection/>
    </xf>
    <xf numFmtId="172" fontId="26" fillId="0" borderId="14" xfId="65" applyNumberFormat="1" applyFont="1" applyFill="1" applyBorder="1" applyAlignment="1" applyProtection="1">
      <alignment horizontal="right" vertical="center" wrapText="1" indent="1"/>
      <protection/>
    </xf>
    <xf numFmtId="172" fontId="26" fillId="0" borderId="15" xfId="65" applyNumberFormat="1" applyFont="1" applyFill="1" applyBorder="1" applyAlignment="1" applyProtection="1">
      <alignment horizontal="right" vertical="center" wrapText="1" indent="1"/>
      <protection/>
    </xf>
    <xf numFmtId="49" fontId="27" fillId="0" borderId="19" xfId="65" applyNumberFormat="1" applyFont="1" applyFill="1" applyBorder="1" applyAlignment="1" applyProtection="1">
      <alignment horizontal="left" vertical="center" wrapText="1" indent="1"/>
      <protection/>
    </xf>
    <xf numFmtId="0" fontId="29" fillId="0" borderId="20" xfId="66" applyFont="1" applyBorder="1" applyAlignment="1" applyProtection="1">
      <alignment horizontal="left" vertical="center" wrapText="1" indent="1"/>
      <protection/>
    </xf>
    <xf numFmtId="172" fontId="27" fillId="0" borderId="21" xfId="65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22" xfId="65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3" xfId="66" applyFont="1" applyBorder="1" applyAlignment="1" applyProtection="1">
      <alignment horizontal="left" vertical="center" wrapText="1" indent="1"/>
      <protection/>
    </xf>
    <xf numFmtId="0" fontId="29" fillId="0" borderId="24" xfId="66" applyFont="1" applyBorder="1" applyAlignment="1" applyProtection="1">
      <alignment horizontal="left" vertical="center" wrapText="1" indent="1"/>
      <protection/>
    </xf>
    <xf numFmtId="49" fontId="27" fillId="0" borderId="25" xfId="65" applyNumberFormat="1" applyFont="1" applyFill="1" applyBorder="1" applyAlignment="1" applyProtection="1">
      <alignment horizontal="left" vertical="center" wrapText="1" indent="1"/>
      <protection/>
    </xf>
    <xf numFmtId="0" fontId="27" fillId="0" borderId="20" xfId="65" applyFont="1" applyFill="1" applyBorder="1" applyAlignment="1" applyProtection="1">
      <alignment horizontal="left" vertical="center" wrapText="1" indent="1"/>
      <protection/>
    </xf>
    <xf numFmtId="172" fontId="27" fillId="0" borderId="20" xfId="65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26" xfId="65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1" xfId="65" applyFont="1" applyFill="1" applyBorder="1" applyAlignment="1" applyProtection="1">
      <alignment horizontal="left" vertical="center" wrapText="1" indent="1"/>
      <protection/>
    </xf>
    <xf numFmtId="49" fontId="27" fillId="0" borderId="27" xfId="65" applyNumberFormat="1" applyFont="1" applyFill="1" applyBorder="1" applyAlignment="1" applyProtection="1">
      <alignment horizontal="left" vertical="center" wrapText="1" indent="1"/>
      <protection/>
    </xf>
    <xf numFmtId="0" fontId="27" fillId="0" borderId="28" xfId="65" applyFont="1" applyFill="1" applyBorder="1" applyAlignment="1" applyProtection="1">
      <alignment horizontal="left" vertical="center" wrapText="1" indent="1"/>
      <protection/>
    </xf>
    <xf numFmtId="172" fontId="27" fillId="0" borderId="28" xfId="65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29" xfId="65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0" xfId="65" applyNumberFormat="1" applyFont="1" applyFill="1" applyBorder="1" applyAlignment="1" applyProtection="1">
      <alignment horizontal="left" vertical="center" wrapText="1" indent="1"/>
      <protection/>
    </xf>
    <xf numFmtId="0" fontId="27" fillId="0" borderId="24" xfId="65" applyFont="1" applyFill="1" applyBorder="1" applyAlignment="1" applyProtection="1">
      <alignment horizontal="left" vertical="center" wrapText="1" indent="1"/>
      <protection/>
    </xf>
    <xf numFmtId="172" fontId="27" fillId="0" borderId="24" xfId="65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31" xfId="65" applyNumberFormat="1" applyFont="1" applyFill="1" applyBorder="1" applyAlignment="1" applyProtection="1">
      <alignment horizontal="right" vertical="center" wrapText="1" indent="1"/>
      <protection locked="0"/>
    </xf>
    <xf numFmtId="172" fontId="26" fillId="0" borderId="24" xfId="65" applyNumberFormat="1" applyFont="1" applyFill="1" applyBorder="1" applyAlignment="1" applyProtection="1">
      <alignment horizontal="right" vertical="center" wrapText="1" indent="1"/>
      <protection locked="0"/>
    </xf>
    <xf numFmtId="172" fontId="26" fillId="0" borderId="31" xfId="65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2" xfId="65" applyNumberFormat="1" applyFont="1" applyFill="1" applyBorder="1" applyAlignment="1" applyProtection="1">
      <alignment horizontal="left" vertical="center" wrapText="1" indent="1"/>
      <protection/>
    </xf>
    <xf numFmtId="0" fontId="27" fillId="0" borderId="23" xfId="65" applyFont="1" applyFill="1" applyBorder="1" applyAlignment="1" applyProtection="1">
      <alignment horizontal="left" vertical="center" wrapText="1" indent="1"/>
      <protection/>
    </xf>
    <xf numFmtId="172" fontId="27" fillId="0" borderId="23" xfId="65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33" xfId="65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4" xfId="65" applyNumberFormat="1" applyFont="1" applyFill="1" applyBorder="1" applyAlignment="1" applyProtection="1">
      <alignment horizontal="left" vertical="center" wrapText="1" indent="1"/>
      <protection/>
    </xf>
    <xf numFmtId="172" fontId="27" fillId="0" borderId="35" xfId="65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36" xfId="65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21" xfId="65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22" xfId="65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5" applyFont="1" applyFill="1" applyBorder="1" applyAlignment="1" applyProtection="1">
      <alignment horizontal="left" vertical="center" wrapText="1" indent="1"/>
      <protection/>
    </xf>
    <xf numFmtId="0" fontId="26" fillId="0" borderId="37" xfId="65" applyFont="1" applyFill="1" applyBorder="1" applyAlignment="1" applyProtection="1">
      <alignment horizontal="left" vertical="center" wrapText="1" indent="1"/>
      <protection/>
    </xf>
    <xf numFmtId="49" fontId="27" fillId="0" borderId="38" xfId="65" applyNumberFormat="1" applyFont="1" applyFill="1" applyBorder="1" applyAlignment="1" applyProtection="1">
      <alignment horizontal="left" vertical="center" wrapText="1" indent="1"/>
      <protection/>
    </xf>
    <xf numFmtId="0" fontId="30" fillId="0" borderId="23" xfId="66" applyFont="1" applyBorder="1" applyAlignment="1" applyProtection="1">
      <alignment horizontal="left" vertical="center" wrapText="1" indent="1"/>
      <protection/>
    </xf>
    <xf numFmtId="172" fontId="31" fillId="0" borderId="23" xfId="65" applyNumberFormat="1" applyFont="1" applyFill="1" applyBorder="1" applyAlignment="1" applyProtection="1">
      <alignment horizontal="right" vertical="center" wrapText="1" indent="1"/>
      <protection/>
    </xf>
    <xf numFmtId="172" fontId="31" fillId="0" borderId="33" xfId="65" applyNumberFormat="1" applyFont="1" applyFill="1" applyBorder="1" applyAlignment="1" applyProtection="1">
      <alignment horizontal="right" vertical="center" wrapText="1" indent="1"/>
      <protection/>
    </xf>
    <xf numFmtId="49" fontId="27" fillId="0" borderId="39" xfId="65" applyNumberFormat="1" applyFont="1" applyFill="1" applyBorder="1" applyAlignment="1" applyProtection="1">
      <alignment horizontal="left" vertical="center" wrapText="1" indent="1"/>
      <protection/>
    </xf>
    <xf numFmtId="0" fontId="29" fillId="0" borderId="21" xfId="66" applyFont="1" applyBorder="1" applyAlignment="1" applyProtection="1">
      <alignment horizontal="left" vertical="center" wrapText="1" indent="1"/>
      <protection/>
    </xf>
    <xf numFmtId="0" fontId="30" fillId="0" borderId="21" xfId="66" applyFont="1" applyBorder="1" applyAlignment="1" applyProtection="1">
      <alignment horizontal="left" vertical="center" wrapText="1" indent="1"/>
      <protection/>
    </xf>
    <xf numFmtId="172" fontId="31" fillId="0" borderId="21" xfId="65" applyNumberFormat="1" applyFont="1" applyFill="1" applyBorder="1" applyAlignment="1" applyProtection="1">
      <alignment horizontal="right" vertical="center" wrapText="1" indent="1"/>
      <protection/>
    </xf>
    <xf numFmtId="172" fontId="31" fillId="0" borderId="22" xfId="65" applyNumberFormat="1" applyFont="1" applyFill="1" applyBorder="1" applyAlignment="1" applyProtection="1">
      <alignment horizontal="right" vertical="center" wrapText="1" indent="1"/>
      <protection/>
    </xf>
    <xf numFmtId="0" fontId="29" fillId="0" borderId="21" xfId="66" applyFont="1" applyBorder="1" applyAlignment="1" applyProtection="1">
      <alignment horizontal="left" vertical="center" indent="1"/>
      <protection/>
    </xf>
    <xf numFmtId="49" fontId="27" fillId="0" borderId="40" xfId="65" applyNumberFormat="1" applyFont="1" applyFill="1" applyBorder="1" applyAlignment="1" applyProtection="1">
      <alignment horizontal="left" vertical="center" wrapText="1" indent="1"/>
      <protection/>
    </xf>
    <xf numFmtId="0" fontId="29" fillId="0" borderId="11" xfId="66" applyFont="1" applyBorder="1" applyAlignment="1" applyProtection="1">
      <alignment horizontal="left" vertical="center" indent="1"/>
      <protection/>
    </xf>
    <xf numFmtId="172" fontId="27" fillId="0" borderId="35" xfId="65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36" xfId="65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1" xfId="66" applyFont="1" applyBorder="1" applyAlignment="1" applyProtection="1">
      <alignment horizontal="left" vertical="center" wrapText="1" indent="1"/>
      <protection/>
    </xf>
    <xf numFmtId="0" fontId="29" fillId="0" borderId="11" xfId="66" applyFont="1" applyBorder="1" applyAlignment="1" applyProtection="1">
      <alignment horizontal="left" vertical="center" wrapText="1" indent="1"/>
      <protection/>
    </xf>
    <xf numFmtId="172" fontId="27" fillId="0" borderId="23" xfId="65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33" xfId="65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28" xfId="65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29" xfId="65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24" xfId="66" applyFont="1" applyBorder="1" applyAlignment="1" applyProtection="1">
      <alignment horizontal="left" vertical="center" wrapText="1" indent="1"/>
      <protection/>
    </xf>
    <xf numFmtId="172" fontId="26" fillId="0" borderId="14" xfId="65" applyNumberFormat="1" applyFont="1" applyFill="1" applyBorder="1" applyAlignment="1" applyProtection="1">
      <alignment horizontal="right" vertical="center" wrapText="1" indent="1"/>
      <protection locked="0"/>
    </xf>
    <xf numFmtId="172" fontId="26" fillId="0" borderId="15" xfId="65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4" xfId="65" applyFont="1" applyFill="1" applyBorder="1" applyAlignment="1" applyProtection="1">
      <alignment horizontal="left" vertical="center" wrapText="1" indent="1"/>
      <protection/>
    </xf>
    <xf numFmtId="172" fontId="32" fillId="0" borderId="14" xfId="65" applyNumberFormat="1" applyFont="1" applyFill="1" applyBorder="1" applyAlignment="1" applyProtection="1">
      <alignment horizontal="right" vertical="center" wrapText="1" indent="1"/>
      <protection/>
    </xf>
    <xf numFmtId="172" fontId="32" fillId="0" borderId="15" xfId="65" applyNumberFormat="1" applyFont="1" applyFill="1" applyBorder="1" applyAlignment="1" applyProtection="1">
      <alignment horizontal="right" vertical="center" wrapText="1" indent="1"/>
      <protection/>
    </xf>
    <xf numFmtId="0" fontId="28" fillId="0" borderId="13" xfId="66" applyFont="1" applyBorder="1" applyAlignment="1" applyProtection="1">
      <alignment horizontal="left" vertical="center" wrapText="1" indent="1"/>
      <protection/>
    </xf>
    <xf numFmtId="172" fontId="26" fillId="0" borderId="14" xfId="65" applyNumberFormat="1" applyFont="1" applyFill="1" applyBorder="1" applyAlignment="1" applyProtection="1">
      <alignment horizontal="right" vertical="center" wrapText="1" indent="1"/>
      <protection/>
    </xf>
    <xf numFmtId="172" fontId="26" fillId="0" borderId="15" xfId="65" applyNumberFormat="1" applyFont="1" applyFill="1" applyBorder="1" applyAlignment="1" applyProtection="1">
      <alignment horizontal="right" vertical="center" wrapText="1" indent="1"/>
      <protection/>
    </xf>
    <xf numFmtId="49" fontId="28" fillId="0" borderId="32" xfId="66" applyNumberFormat="1" applyFont="1" applyBorder="1" applyAlignment="1" applyProtection="1">
      <alignment horizontal="left" vertical="center" wrapText="1" indent="1"/>
      <protection/>
    </xf>
    <xf numFmtId="49" fontId="29" fillId="0" borderId="19" xfId="66" applyNumberFormat="1" applyFont="1" applyBorder="1" applyAlignment="1" applyProtection="1">
      <alignment horizontal="left" vertical="center" wrapText="1" indent="2"/>
      <protection/>
    </xf>
    <xf numFmtId="49" fontId="28" fillId="0" borderId="19" xfId="66" applyNumberFormat="1" applyFont="1" applyBorder="1" applyAlignment="1" applyProtection="1">
      <alignment horizontal="left" vertical="center" wrapText="1" indent="1"/>
      <protection/>
    </xf>
    <xf numFmtId="49" fontId="29" fillId="0" borderId="41" xfId="66" applyNumberFormat="1" applyFont="1" applyBorder="1" applyAlignment="1" applyProtection="1">
      <alignment horizontal="left" vertical="center" wrapText="1" indent="2"/>
      <protection/>
    </xf>
    <xf numFmtId="172" fontId="27" fillId="0" borderId="11" xfId="65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12" xfId="65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13" xfId="66" applyFont="1" applyBorder="1" applyAlignment="1" applyProtection="1">
      <alignment horizontal="left" vertical="center" wrapText="1" indent="1"/>
      <protection/>
    </xf>
    <xf numFmtId="0" fontId="33" fillId="0" borderId="14" xfId="66" applyFont="1" applyBorder="1" applyAlignment="1" applyProtection="1">
      <alignment horizontal="left" vertical="center" wrapText="1" indent="1"/>
      <protection/>
    </xf>
    <xf numFmtId="0" fontId="34" fillId="0" borderId="30" xfId="66" applyFont="1" applyBorder="1" applyAlignment="1" applyProtection="1">
      <alignment horizontal="left" vertical="center" wrapText="1" indent="1"/>
      <protection/>
    </xf>
    <xf numFmtId="0" fontId="33" fillId="0" borderId="24" xfId="66" applyFont="1" applyBorder="1" applyAlignment="1" applyProtection="1">
      <alignment horizontal="left" vertical="center" wrapText="1" indent="1"/>
      <protection/>
    </xf>
    <xf numFmtId="172" fontId="26" fillId="0" borderId="24" xfId="65" applyNumberFormat="1" applyFont="1" applyFill="1" applyBorder="1" applyAlignment="1" applyProtection="1" quotePrefix="1">
      <alignment horizontal="right" vertical="center" wrapText="1" indent="1"/>
      <protection locked="0"/>
    </xf>
    <xf numFmtId="172" fontId="26" fillId="0" borderId="31" xfId="65" applyNumberFormat="1" applyFont="1" applyFill="1" applyBorder="1" applyAlignment="1" applyProtection="1" quotePrefix="1">
      <alignment horizontal="right" vertical="center" wrapText="1" indent="1"/>
      <protection locked="0"/>
    </xf>
    <xf numFmtId="172" fontId="25" fillId="0" borderId="14" xfId="65" applyNumberFormat="1" applyFont="1" applyFill="1" applyBorder="1" applyAlignment="1" applyProtection="1">
      <alignment horizontal="right" vertical="center" wrapText="1" indent="1"/>
      <protection/>
    </xf>
    <xf numFmtId="172" fontId="25" fillId="0" borderId="15" xfId="65" applyNumberFormat="1" applyFont="1" applyFill="1" applyBorder="1" applyAlignment="1" applyProtection="1">
      <alignment horizontal="right" vertical="center" wrapText="1" indent="1"/>
      <protection/>
    </xf>
    <xf numFmtId="0" fontId="22" fillId="0" borderId="0" xfId="65" applyFont="1" applyFill="1" applyBorder="1" applyAlignment="1" applyProtection="1">
      <alignment horizontal="center" vertical="center" wrapText="1"/>
      <protection/>
    </xf>
    <xf numFmtId="0" fontId="22" fillId="0" borderId="0" xfId="65" applyFont="1" applyFill="1" applyBorder="1" applyAlignment="1" applyProtection="1">
      <alignment vertical="center" wrapText="1"/>
      <protection/>
    </xf>
    <xf numFmtId="172" fontId="22" fillId="0" borderId="0" xfId="65" applyNumberFormat="1" applyFont="1" applyFill="1" applyBorder="1" applyAlignment="1" applyProtection="1">
      <alignment horizontal="right" vertical="center" wrapText="1" indent="1"/>
      <protection/>
    </xf>
    <xf numFmtId="172" fontId="23" fillId="0" borderId="10" xfId="65" applyNumberFormat="1" applyFont="1" applyFill="1" applyBorder="1" applyAlignment="1" applyProtection="1">
      <alignment/>
      <protection/>
    </xf>
    <xf numFmtId="0" fontId="24" fillId="0" borderId="10" xfId="66" applyFont="1" applyFill="1" applyBorder="1" applyAlignment="1" applyProtection="1">
      <alignment horizontal="right"/>
      <protection/>
    </xf>
    <xf numFmtId="0" fontId="17" fillId="0" borderId="0" xfId="65" applyFill="1" applyAlignment="1">
      <alignment/>
      <protection/>
    </xf>
    <xf numFmtId="0" fontId="26" fillId="0" borderId="17" xfId="65" applyFont="1" applyFill="1" applyBorder="1" applyAlignment="1" applyProtection="1">
      <alignment vertical="center" wrapText="1"/>
      <protection/>
    </xf>
    <xf numFmtId="0" fontId="27" fillId="0" borderId="42" xfId="65" applyFont="1" applyFill="1" applyBorder="1" applyAlignment="1" applyProtection="1">
      <alignment horizontal="left" vertical="center" wrapText="1" indent="1"/>
      <protection/>
    </xf>
    <xf numFmtId="0" fontId="27" fillId="0" borderId="0" xfId="65" applyFont="1" applyFill="1" applyBorder="1" applyAlignment="1" applyProtection="1">
      <alignment horizontal="left" vertical="center" wrapText="1" indent="1"/>
      <protection/>
    </xf>
    <xf numFmtId="0" fontId="27" fillId="0" borderId="21" xfId="65" applyFont="1" applyFill="1" applyBorder="1" applyAlignment="1" applyProtection="1">
      <alignment horizontal="left" indent="6"/>
      <protection/>
    </xf>
    <xf numFmtId="0" fontId="27" fillId="0" borderId="21" xfId="65" applyFont="1" applyFill="1" applyBorder="1" applyAlignment="1" applyProtection="1">
      <alignment horizontal="left" vertical="center" wrapText="1" indent="6"/>
      <protection/>
    </xf>
    <xf numFmtId="0" fontId="27" fillId="0" borderId="35" xfId="65" applyFont="1" applyFill="1" applyBorder="1" applyAlignment="1" applyProtection="1">
      <alignment horizontal="left" vertical="center" wrapText="1" indent="6"/>
      <protection/>
    </xf>
    <xf numFmtId="49" fontId="27" fillId="0" borderId="41" xfId="65" applyNumberFormat="1" applyFont="1" applyFill="1" applyBorder="1" applyAlignment="1" applyProtection="1">
      <alignment horizontal="left" vertical="center" wrapText="1" indent="1"/>
      <protection/>
    </xf>
    <xf numFmtId="0" fontId="27" fillId="0" borderId="11" xfId="65" applyFont="1" applyFill="1" applyBorder="1" applyAlignment="1" applyProtection="1">
      <alignment horizontal="left" vertical="center" wrapText="1" indent="6"/>
      <protection/>
    </xf>
    <xf numFmtId="172" fontId="27" fillId="0" borderId="11" xfId="65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12" xfId="65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4" xfId="65" applyFont="1" applyFill="1" applyBorder="1" applyAlignment="1" applyProtection="1">
      <alignment vertical="center" wrapText="1"/>
      <protection/>
    </xf>
    <xf numFmtId="0" fontId="29" fillId="0" borderId="21" xfId="66" applyFont="1" applyBorder="1" applyAlignment="1" applyProtection="1" quotePrefix="1">
      <alignment horizontal="left" vertical="center" wrapText="1" indent="6"/>
      <protection/>
    </xf>
    <xf numFmtId="0" fontId="29" fillId="0" borderId="11" xfId="66" applyFont="1" applyBorder="1" applyAlignment="1" applyProtection="1" quotePrefix="1">
      <alignment horizontal="left" vertical="center" wrapText="1" indent="6"/>
      <protection/>
    </xf>
    <xf numFmtId="0" fontId="26" fillId="0" borderId="14" xfId="65" applyFont="1" applyFill="1" applyBorder="1" applyAlignment="1" applyProtection="1">
      <alignment horizontal="left" vertical="center" wrapText="1" indent="1"/>
      <protection/>
    </xf>
    <xf numFmtId="172" fontId="27" fillId="0" borderId="14" xfId="65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15" xfId="65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65" applyFill="1" applyAlignment="1">
      <alignment horizontal="left" vertical="center" indent="1"/>
      <protection/>
    </xf>
    <xf numFmtId="0" fontId="26" fillId="0" borderId="27" xfId="65" applyFont="1" applyFill="1" applyBorder="1" applyAlignment="1" applyProtection="1">
      <alignment horizontal="left" vertical="center" wrapText="1" indent="1"/>
      <protection/>
    </xf>
    <xf numFmtId="0" fontId="32" fillId="0" borderId="28" xfId="65" applyFont="1" applyFill="1" applyBorder="1" applyAlignment="1" applyProtection="1">
      <alignment horizontal="left" vertical="center" wrapText="1" indent="1"/>
      <protection/>
    </xf>
    <xf numFmtId="49" fontId="28" fillId="0" borderId="13" xfId="66" applyNumberFormat="1" applyFont="1" applyBorder="1" applyAlignment="1" applyProtection="1">
      <alignment horizontal="left" vertical="center" wrapText="1" indent="1"/>
      <protection/>
    </xf>
    <xf numFmtId="0" fontId="30" fillId="0" borderId="14" xfId="66" applyFont="1" applyBorder="1" applyAlignment="1" applyProtection="1">
      <alignment horizontal="left" vertical="center" wrapText="1" indent="1"/>
      <protection/>
    </xf>
    <xf numFmtId="49" fontId="29" fillId="0" borderId="32" xfId="66" applyNumberFormat="1" applyFont="1" applyBorder="1" applyAlignment="1" applyProtection="1">
      <alignment horizontal="left" vertical="center" wrapText="1" indent="2"/>
      <protection/>
    </xf>
    <xf numFmtId="49" fontId="29" fillId="0" borderId="34" xfId="66" applyNumberFormat="1" applyFont="1" applyBorder="1" applyAlignment="1" applyProtection="1">
      <alignment horizontal="left" vertical="center" wrapText="1" indent="2"/>
      <protection/>
    </xf>
    <xf numFmtId="0" fontId="29" fillId="0" borderId="35" xfId="66" applyFont="1" applyBorder="1" applyAlignment="1" applyProtection="1">
      <alignment horizontal="left" vertical="center" wrapText="1" indent="1"/>
      <protection/>
    </xf>
    <xf numFmtId="172" fontId="28" fillId="0" borderId="14" xfId="66" applyNumberFormat="1" applyFont="1" applyBorder="1" applyAlignment="1" applyProtection="1">
      <alignment horizontal="right" vertical="center" wrapText="1" indent="1"/>
      <protection/>
    </xf>
    <xf numFmtId="172" fontId="28" fillId="0" borderId="15" xfId="66" applyNumberFormat="1" applyFont="1" applyBorder="1" applyAlignment="1" applyProtection="1">
      <alignment horizontal="right" vertical="center" wrapText="1" indent="1"/>
      <protection/>
    </xf>
    <xf numFmtId="0" fontId="33" fillId="0" borderId="14" xfId="66" applyFont="1" applyBorder="1" applyAlignment="1" applyProtection="1" quotePrefix="1">
      <alignment horizontal="right" vertical="center" wrapText="1" indent="1"/>
      <protection locked="0"/>
    </xf>
    <xf numFmtId="0" fontId="33" fillId="0" borderId="15" xfId="66" applyFont="1" applyBorder="1" applyAlignment="1" applyProtection="1" quotePrefix="1">
      <alignment horizontal="right" vertical="center" wrapText="1" indent="1"/>
      <protection locked="0"/>
    </xf>
    <xf numFmtId="0" fontId="35" fillId="0" borderId="0" xfId="65" applyFont="1" applyFill="1">
      <alignment/>
      <protection/>
    </xf>
    <xf numFmtId="0" fontId="22" fillId="0" borderId="0" xfId="65" applyFont="1" applyFill="1">
      <alignment/>
      <protection/>
    </xf>
    <xf numFmtId="0" fontId="28" fillId="0" borderId="30" xfId="66" applyFont="1" applyBorder="1" applyAlignment="1" applyProtection="1">
      <alignment horizontal="left" vertical="center" wrapText="1" indent="1"/>
      <protection/>
    </xf>
    <xf numFmtId="0" fontId="17" fillId="0" borderId="0" xfId="65" applyFont="1" applyFill="1" applyProtection="1">
      <alignment/>
      <protection/>
    </xf>
    <xf numFmtId="0" fontId="17" fillId="0" borderId="0" xfId="65" applyFont="1" applyFill="1" applyAlignment="1" applyProtection="1">
      <alignment horizontal="right" vertical="center" indent="1"/>
      <protection/>
    </xf>
    <xf numFmtId="0" fontId="17" fillId="0" borderId="0" xfId="65" applyFont="1" applyFill="1">
      <alignment/>
      <protection/>
    </xf>
    <xf numFmtId="0" fontId="17" fillId="0" borderId="0" xfId="65" applyFont="1" applyFill="1" applyAlignment="1">
      <alignment horizontal="right" vertical="center" indent="1"/>
      <protection/>
    </xf>
    <xf numFmtId="172" fontId="9" fillId="0" borderId="0" xfId="66" applyNumberFormat="1" applyFill="1" applyAlignment="1" applyProtection="1">
      <alignment vertical="center" wrapText="1"/>
      <protection/>
    </xf>
    <xf numFmtId="172" fontId="22" fillId="0" borderId="0" xfId="66" applyNumberFormat="1" applyFont="1" applyFill="1" applyAlignment="1" applyProtection="1">
      <alignment horizontal="centerContinuous" vertical="center" wrapText="1"/>
      <protection/>
    </xf>
    <xf numFmtId="172" fontId="9" fillId="0" borderId="0" xfId="66" applyNumberFormat="1" applyFill="1" applyAlignment="1" applyProtection="1">
      <alignment horizontal="centerContinuous" vertical="center"/>
      <protection/>
    </xf>
    <xf numFmtId="172" fontId="9" fillId="0" borderId="0" xfId="66" applyNumberFormat="1" applyFill="1" applyAlignment="1" applyProtection="1">
      <alignment horizontal="center" vertical="center" wrapText="1"/>
      <protection/>
    </xf>
    <xf numFmtId="172" fontId="24" fillId="0" borderId="0" xfId="66" applyNumberFormat="1" applyFont="1" applyFill="1" applyAlignment="1" applyProtection="1">
      <alignment horizontal="right" vertical="center"/>
      <protection/>
    </xf>
    <xf numFmtId="172" fontId="25" fillId="0" borderId="13" xfId="66" applyNumberFormat="1" applyFont="1" applyFill="1" applyBorder="1" applyAlignment="1" applyProtection="1">
      <alignment horizontal="centerContinuous" vertical="center" wrapText="1"/>
      <protection/>
    </xf>
    <xf numFmtId="172" fontId="25" fillId="0" borderId="14" xfId="66" applyNumberFormat="1" applyFont="1" applyFill="1" applyBorder="1" applyAlignment="1" applyProtection="1">
      <alignment horizontal="centerContinuous" vertical="center" wrapText="1"/>
      <protection/>
    </xf>
    <xf numFmtId="172" fontId="25" fillId="0" borderId="15" xfId="66" applyNumberFormat="1" applyFont="1" applyFill="1" applyBorder="1" applyAlignment="1" applyProtection="1">
      <alignment horizontal="centerContinuous" vertical="center" wrapText="1"/>
      <protection/>
    </xf>
    <xf numFmtId="172" fontId="25" fillId="0" borderId="13" xfId="66" applyNumberFormat="1" applyFont="1" applyFill="1" applyBorder="1" applyAlignment="1" applyProtection="1">
      <alignment horizontal="center" vertical="center" wrapText="1"/>
      <protection/>
    </xf>
    <xf numFmtId="172" fontId="25" fillId="0" borderId="14" xfId="66" applyNumberFormat="1" applyFont="1" applyFill="1" applyBorder="1" applyAlignment="1">
      <alignment horizontal="center" vertical="center" wrapText="1"/>
      <protection/>
    </xf>
    <xf numFmtId="172" fontId="25" fillId="0" borderId="43" xfId="66" applyNumberFormat="1" applyFont="1" applyFill="1" applyBorder="1" applyAlignment="1">
      <alignment horizontal="center" vertical="center" wrapText="1"/>
      <protection/>
    </xf>
    <xf numFmtId="172" fontId="37" fillId="0" borderId="0" xfId="66" applyNumberFormat="1" applyFont="1" applyFill="1" applyAlignment="1" applyProtection="1">
      <alignment horizontal="center" vertical="center" wrapText="1"/>
      <protection/>
    </xf>
    <xf numFmtId="172" fontId="26" fillId="0" borderId="44" xfId="66" applyNumberFormat="1" applyFont="1" applyFill="1" applyBorder="1" applyAlignment="1" applyProtection="1">
      <alignment horizontal="center" vertical="center" wrapText="1"/>
      <protection/>
    </xf>
    <xf numFmtId="172" fontId="26" fillId="0" borderId="13" xfId="66" applyNumberFormat="1" applyFont="1" applyFill="1" applyBorder="1" applyAlignment="1" applyProtection="1">
      <alignment horizontal="center" vertical="center" wrapText="1"/>
      <protection/>
    </xf>
    <xf numFmtId="172" fontId="26" fillId="0" borderId="14" xfId="66" applyNumberFormat="1" applyFont="1" applyFill="1" applyBorder="1" applyAlignment="1" applyProtection="1">
      <alignment horizontal="center" vertical="center" wrapText="1"/>
      <protection/>
    </xf>
    <xf numFmtId="172" fontId="26" fillId="0" borderId="15" xfId="66" applyNumberFormat="1" applyFont="1" applyFill="1" applyBorder="1" applyAlignment="1" applyProtection="1">
      <alignment horizontal="center" vertical="center" wrapText="1"/>
      <protection/>
    </xf>
    <xf numFmtId="172" fontId="26" fillId="0" borderId="0" xfId="66" applyNumberFormat="1" applyFont="1" applyFill="1" applyAlignment="1" applyProtection="1">
      <alignment horizontal="center" vertical="center" wrapText="1"/>
      <protection/>
    </xf>
    <xf numFmtId="172" fontId="9" fillId="0" borderId="45" xfId="66" applyNumberFormat="1" applyFill="1" applyBorder="1" applyAlignment="1" applyProtection="1">
      <alignment horizontal="left" vertical="center" wrapText="1" indent="1"/>
      <protection/>
    </xf>
    <xf numFmtId="172" fontId="27" fillId="0" borderId="32" xfId="66" applyNumberFormat="1" applyFont="1" applyFill="1" applyBorder="1" applyAlignment="1" applyProtection="1">
      <alignment horizontal="left" vertical="center" wrapText="1" indent="1"/>
      <protection/>
    </xf>
    <xf numFmtId="172" fontId="27" fillId="0" borderId="23" xfId="66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33" xfId="66" applyNumberFormat="1" applyFont="1" applyFill="1" applyBorder="1" applyAlignment="1" applyProtection="1">
      <alignment horizontal="right" vertical="center" wrapText="1" indent="1"/>
      <protection locked="0"/>
    </xf>
    <xf numFmtId="172" fontId="9" fillId="0" borderId="46" xfId="66" applyNumberFormat="1" applyFill="1" applyBorder="1" applyAlignment="1" applyProtection="1">
      <alignment horizontal="left" vertical="center" wrapText="1" indent="1"/>
      <protection/>
    </xf>
    <xf numFmtId="172" fontId="27" fillId="0" borderId="19" xfId="66" applyNumberFormat="1" applyFont="1" applyFill="1" applyBorder="1" applyAlignment="1" applyProtection="1">
      <alignment horizontal="left" vertical="center" wrapText="1" indent="1"/>
      <protection/>
    </xf>
    <xf numFmtId="172" fontId="27" fillId="0" borderId="21" xfId="66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22" xfId="66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47" xfId="66" applyNumberFormat="1" applyFont="1" applyFill="1" applyBorder="1" applyAlignment="1" applyProtection="1">
      <alignment horizontal="left" vertical="center" wrapText="1" indent="1"/>
      <protection/>
    </xf>
    <xf numFmtId="172" fontId="27" fillId="0" borderId="48" xfId="66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19" xfId="66" applyNumberFormat="1" applyFont="1" applyFill="1" applyBorder="1" applyAlignment="1" applyProtection="1">
      <alignment horizontal="left" vertical="center" wrapText="1" indent="1"/>
      <protection locked="0"/>
    </xf>
    <xf numFmtId="172" fontId="27" fillId="0" borderId="0" xfId="66" applyNumberFormat="1" applyFont="1" applyFill="1" applyBorder="1" applyAlignment="1" applyProtection="1">
      <alignment horizontal="left" vertical="center" wrapText="1" indent="1"/>
      <protection/>
    </xf>
    <xf numFmtId="172" fontId="27" fillId="0" borderId="34" xfId="66" applyNumberFormat="1" applyFont="1" applyFill="1" applyBorder="1" applyAlignment="1" applyProtection="1">
      <alignment horizontal="left" vertical="center" wrapText="1" indent="1"/>
      <protection locked="0"/>
    </xf>
    <xf numFmtId="172" fontId="27" fillId="0" borderId="35" xfId="66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36" xfId="66" applyNumberFormat="1" applyFont="1" applyFill="1" applyBorder="1" applyAlignment="1" applyProtection="1">
      <alignment horizontal="right" vertical="center" wrapText="1" indent="1"/>
      <protection locked="0"/>
    </xf>
    <xf numFmtId="172" fontId="37" fillId="0" borderId="44" xfId="66" applyNumberFormat="1" applyFont="1" applyFill="1" applyBorder="1" applyAlignment="1" applyProtection="1">
      <alignment horizontal="left" vertical="center" wrapText="1" indent="1"/>
      <protection/>
    </xf>
    <xf numFmtId="172" fontId="26" fillId="0" borderId="13" xfId="66" applyNumberFormat="1" applyFont="1" applyFill="1" applyBorder="1" applyAlignment="1" applyProtection="1">
      <alignment horizontal="left" vertical="center" wrapText="1" indent="1"/>
      <protection/>
    </xf>
    <xf numFmtId="172" fontId="26" fillId="0" borderId="14" xfId="66" applyNumberFormat="1" applyFont="1" applyFill="1" applyBorder="1" applyAlignment="1" applyProtection="1">
      <alignment horizontal="right" vertical="center" wrapText="1" indent="1"/>
      <protection/>
    </xf>
    <xf numFmtId="172" fontId="26" fillId="0" borderId="15" xfId="66" applyNumberFormat="1" applyFont="1" applyFill="1" applyBorder="1" applyAlignment="1" applyProtection="1">
      <alignment horizontal="right" vertical="center" wrapText="1" indent="1"/>
      <protection/>
    </xf>
    <xf numFmtId="172" fontId="9" fillId="0" borderId="49" xfId="66" applyNumberFormat="1" applyFont="1" applyFill="1" applyBorder="1" applyAlignment="1" applyProtection="1">
      <alignment horizontal="left" vertical="center" wrapText="1" indent="1"/>
      <protection/>
    </xf>
    <xf numFmtId="172" fontId="27" fillId="0" borderId="27" xfId="66" applyNumberFormat="1" applyFont="1" applyFill="1" applyBorder="1" applyAlignment="1" applyProtection="1">
      <alignment horizontal="left" vertical="center" wrapText="1" indent="1"/>
      <protection/>
    </xf>
    <xf numFmtId="172" fontId="31" fillId="0" borderId="28" xfId="66" applyNumberFormat="1" applyFont="1" applyFill="1" applyBorder="1" applyAlignment="1" applyProtection="1">
      <alignment horizontal="right" vertical="center" wrapText="1" indent="1"/>
      <protection/>
    </xf>
    <xf numFmtId="172" fontId="27" fillId="0" borderId="19" xfId="66" applyNumberFormat="1" applyFont="1" applyFill="1" applyBorder="1" applyAlignment="1" applyProtection="1">
      <alignment horizontal="left" vertical="center" wrapText="1" indent="1"/>
      <protection/>
    </xf>
    <xf numFmtId="172" fontId="27" fillId="0" borderId="28" xfId="66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29" xfId="66" applyNumberFormat="1" applyFont="1" applyFill="1" applyBorder="1" applyAlignment="1" applyProtection="1">
      <alignment horizontal="right" vertical="center" wrapText="1" indent="1"/>
      <protection locked="0"/>
    </xf>
    <xf numFmtId="172" fontId="9" fillId="0" borderId="46" xfId="66" applyNumberFormat="1" applyFont="1" applyFill="1" applyBorder="1" applyAlignment="1" applyProtection="1">
      <alignment horizontal="left" vertical="center" wrapText="1" indent="1"/>
      <protection/>
    </xf>
    <xf numFmtId="172" fontId="27" fillId="0" borderId="21" xfId="66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22" xfId="66" applyNumberFormat="1" applyFont="1" applyFill="1" applyBorder="1" applyAlignment="1" applyProtection="1">
      <alignment horizontal="right" vertical="center" wrapText="1" indent="1"/>
      <protection locked="0"/>
    </xf>
    <xf numFmtId="172" fontId="31" fillId="0" borderId="21" xfId="66" applyNumberFormat="1" applyFont="1" applyFill="1" applyBorder="1" applyAlignment="1" applyProtection="1">
      <alignment horizontal="right" vertical="center" wrapText="1" indent="1"/>
      <protection/>
    </xf>
    <xf numFmtId="172" fontId="25" fillId="0" borderId="13" xfId="66" applyNumberFormat="1" applyFont="1" applyFill="1" applyBorder="1" applyAlignment="1" applyProtection="1">
      <alignment horizontal="left" vertical="center" wrapText="1" indent="1"/>
      <protection/>
    </xf>
    <xf numFmtId="172" fontId="26" fillId="0" borderId="14" xfId="66" applyNumberFormat="1" applyFont="1" applyFill="1" applyBorder="1" applyAlignment="1" applyProtection="1">
      <alignment horizontal="right" vertical="center" wrapText="1" indent="1"/>
      <protection locked="0"/>
    </xf>
    <xf numFmtId="172" fontId="26" fillId="0" borderId="15" xfId="66" applyNumberFormat="1" applyFont="1" applyFill="1" applyBorder="1" applyAlignment="1" applyProtection="1">
      <alignment horizontal="right" vertical="center" wrapText="1" indent="1"/>
      <protection locked="0"/>
    </xf>
    <xf numFmtId="172" fontId="37" fillId="0" borderId="13" xfId="66" applyNumberFormat="1" applyFont="1" applyFill="1" applyBorder="1" applyAlignment="1" applyProtection="1">
      <alignment horizontal="left" vertical="center" wrapText="1" indent="1"/>
      <protection/>
    </xf>
    <xf numFmtId="172" fontId="37" fillId="0" borderId="14" xfId="66" applyNumberFormat="1" applyFont="1" applyFill="1" applyBorder="1" applyAlignment="1" applyProtection="1">
      <alignment horizontal="right" vertical="center" wrapText="1" indent="1"/>
      <protection/>
    </xf>
    <xf numFmtId="172" fontId="37" fillId="0" borderId="50" xfId="66" applyNumberFormat="1" applyFont="1" applyFill="1" applyBorder="1" applyAlignment="1" applyProtection="1">
      <alignment horizontal="right" vertical="center" wrapText="1" indent="1"/>
      <protection/>
    </xf>
    <xf numFmtId="172" fontId="37" fillId="0" borderId="15" xfId="66" applyNumberFormat="1" applyFont="1" applyFill="1" applyBorder="1" applyAlignment="1" applyProtection="1">
      <alignment horizontal="right" vertical="center" wrapText="1" indent="1"/>
      <protection/>
    </xf>
    <xf numFmtId="172" fontId="27" fillId="0" borderId="19" xfId="66" applyNumberFormat="1" applyFont="1" applyFill="1" applyBorder="1" applyAlignment="1" applyProtection="1" quotePrefix="1">
      <alignment horizontal="left" vertical="center" wrapText="1" indent="6"/>
      <protection/>
    </xf>
    <xf numFmtId="172" fontId="27" fillId="0" borderId="19" xfId="66" applyNumberFormat="1" applyFont="1" applyFill="1" applyBorder="1" applyAlignment="1" applyProtection="1" quotePrefix="1">
      <alignment horizontal="left" vertical="center" wrapText="1" indent="6"/>
      <protection/>
    </xf>
    <xf numFmtId="172" fontId="27" fillId="0" borderId="19" xfId="66" applyNumberFormat="1" applyFont="1" applyFill="1" applyBorder="1" applyAlignment="1" applyProtection="1" quotePrefix="1">
      <alignment horizontal="left" vertical="center" wrapText="1" indent="3"/>
      <protection/>
    </xf>
    <xf numFmtId="172" fontId="27" fillId="0" borderId="51" xfId="66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52" xfId="66" applyNumberFormat="1" applyFont="1" applyFill="1" applyBorder="1" applyAlignment="1" applyProtection="1">
      <alignment horizontal="right" vertical="center" wrapText="1" indent="1"/>
      <protection locked="0"/>
    </xf>
    <xf numFmtId="172" fontId="9" fillId="0" borderId="49" xfId="66" applyNumberFormat="1" applyFill="1" applyBorder="1" applyAlignment="1" applyProtection="1">
      <alignment horizontal="left" vertical="center" wrapText="1" indent="1"/>
      <protection/>
    </xf>
    <xf numFmtId="172" fontId="27" fillId="0" borderId="27" xfId="66" applyNumberFormat="1" applyFont="1" applyFill="1" applyBorder="1" applyAlignment="1" applyProtection="1">
      <alignment horizontal="left" vertical="center" wrapText="1" indent="1"/>
      <protection/>
    </xf>
    <xf numFmtId="172" fontId="27" fillId="0" borderId="11" xfId="66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53" xfId="66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12" xfId="66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28" xfId="66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29" xfId="66" applyNumberFormat="1" applyFont="1" applyFill="1" applyBorder="1" applyAlignment="1" applyProtection="1">
      <alignment horizontal="right" vertical="center" wrapText="1" indent="1"/>
      <protection locked="0"/>
    </xf>
    <xf numFmtId="172" fontId="26" fillId="0" borderId="24" xfId="66" applyNumberFormat="1" applyFont="1" applyFill="1" applyBorder="1" applyAlignment="1" applyProtection="1">
      <alignment horizontal="right" vertical="center" wrapText="1" indent="1"/>
      <protection/>
    </xf>
    <xf numFmtId="172" fontId="9" fillId="0" borderId="45" xfId="66" applyNumberFormat="1" applyFont="1" applyFill="1" applyBorder="1" applyAlignment="1" applyProtection="1">
      <alignment horizontal="left" vertical="center" wrapText="1" indent="1"/>
      <protection/>
    </xf>
    <xf numFmtId="172" fontId="31" fillId="0" borderId="27" xfId="66" applyNumberFormat="1" applyFont="1" applyFill="1" applyBorder="1" applyAlignment="1" applyProtection="1">
      <alignment horizontal="left" vertical="center" wrapText="1" indent="1"/>
      <protection/>
    </xf>
    <xf numFmtId="172" fontId="31" fillId="0" borderId="23" xfId="66" applyNumberFormat="1" applyFont="1" applyFill="1" applyBorder="1" applyAlignment="1" applyProtection="1">
      <alignment horizontal="right" vertical="center" wrapText="1" indent="1"/>
      <protection/>
    </xf>
    <xf numFmtId="172" fontId="27" fillId="0" borderId="23" xfId="66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33" xfId="66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19" xfId="66" applyNumberFormat="1" applyFont="1" applyFill="1" applyBorder="1" applyAlignment="1" applyProtection="1">
      <alignment horizontal="left" vertical="center" wrapText="1" indent="2"/>
      <protection/>
    </xf>
    <xf numFmtId="172" fontId="27" fillId="0" borderId="21" xfId="66" applyNumberFormat="1" applyFont="1" applyFill="1" applyBorder="1" applyAlignment="1" applyProtection="1">
      <alignment horizontal="left" vertical="center" wrapText="1" indent="2"/>
      <protection/>
    </xf>
    <xf numFmtId="172" fontId="31" fillId="0" borderId="21" xfId="66" applyNumberFormat="1" applyFont="1" applyFill="1" applyBorder="1" applyAlignment="1" applyProtection="1">
      <alignment horizontal="left" vertical="center" wrapText="1" indent="1"/>
      <protection/>
    </xf>
    <xf numFmtId="172" fontId="27" fillId="0" borderId="32" xfId="66" applyNumberFormat="1" applyFont="1" applyFill="1" applyBorder="1" applyAlignment="1" applyProtection="1">
      <alignment horizontal="left" vertical="center" wrapText="1" indent="1"/>
      <protection/>
    </xf>
    <xf numFmtId="172" fontId="27" fillId="0" borderId="32" xfId="66" applyNumberFormat="1" applyFont="1" applyFill="1" applyBorder="1" applyAlignment="1" applyProtection="1">
      <alignment horizontal="left" vertical="center" wrapText="1" indent="1"/>
      <protection locked="0"/>
    </xf>
    <xf numFmtId="172" fontId="27" fillId="0" borderId="32" xfId="66" applyNumberFormat="1" applyFont="1" applyFill="1" applyBorder="1" applyAlignment="1" applyProtection="1">
      <alignment horizontal="left" vertical="center" wrapText="1" indent="1"/>
      <protection locked="0"/>
    </xf>
    <xf numFmtId="172" fontId="27" fillId="0" borderId="32" xfId="66" applyNumberFormat="1" applyFont="1" applyFill="1" applyBorder="1" applyAlignment="1" applyProtection="1">
      <alignment horizontal="left" vertical="center" wrapText="1" indent="2"/>
      <protection/>
    </xf>
    <xf numFmtId="172" fontId="27" fillId="0" borderId="34" xfId="66" applyNumberFormat="1" applyFont="1" applyFill="1" applyBorder="1" applyAlignment="1" applyProtection="1">
      <alignment horizontal="left" vertical="center" wrapText="1" indent="2"/>
      <protection/>
    </xf>
    <xf numFmtId="0" fontId="9" fillId="0" borderId="0" xfId="66" applyFill="1">
      <alignment/>
      <protection/>
    </xf>
    <xf numFmtId="0" fontId="25" fillId="0" borderId="14" xfId="66" applyFont="1" applyFill="1" applyBorder="1" applyAlignment="1">
      <alignment horizontal="center" vertical="center" wrapText="1"/>
      <protection/>
    </xf>
    <xf numFmtId="0" fontId="25" fillId="0" borderId="54" xfId="66" applyFont="1" applyFill="1" applyBorder="1" applyAlignment="1">
      <alignment horizontal="center" vertical="center" wrapText="1"/>
      <protection/>
    </xf>
    <xf numFmtId="0" fontId="37" fillId="0" borderId="0" xfId="66" applyFont="1" applyFill="1" applyAlignment="1">
      <alignment horizontal="center" vertical="center" wrapText="1"/>
      <protection/>
    </xf>
    <xf numFmtId="0" fontId="26" fillId="0" borderId="13" xfId="66" applyFont="1" applyFill="1" applyBorder="1" applyAlignment="1">
      <alignment horizontal="center" vertical="center" wrapText="1"/>
      <protection/>
    </xf>
    <xf numFmtId="0" fontId="26" fillId="0" borderId="14" xfId="66" applyFont="1" applyFill="1" applyBorder="1" applyAlignment="1">
      <alignment horizontal="center" vertical="center" wrapText="1"/>
      <protection/>
    </xf>
    <xf numFmtId="0" fontId="26" fillId="0" borderId="15" xfId="66" applyFont="1" applyFill="1" applyBorder="1" applyAlignment="1">
      <alignment horizontal="center" vertical="center" wrapText="1"/>
      <protection/>
    </xf>
    <xf numFmtId="0" fontId="27" fillId="0" borderId="19" xfId="66" applyFont="1" applyFill="1" applyBorder="1" applyAlignment="1" applyProtection="1">
      <alignment horizontal="center" vertical="center"/>
      <protection/>
    </xf>
    <xf numFmtId="0" fontId="27" fillId="0" borderId="21" xfId="66" applyFont="1" applyFill="1" applyBorder="1" applyAlignment="1" applyProtection="1">
      <alignment vertical="center" wrapText="1"/>
      <protection/>
    </xf>
    <xf numFmtId="172" fontId="27" fillId="0" borderId="21" xfId="66" applyNumberFormat="1" applyFont="1" applyFill="1" applyBorder="1" applyAlignment="1" applyProtection="1">
      <alignment vertical="center"/>
      <protection locked="0"/>
    </xf>
    <xf numFmtId="172" fontId="27" fillId="0" borderId="48" xfId="66" applyNumberFormat="1" applyFont="1" applyFill="1" applyBorder="1" applyAlignment="1" applyProtection="1">
      <alignment vertical="center"/>
      <protection locked="0"/>
    </xf>
    <xf numFmtId="172" fontId="26" fillId="0" borderId="48" xfId="66" applyNumberFormat="1" applyFont="1" applyFill="1" applyBorder="1" applyAlignment="1" applyProtection="1">
      <alignment vertical="center"/>
      <protection/>
    </xf>
    <xf numFmtId="172" fontId="26" fillId="0" borderId="22" xfId="66" applyNumberFormat="1" applyFont="1" applyFill="1" applyBorder="1" applyAlignment="1" applyProtection="1">
      <alignment vertical="center"/>
      <protection/>
    </xf>
    <xf numFmtId="0" fontId="27" fillId="0" borderId="34" xfId="66" applyFont="1" applyFill="1" applyBorder="1" applyAlignment="1" applyProtection="1">
      <alignment horizontal="center" vertical="center"/>
      <protection/>
    </xf>
    <xf numFmtId="0" fontId="27" fillId="0" borderId="35" xfId="66" applyFont="1" applyFill="1" applyBorder="1" applyAlignment="1" applyProtection="1">
      <alignment vertical="center" wrapText="1"/>
      <protection/>
    </xf>
    <xf numFmtId="172" fontId="27" fillId="0" borderId="35" xfId="66" applyNumberFormat="1" applyFont="1" applyFill="1" applyBorder="1" applyAlignment="1" applyProtection="1">
      <alignment vertical="center"/>
      <protection locked="0"/>
    </xf>
    <xf numFmtId="172" fontId="27" fillId="0" borderId="55" xfId="66" applyNumberFormat="1" applyFont="1" applyFill="1" applyBorder="1" applyAlignment="1" applyProtection="1">
      <alignment vertical="center"/>
      <protection locked="0"/>
    </xf>
    <xf numFmtId="0" fontId="27" fillId="0" borderId="41" xfId="66" applyFont="1" applyFill="1" applyBorder="1" applyAlignment="1" applyProtection="1">
      <alignment horizontal="center" vertical="center"/>
      <protection/>
    </xf>
    <xf numFmtId="0" fontId="27" fillId="0" borderId="11" xfId="66" applyFont="1" applyFill="1" applyBorder="1" applyAlignment="1" applyProtection="1">
      <alignment vertical="center" wrapText="1"/>
      <protection/>
    </xf>
    <xf numFmtId="172" fontId="27" fillId="0" borderId="11" xfId="66" applyNumberFormat="1" applyFont="1" applyFill="1" applyBorder="1" applyAlignment="1" applyProtection="1">
      <alignment vertical="center"/>
      <protection locked="0"/>
    </xf>
    <xf numFmtId="172" fontId="27" fillId="0" borderId="56" xfId="66" applyNumberFormat="1" applyFont="1" applyFill="1" applyBorder="1" applyAlignment="1" applyProtection="1">
      <alignment vertical="center"/>
      <protection locked="0"/>
    </xf>
    <xf numFmtId="172" fontId="26" fillId="0" borderId="14" xfId="66" applyNumberFormat="1" applyFont="1" applyFill="1" applyBorder="1" applyAlignment="1" applyProtection="1">
      <alignment vertical="center"/>
      <protection/>
    </xf>
    <xf numFmtId="172" fontId="26" fillId="0" borderId="54" xfId="66" applyNumberFormat="1" applyFont="1" applyFill="1" applyBorder="1" applyAlignment="1" applyProtection="1">
      <alignment vertical="center"/>
      <protection/>
    </xf>
    <xf numFmtId="172" fontId="26" fillId="0" borderId="15" xfId="66" applyNumberFormat="1" applyFont="1" applyFill="1" applyBorder="1" applyAlignment="1" applyProtection="1">
      <alignment vertical="center"/>
      <protection/>
    </xf>
    <xf numFmtId="0" fontId="37" fillId="0" borderId="0" xfId="66" applyFont="1" applyFill="1">
      <alignment/>
      <protection/>
    </xf>
    <xf numFmtId="0" fontId="9" fillId="0" borderId="0" xfId="66" applyFill="1" applyProtection="1">
      <alignment/>
      <protection locked="0"/>
    </xf>
    <xf numFmtId="172" fontId="26" fillId="0" borderId="12" xfId="66" applyNumberFormat="1" applyFont="1" applyFill="1" applyBorder="1" applyAlignment="1" applyProtection="1">
      <alignment vertical="center"/>
      <protection/>
    </xf>
    <xf numFmtId="172" fontId="25" fillId="0" borderId="14" xfId="66" applyNumberFormat="1" applyFont="1" applyFill="1" applyBorder="1" applyAlignment="1" applyProtection="1">
      <alignment vertical="center"/>
      <protection/>
    </xf>
    <xf numFmtId="0" fontId="9" fillId="0" borderId="0" xfId="66" applyProtection="1">
      <alignment/>
      <protection/>
    </xf>
    <xf numFmtId="0" fontId="39" fillId="0" borderId="0" xfId="66" applyFont="1" applyAlignment="1" applyProtection="1">
      <alignment horizontal="right"/>
      <protection/>
    </xf>
    <xf numFmtId="0" fontId="41" fillId="0" borderId="0" xfId="66" applyFont="1" applyAlignment="1" applyProtection="1">
      <alignment horizontal="center"/>
      <protection/>
    </xf>
    <xf numFmtId="0" fontId="42" fillId="0" borderId="13" xfId="66" applyFont="1" applyBorder="1" applyAlignment="1" applyProtection="1">
      <alignment horizontal="center" vertical="center" wrapText="1"/>
      <protection/>
    </xf>
    <xf numFmtId="0" fontId="41" fillId="0" borderId="14" xfId="66" applyFont="1" applyBorder="1" applyAlignment="1" applyProtection="1">
      <alignment horizontal="center" vertical="center" wrapText="1"/>
      <protection/>
    </xf>
    <xf numFmtId="0" fontId="41" fillId="0" borderId="15" xfId="66" applyFont="1" applyBorder="1" applyAlignment="1" applyProtection="1">
      <alignment horizontal="center" vertical="center" wrapText="1"/>
      <protection/>
    </xf>
    <xf numFmtId="0" fontId="41" fillId="0" borderId="32" xfId="66" applyFont="1" applyBorder="1" applyAlignment="1" applyProtection="1">
      <alignment horizontal="center" vertical="top" wrapText="1"/>
      <protection/>
    </xf>
    <xf numFmtId="0" fontId="43" fillId="0" borderId="23" xfId="66" applyFont="1" applyBorder="1" applyAlignment="1" applyProtection="1">
      <alignment horizontal="left" vertical="top" wrapText="1"/>
      <protection locked="0"/>
    </xf>
    <xf numFmtId="174" fontId="43" fillId="0" borderId="23" xfId="40" applyNumberFormat="1" applyFont="1" applyBorder="1" applyAlignment="1" applyProtection="1">
      <alignment horizontal="center" vertical="center" wrapText="1"/>
      <protection locked="0"/>
    </xf>
    <xf numFmtId="174" fontId="43" fillId="0" borderId="33" xfId="40" applyNumberFormat="1" applyFont="1" applyBorder="1" applyAlignment="1" applyProtection="1">
      <alignment horizontal="center" vertical="top" wrapText="1"/>
      <protection locked="0"/>
    </xf>
    <xf numFmtId="0" fontId="41" fillId="18" borderId="14" xfId="66" applyFont="1" applyFill="1" applyBorder="1" applyAlignment="1" applyProtection="1">
      <alignment horizontal="center" vertical="top" wrapText="1"/>
      <protection/>
    </xf>
    <xf numFmtId="174" fontId="43" fillId="0" borderId="14" xfId="40" applyNumberFormat="1" applyFont="1" applyBorder="1" applyAlignment="1" applyProtection="1">
      <alignment horizontal="center" vertical="center" wrapText="1"/>
      <protection/>
    </xf>
    <xf numFmtId="174" fontId="43" fillId="0" borderId="15" xfId="40" applyNumberFormat="1" applyFont="1" applyBorder="1" applyAlignment="1" applyProtection="1">
      <alignment horizontal="center" vertical="top" wrapText="1"/>
      <protection/>
    </xf>
    <xf numFmtId="0" fontId="44" fillId="0" borderId="0" xfId="63">
      <alignment/>
      <protection/>
    </xf>
    <xf numFmtId="0" fontId="45" fillId="0" borderId="0" xfId="63" applyFont="1">
      <alignment/>
      <protection/>
    </xf>
    <xf numFmtId="0" fontId="45" fillId="0" borderId="0" xfId="63" applyFont="1" applyBorder="1">
      <alignment/>
      <protection/>
    </xf>
    <xf numFmtId="0" fontId="44" fillId="0" borderId="0" xfId="63" applyBorder="1">
      <alignment/>
      <protection/>
    </xf>
    <xf numFmtId="0" fontId="46" fillId="0" borderId="0" xfId="63" applyFont="1" applyBorder="1" applyAlignment="1">
      <alignment horizontal="center" vertical="center"/>
      <protection/>
    </xf>
    <xf numFmtId="3" fontId="47" fillId="0" borderId="0" xfId="63" applyNumberFormat="1" applyFont="1" applyBorder="1">
      <alignment/>
      <protection/>
    </xf>
    <xf numFmtId="3" fontId="46" fillId="0" borderId="0" xfId="63" applyNumberFormat="1" applyFont="1" applyBorder="1">
      <alignment/>
      <protection/>
    </xf>
    <xf numFmtId="0" fontId="47" fillId="0" borderId="0" xfId="63" applyFont="1" applyBorder="1" applyAlignment="1">
      <alignment horizontal="right"/>
      <protection/>
    </xf>
    <xf numFmtId="0" fontId="48" fillId="0" borderId="0" xfId="62">
      <alignment/>
      <protection/>
    </xf>
    <xf numFmtId="0" fontId="51" fillId="0" borderId="21" xfId="62" applyFont="1" applyBorder="1" applyAlignment="1">
      <alignment horizontal="center" vertical="top" wrapText="1"/>
      <protection/>
    </xf>
    <xf numFmtId="0" fontId="51" fillId="0" borderId="21" xfId="62" applyFont="1" applyBorder="1" applyAlignment="1">
      <alignment horizontal="left" vertical="top" wrapText="1"/>
      <protection/>
    </xf>
    <xf numFmtId="0" fontId="52" fillId="0" borderId="21" xfId="62" applyFont="1" applyBorder="1" applyAlignment="1">
      <alignment horizontal="center" vertical="top" wrapText="1"/>
      <protection/>
    </xf>
    <xf numFmtId="0" fontId="52" fillId="0" borderId="21" xfId="62" applyFont="1" applyBorder="1" applyAlignment="1">
      <alignment horizontal="left" vertical="top" wrapText="1"/>
      <protection/>
    </xf>
    <xf numFmtId="0" fontId="51" fillId="0" borderId="0" xfId="62" applyFont="1">
      <alignment/>
      <protection/>
    </xf>
    <xf numFmtId="0" fontId="50" fillId="0" borderId="21" xfId="62" applyFont="1" applyFill="1" applyBorder="1" applyAlignment="1">
      <alignment horizontal="center" vertical="top" wrapText="1"/>
      <protection/>
    </xf>
    <xf numFmtId="0" fontId="53" fillId="0" borderId="21" xfId="62" applyFont="1" applyFill="1" applyBorder="1" applyAlignment="1">
      <alignment horizontal="center" vertical="top" wrapText="1"/>
      <protection/>
    </xf>
    <xf numFmtId="0" fontId="33" fillId="0" borderId="21" xfId="62" applyFont="1" applyFill="1" applyBorder="1" applyAlignment="1">
      <alignment horizontal="center" vertical="top" wrapText="1"/>
      <protection/>
    </xf>
    <xf numFmtId="3" fontId="51" fillId="0" borderId="21" xfId="62" applyNumberFormat="1" applyFont="1" applyBorder="1" applyAlignment="1">
      <alignment horizontal="center" vertical="top" wrapText="1"/>
      <protection/>
    </xf>
    <xf numFmtId="3" fontId="52" fillId="0" borderId="21" xfId="62" applyNumberFormat="1" applyFont="1" applyBorder="1" applyAlignment="1">
      <alignment horizontal="center" vertical="top" wrapText="1"/>
      <protection/>
    </xf>
    <xf numFmtId="0" fontId="51" fillId="0" borderId="0" xfId="62" applyFont="1" applyAlignment="1">
      <alignment horizontal="center"/>
      <protection/>
    </xf>
    <xf numFmtId="0" fontId="53" fillId="0" borderId="0" xfId="63" applyFont="1" applyBorder="1" applyAlignment="1">
      <alignment horizontal="center" vertical="center"/>
      <protection/>
    </xf>
    <xf numFmtId="0" fontId="50" fillId="0" borderId="0" xfId="63" applyFont="1" applyBorder="1">
      <alignment/>
      <protection/>
    </xf>
    <xf numFmtId="0" fontId="53" fillId="0" borderId="0" xfId="63" applyFont="1" applyBorder="1">
      <alignment/>
      <protection/>
    </xf>
    <xf numFmtId="0" fontId="50" fillId="0" borderId="0" xfId="63" applyFont="1">
      <alignment/>
      <protection/>
    </xf>
    <xf numFmtId="0" fontId="50" fillId="0" borderId="0" xfId="63" applyFont="1" applyAlignment="1">
      <alignment horizontal="right"/>
      <protection/>
    </xf>
    <xf numFmtId="0" fontId="53" fillId="0" borderId="0" xfId="63" applyFont="1" applyBorder="1" applyAlignment="1">
      <alignment horizontal="center"/>
      <protection/>
    </xf>
    <xf numFmtId="0" fontId="50" fillId="0" borderId="0" xfId="63" applyFont="1" applyBorder="1" applyAlignment="1">
      <alignment horizontal="right"/>
      <protection/>
    </xf>
    <xf numFmtId="0" fontId="53" fillId="0" borderId="21" xfId="63" applyFont="1" applyBorder="1" applyAlignment="1">
      <alignment horizontal="center" vertical="center"/>
      <protection/>
    </xf>
    <xf numFmtId="0" fontId="50" fillId="0" borderId="21" xfId="63" applyFont="1" applyBorder="1">
      <alignment/>
      <protection/>
    </xf>
    <xf numFmtId="0" fontId="53" fillId="0" borderId="21" xfId="63" applyFont="1" applyBorder="1">
      <alignment/>
      <protection/>
    </xf>
    <xf numFmtId="188" fontId="43" fillId="0" borderId="23" xfId="73" applyNumberFormat="1" applyFont="1" applyBorder="1" applyAlignment="1" applyProtection="1">
      <alignment horizontal="center" vertical="center" wrapText="1"/>
      <protection locked="0"/>
    </xf>
    <xf numFmtId="0" fontId="51" fillId="0" borderId="21" xfId="62" applyFont="1" applyBorder="1" applyAlignment="1">
      <alignment horizontal="center"/>
      <protection/>
    </xf>
    <xf numFmtId="3" fontId="50" fillId="0" borderId="21" xfId="63" applyNumberFormat="1" applyFont="1" applyBorder="1" applyAlignment="1">
      <alignment horizontal="center"/>
      <protection/>
    </xf>
    <xf numFmtId="3" fontId="53" fillId="0" borderId="21" xfId="63" applyNumberFormat="1" applyFont="1" applyBorder="1" applyAlignment="1">
      <alignment horizontal="center"/>
      <protection/>
    </xf>
    <xf numFmtId="3" fontId="50" fillId="0" borderId="21" xfId="63" applyNumberFormat="1" applyFont="1" applyBorder="1" applyAlignment="1">
      <alignment horizontal="center" wrapText="1"/>
      <protection/>
    </xf>
    <xf numFmtId="0" fontId="55" fillId="0" borderId="21" xfId="62" applyFont="1" applyFill="1" applyBorder="1" applyAlignment="1">
      <alignment horizontal="center" vertical="top" wrapText="1"/>
      <protection/>
    </xf>
    <xf numFmtId="0" fontId="53" fillId="0" borderId="21" xfId="62" applyFont="1" applyBorder="1" applyAlignment="1">
      <alignment horizontal="left" vertical="top" wrapText="1"/>
      <protection/>
    </xf>
    <xf numFmtId="0" fontId="50" fillId="0" borderId="21" xfId="62" applyFont="1" applyBorder="1" applyAlignment="1">
      <alignment horizontal="center"/>
      <protection/>
    </xf>
    <xf numFmtId="0" fontId="50" fillId="0" borderId="21" xfId="62" applyFont="1" applyBorder="1" applyAlignment="1">
      <alignment horizontal="left" vertical="top" wrapText="1"/>
      <protection/>
    </xf>
    <xf numFmtId="3" fontId="50" fillId="0" borderId="21" xfId="62" applyNumberFormat="1" applyFont="1" applyBorder="1" applyAlignment="1">
      <alignment horizontal="center" vertical="top" wrapText="1"/>
      <protection/>
    </xf>
    <xf numFmtId="3" fontId="53" fillId="0" borderId="21" xfId="62" applyNumberFormat="1" applyFont="1" applyBorder="1" applyAlignment="1">
      <alignment horizontal="center" vertical="top" wrapText="1"/>
      <protection/>
    </xf>
    <xf numFmtId="0" fontId="51" fillId="0" borderId="57" xfId="62" applyFont="1" applyFill="1" applyBorder="1" applyAlignment="1">
      <alignment/>
      <protection/>
    </xf>
    <xf numFmtId="0" fontId="51" fillId="0" borderId="57" xfId="62" applyFont="1" applyFill="1" applyBorder="1" applyAlignment="1">
      <alignment horizontal="right"/>
      <protection/>
    </xf>
    <xf numFmtId="0" fontId="50" fillId="0" borderId="0" xfId="62" applyFont="1" applyFill="1" applyBorder="1" applyAlignment="1">
      <alignment horizontal="center" vertical="top" wrapText="1"/>
      <protection/>
    </xf>
    <xf numFmtId="0" fontId="51" fillId="0" borderId="0" xfId="62" applyFont="1" applyFill="1">
      <alignment/>
      <protection/>
    </xf>
    <xf numFmtId="0" fontId="51" fillId="0" borderId="0" xfId="62" applyFont="1" applyFill="1" applyAlignment="1">
      <alignment horizontal="right"/>
      <protection/>
    </xf>
    <xf numFmtId="0" fontId="29" fillId="0" borderId="0" xfId="62" applyFont="1">
      <alignment/>
      <protection/>
    </xf>
    <xf numFmtId="0" fontId="50" fillId="0" borderId="0" xfId="62" applyFont="1">
      <alignment/>
      <protection/>
    </xf>
    <xf numFmtId="0" fontId="48" fillId="0" borderId="0" xfId="62" applyAlignment="1">
      <alignment horizontal="center"/>
      <protection/>
    </xf>
    <xf numFmtId="0" fontId="28" fillId="0" borderId="21" xfId="62" applyFont="1" applyFill="1" applyBorder="1" applyAlignment="1">
      <alignment horizontal="center" vertical="top" wrapText="1"/>
      <protection/>
    </xf>
    <xf numFmtId="0" fontId="53" fillId="6" borderId="21" xfId="62" applyFont="1" applyFill="1" applyBorder="1" applyAlignment="1">
      <alignment horizontal="center" vertical="top" wrapText="1"/>
      <protection/>
    </xf>
    <xf numFmtId="3" fontId="53" fillId="6" borderId="21" xfId="62" applyNumberFormat="1" applyFont="1" applyFill="1" applyBorder="1" applyAlignment="1">
      <alignment horizontal="center" vertical="top" wrapText="1"/>
      <protection/>
    </xf>
    <xf numFmtId="3" fontId="50" fillId="6" borderId="21" xfId="62" applyNumberFormat="1" applyFont="1" applyFill="1" applyBorder="1" applyAlignment="1">
      <alignment horizontal="center" vertical="top" wrapText="1"/>
      <protection/>
    </xf>
    <xf numFmtId="0" fontId="53" fillId="0" borderId="58" xfId="62" applyFont="1" applyBorder="1" applyAlignment="1">
      <alignment horizontal="left" vertical="top" wrapText="1"/>
      <protection/>
    </xf>
    <xf numFmtId="3" fontId="53" fillId="0" borderId="58" xfId="62" applyNumberFormat="1" applyFont="1" applyBorder="1" applyAlignment="1">
      <alignment horizontal="center" vertical="top" wrapText="1"/>
      <protection/>
    </xf>
    <xf numFmtId="3" fontId="53" fillId="0" borderId="42" xfId="62" applyNumberFormat="1" applyFont="1" applyBorder="1" applyAlignment="1">
      <alignment horizontal="center" vertical="top" wrapText="1"/>
      <protection/>
    </xf>
    <xf numFmtId="0" fontId="48" fillId="0" borderId="58" xfId="62" applyBorder="1">
      <alignment/>
      <protection/>
    </xf>
    <xf numFmtId="0" fontId="48" fillId="0" borderId="59" xfId="62" applyBorder="1">
      <alignment/>
      <protection/>
    </xf>
    <xf numFmtId="0" fontId="48" fillId="0" borderId="59" xfId="62" applyBorder="1" applyAlignment="1">
      <alignment horizontal="center"/>
      <protection/>
    </xf>
    <xf numFmtId="0" fontId="48" fillId="0" borderId="0" xfId="62" applyBorder="1">
      <alignment/>
      <protection/>
    </xf>
    <xf numFmtId="0" fontId="48" fillId="0" borderId="0" xfId="62" applyBorder="1" applyAlignment="1">
      <alignment horizontal="center"/>
      <protection/>
    </xf>
    <xf numFmtId="0" fontId="47" fillId="0" borderId="0" xfId="61" applyFont="1">
      <alignment/>
      <protection/>
    </xf>
    <xf numFmtId="0" fontId="50" fillId="0" borderId="0" xfId="61" applyFont="1">
      <alignment/>
      <protection/>
    </xf>
    <xf numFmtId="0" fontId="50" fillId="0" borderId="21" xfId="61" applyFont="1" applyBorder="1">
      <alignment/>
      <protection/>
    </xf>
    <xf numFmtId="0" fontId="53" fillId="0" borderId="21" xfId="61" applyFont="1" applyBorder="1">
      <alignment/>
      <protection/>
    </xf>
    <xf numFmtId="0" fontId="50" fillId="0" borderId="21" xfId="61" applyFont="1" applyBorder="1" applyAlignment="1">
      <alignment horizontal="center"/>
      <protection/>
    </xf>
    <xf numFmtId="0" fontId="50" fillId="0" borderId="0" xfId="61" applyFont="1" applyAlignment="1">
      <alignment horizontal="center"/>
      <protection/>
    </xf>
    <xf numFmtId="3" fontId="50" fillId="0" borderId="21" xfId="61" applyNumberFormat="1" applyFont="1" applyBorder="1" applyAlignment="1">
      <alignment horizontal="center"/>
      <protection/>
    </xf>
    <xf numFmtId="3" fontId="53" fillId="0" borderId="21" xfId="61" applyNumberFormat="1" applyFont="1" applyBorder="1" applyAlignment="1">
      <alignment horizontal="center"/>
      <protection/>
    </xf>
    <xf numFmtId="0" fontId="53" fillId="0" borderId="21" xfId="61" applyFont="1" applyBorder="1" applyAlignment="1">
      <alignment horizontal="center"/>
      <protection/>
    </xf>
    <xf numFmtId="0" fontId="53" fillId="0" borderId="21" xfId="61" applyFont="1" applyBorder="1" applyAlignment="1">
      <alignment horizontal="left"/>
      <protection/>
    </xf>
    <xf numFmtId="0" fontId="58" fillId="0" borderId="0" xfId="62" applyFont="1">
      <alignment/>
      <protection/>
    </xf>
    <xf numFmtId="0" fontId="53" fillId="0" borderId="21" xfId="62" applyFont="1" applyFill="1" applyBorder="1" applyAlignment="1">
      <alignment horizontal="center" vertical="center" wrapText="1"/>
      <protection/>
    </xf>
    <xf numFmtId="16" fontId="48" fillId="0" borderId="0" xfId="62" applyNumberFormat="1">
      <alignment/>
      <protection/>
    </xf>
    <xf numFmtId="0" fontId="51" fillId="0" borderId="0" xfId="62" applyFont="1" applyAlignment="1">
      <alignment horizontal="right"/>
      <protection/>
    </xf>
    <xf numFmtId="0" fontId="50" fillId="0" borderId="0" xfId="62" applyFont="1" applyAlignment="1">
      <alignment horizontal="center"/>
      <protection/>
    </xf>
    <xf numFmtId="0" fontId="50" fillId="0" borderId="57" xfId="62" applyFont="1" applyBorder="1" applyAlignment="1">
      <alignment/>
      <protection/>
    </xf>
    <xf numFmtId="0" fontId="50" fillId="0" borderId="57" xfId="62" applyFont="1" applyBorder="1" applyAlignment="1">
      <alignment horizontal="right"/>
      <protection/>
    </xf>
    <xf numFmtId="0" fontId="9" fillId="0" borderId="0" xfId="64" applyFill="1" applyAlignment="1">
      <alignment vertical="center" wrapText="1"/>
      <protection/>
    </xf>
    <xf numFmtId="172" fontId="61" fillId="0" borderId="0" xfId="64" applyNumberFormat="1" applyFont="1" applyFill="1" applyAlignment="1">
      <alignment horizontal="center" vertical="center" wrapText="1"/>
      <protection/>
    </xf>
    <xf numFmtId="172" fontId="61" fillId="0" borderId="0" xfId="64" applyNumberFormat="1" applyFont="1" applyFill="1" applyAlignment="1">
      <alignment vertical="center" wrapText="1"/>
      <protection/>
    </xf>
    <xf numFmtId="172" fontId="24" fillId="0" borderId="0" xfId="64" applyNumberFormat="1" applyFont="1" applyFill="1" applyAlignment="1">
      <alignment horizontal="right" vertical="center"/>
      <protection/>
    </xf>
    <xf numFmtId="0" fontId="25" fillId="0" borderId="13" xfId="64" applyFont="1" applyFill="1" applyBorder="1" applyAlignment="1">
      <alignment horizontal="center" vertical="center" wrapText="1"/>
      <protection/>
    </xf>
    <xf numFmtId="0" fontId="25" fillId="0" borderId="14" xfId="64" applyFont="1" applyFill="1" applyBorder="1" applyAlignment="1">
      <alignment horizontal="center" vertical="center" wrapText="1"/>
      <protection/>
    </xf>
    <xf numFmtId="0" fontId="25" fillId="0" borderId="15" xfId="64" applyFont="1" applyFill="1" applyBorder="1" applyAlignment="1">
      <alignment horizontal="center" vertical="center" wrapText="1"/>
      <protection/>
    </xf>
    <xf numFmtId="0" fontId="37" fillId="0" borderId="0" xfId="64" applyFont="1" applyFill="1" applyAlignment="1">
      <alignment horizontal="center" vertical="center" wrapText="1"/>
      <protection/>
    </xf>
    <xf numFmtId="0" fontId="26" fillId="0" borderId="13" xfId="64" applyFont="1" applyFill="1" applyBorder="1" applyAlignment="1">
      <alignment horizontal="center" vertical="center" wrapText="1"/>
      <protection/>
    </xf>
    <xf numFmtId="0" fontId="26" fillId="0" borderId="14" xfId="64" applyFont="1" applyFill="1" applyBorder="1" applyAlignment="1">
      <alignment horizontal="center" vertical="center" wrapText="1"/>
      <protection/>
    </xf>
    <xf numFmtId="0" fontId="26" fillId="0" borderId="15" xfId="64" applyFont="1" applyFill="1" applyBorder="1" applyAlignment="1">
      <alignment horizontal="center" vertical="center" wrapText="1"/>
      <protection/>
    </xf>
    <xf numFmtId="0" fontId="27" fillId="0" borderId="25" xfId="64" applyFont="1" applyFill="1" applyBorder="1" applyAlignment="1">
      <alignment horizontal="center" vertical="center" wrapText="1"/>
      <protection/>
    </xf>
    <xf numFmtId="0" fontId="29" fillId="0" borderId="60" xfId="64" applyFont="1" applyFill="1" applyBorder="1" applyAlignment="1" applyProtection="1">
      <alignment horizontal="left" vertical="center" wrapText="1" indent="1"/>
      <protection locked="0"/>
    </xf>
    <xf numFmtId="172" fontId="27" fillId="0" borderId="60" xfId="64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33" xfId="64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9" xfId="64" applyFont="1" applyFill="1" applyBorder="1" applyAlignment="1">
      <alignment horizontal="center" vertical="center" wrapText="1"/>
      <protection/>
    </xf>
    <xf numFmtId="0" fontId="29" fillId="0" borderId="42" xfId="64" applyFont="1" applyFill="1" applyBorder="1" applyAlignment="1" applyProtection="1">
      <alignment horizontal="left" vertical="center" wrapText="1" indent="1"/>
      <protection locked="0"/>
    </xf>
    <xf numFmtId="172" fontId="27" fillId="0" borderId="42" xfId="64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22" xfId="64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2" xfId="64" applyFont="1" applyFill="1" applyBorder="1" applyAlignment="1" applyProtection="1">
      <alignment horizontal="left" vertical="center" wrapText="1" indent="8"/>
      <protection locked="0"/>
    </xf>
    <xf numFmtId="0" fontId="26" fillId="0" borderId="13" xfId="64" applyFont="1" applyFill="1" applyBorder="1" applyAlignment="1">
      <alignment horizontal="center" vertical="center" wrapText="1"/>
      <protection/>
    </xf>
    <xf numFmtId="0" fontId="25" fillId="0" borderId="24" xfId="64" applyFont="1" applyFill="1" applyBorder="1" applyAlignment="1">
      <alignment vertical="center" wrapText="1"/>
      <protection/>
    </xf>
    <xf numFmtId="172" fontId="26" fillId="0" borderId="24" xfId="64" applyNumberFormat="1" applyFont="1" applyFill="1" applyBorder="1" applyAlignment="1">
      <alignment vertical="center" wrapText="1"/>
      <protection/>
    </xf>
    <xf numFmtId="172" fontId="26" fillId="0" borderId="31" xfId="64" applyNumberFormat="1" applyFont="1" applyFill="1" applyBorder="1" applyAlignment="1">
      <alignment vertical="center" wrapText="1"/>
      <protection/>
    </xf>
    <xf numFmtId="0" fontId="9" fillId="0" borderId="0" xfId="64" applyFill="1" applyAlignment="1">
      <alignment horizontal="right" vertical="center" wrapText="1"/>
      <protection/>
    </xf>
    <xf numFmtId="0" fontId="9" fillId="0" borderId="0" xfId="64" applyFill="1" applyAlignment="1">
      <alignment horizontal="center" vertical="center" wrapText="1"/>
      <protection/>
    </xf>
    <xf numFmtId="172" fontId="22" fillId="0" borderId="0" xfId="65" applyNumberFormat="1" applyFont="1" applyFill="1" applyBorder="1" applyAlignment="1" applyProtection="1">
      <alignment horizontal="center" vertical="center"/>
      <protection/>
    </xf>
    <xf numFmtId="0" fontId="25" fillId="0" borderId="25" xfId="65" applyFont="1" applyFill="1" applyBorder="1" applyAlignment="1" applyProtection="1">
      <alignment horizontal="center" vertical="center" wrapText="1"/>
      <protection/>
    </xf>
    <xf numFmtId="0" fontId="25" fillId="0" borderId="41" xfId="65" applyFont="1" applyFill="1" applyBorder="1" applyAlignment="1" applyProtection="1">
      <alignment horizontal="center" vertical="center" wrapText="1"/>
      <protection/>
    </xf>
    <xf numFmtId="0" fontId="25" fillId="0" borderId="20" xfId="65" applyFont="1" applyFill="1" applyBorder="1" applyAlignment="1" applyProtection="1">
      <alignment horizontal="center" vertical="center" wrapText="1"/>
      <protection/>
    </xf>
    <xf numFmtId="0" fontId="25" fillId="0" borderId="11" xfId="65" applyFont="1" applyFill="1" applyBorder="1" applyAlignment="1" applyProtection="1">
      <alignment horizontal="center" vertical="center" wrapText="1"/>
      <protection/>
    </xf>
    <xf numFmtId="172" fontId="25" fillId="0" borderId="20" xfId="65" applyNumberFormat="1" applyFont="1" applyFill="1" applyBorder="1" applyAlignment="1" applyProtection="1">
      <alignment horizontal="center" vertical="center"/>
      <protection/>
    </xf>
    <xf numFmtId="172" fontId="25" fillId="0" borderId="26" xfId="65" applyNumberFormat="1" applyFont="1" applyFill="1" applyBorder="1" applyAlignment="1" applyProtection="1">
      <alignment horizontal="center" vertical="center"/>
      <protection/>
    </xf>
    <xf numFmtId="172" fontId="25" fillId="0" borderId="61" xfId="66" applyNumberFormat="1" applyFont="1" applyFill="1" applyBorder="1" applyAlignment="1" applyProtection="1">
      <alignment horizontal="center" vertical="center" wrapText="1"/>
      <protection/>
    </xf>
    <xf numFmtId="172" fontId="25" fillId="0" borderId="62" xfId="66" applyNumberFormat="1" applyFont="1" applyFill="1" applyBorder="1" applyAlignment="1" applyProtection="1">
      <alignment horizontal="center" vertical="center" wrapText="1"/>
      <protection/>
    </xf>
    <xf numFmtId="172" fontId="36" fillId="0" borderId="0" xfId="66" applyNumberFormat="1" applyFont="1" applyFill="1" applyAlignment="1" applyProtection="1">
      <alignment horizontal="center" textRotation="180" wrapText="1"/>
      <protection/>
    </xf>
    <xf numFmtId="172" fontId="25" fillId="0" borderId="63" xfId="66" applyNumberFormat="1" applyFont="1" applyFill="1" applyBorder="1" applyAlignment="1" applyProtection="1">
      <alignment horizontal="center" vertical="center" wrapText="1"/>
      <protection/>
    </xf>
    <xf numFmtId="172" fontId="25" fillId="0" borderId="64" xfId="66" applyNumberFormat="1" applyFont="1" applyFill="1" applyBorder="1" applyAlignment="1" applyProtection="1">
      <alignment horizontal="center" vertical="center" wrapText="1"/>
      <protection/>
    </xf>
    <xf numFmtId="172" fontId="36" fillId="0" borderId="0" xfId="66" applyNumberFormat="1" applyFont="1" applyFill="1" applyAlignment="1" applyProtection="1">
      <alignment horizontal="center" textRotation="180" wrapText="1"/>
      <protection locked="0"/>
    </xf>
    <xf numFmtId="0" fontId="54" fillId="0" borderId="0" xfId="62" applyFont="1" applyAlignment="1">
      <alignment horizontal="center"/>
      <protection/>
    </xf>
    <xf numFmtId="0" fontId="55" fillId="0" borderId="0" xfId="63" applyFont="1" applyBorder="1" applyAlignment="1">
      <alignment horizontal="center" wrapText="1"/>
      <protection/>
    </xf>
    <xf numFmtId="0" fontId="51" fillId="0" borderId="57" xfId="62" applyFont="1" applyBorder="1" applyAlignment="1">
      <alignment horizontal="center"/>
      <protection/>
    </xf>
    <xf numFmtId="0" fontId="56" fillId="0" borderId="0" xfId="62" applyFont="1" applyAlignment="1">
      <alignment horizontal="center"/>
      <protection/>
    </xf>
    <xf numFmtId="0" fontId="54" fillId="0" borderId="0" xfId="62" applyFont="1" applyAlignment="1">
      <alignment horizontal="center" vertical="center"/>
      <protection/>
    </xf>
    <xf numFmtId="0" fontId="54" fillId="0" borderId="0" xfId="62" applyFont="1" applyFill="1" applyBorder="1" applyAlignment="1">
      <alignment horizontal="center" vertical="center" wrapText="1"/>
      <protection/>
    </xf>
    <xf numFmtId="0" fontId="54" fillId="0" borderId="0" xfId="62" applyFont="1" applyFill="1" applyAlignment="1">
      <alignment horizontal="center" vertical="center"/>
      <protection/>
    </xf>
    <xf numFmtId="0" fontId="25" fillId="0" borderId="65" xfId="66" applyFont="1" applyFill="1" applyBorder="1" applyAlignment="1">
      <alignment horizontal="left" vertical="center" wrapText="1"/>
      <protection/>
    </xf>
    <xf numFmtId="0" fontId="25" fillId="0" borderId="66" xfId="66" applyFont="1" applyFill="1" applyBorder="1" applyAlignment="1">
      <alignment horizontal="left" vertical="center" wrapText="1"/>
      <protection/>
    </xf>
    <xf numFmtId="0" fontId="25" fillId="0" borderId="67" xfId="66" applyFont="1" applyFill="1" applyBorder="1" applyAlignment="1">
      <alignment horizontal="left" vertical="center" wrapText="1"/>
      <protection/>
    </xf>
    <xf numFmtId="0" fontId="26" fillId="0" borderId="37" xfId="66" applyFont="1" applyFill="1" applyBorder="1" applyAlignment="1" applyProtection="1">
      <alignment horizontal="left" vertical="center"/>
      <protection/>
    </xf>
    <xf numFmtId="0" fontId="26" fillId="0" borderId="43" xfId="66" applyFont="1" applyFill="1" applyBorder="1" applyAlignment="1" applyProtection="1">
      <alignment horizontal="left" vertical="center"/>
      <protection/>
    </xf>
    <xf numFmtId="0" fontId="25" fillId="0" borderId="65" xfId="66" applyFont="1" applyFill="1" applyBorder="1" applyAlignment="1" applyProtection="1">
      <alignment horizontal="left" vertical="center" wrapText="1"/>
      <protection/>
    </xf>
    <xf numFmtId="0" fontId="25" fillId="0" borderId="66" xfId="66" applyFont="1" applyFill="1" applyBorder="1" applyAlignment="1" applyProtection="1">
      <alignment horizontal="left" vertical="center" wrapText="1"/>
      <protection/>
    </xf>
    <xf numFmtId="0" fontId="25" fillId="0" borderId="67" xfId="66" applyFont="1" applyFill="1" applyBorder="1" applyAlignment="1" applyProtection="1">
      <alignment horizontal="left" vertical="center" wrapText="1"/>
      <protection/>
    </xf>
    <xf numFmtId="0" fontId="37" fillId="0" borderId="37" xfId="66" applyFont="1" applyFill="1" applyBorder="1" applyAlignment="1" applyProtection="1">
      <alignment horizontal="left" vertical="center"/>
      <protection/>
    </xf>
    <xf numFmtId="0" fontId="37" fillId="0" borderId="43" xfId="66" applyFont="1" applyFill="1" applyBorder="1" applyAlignment="1" applyProtection="1">
      <alignment horizontal="left" vertical="center"/>
      <protection/>
    </xf>
    <xf numFmtId="0" fontId="22" fillId="0" borderId="0" xfId="66" applyFont="1" applyFill="1" applyAlignment="1">
      <alignment horizontal="center" wrapText="1"/>
      <protection/>
    </xf>
    <xf numFmtId="0" fontId="22" fillId="0" borderId="0" xfId="66" applyFont="1" applyFill="1" applyAlignment="1">
      <alignment horizontal="center"/>
      <protection/>
    </xf>
    <xf numFmtId="0" fontId="24" fillId="0" borderId="10" xfId="66" applyFont="1" applyFill="1" applyBorder="1" applyAlignment="1">
      <alignment horizontal="right"/>
      <protection/>
    </xf>
    <xf numFmtId="0" fontId="25" fillId="0" borderId="65" xfId="66" applyFont="1" applyFill="1" applyBorder="1" applyAlignment="1">
      <alignment horizontal="center" vertical="center" wrapText="1"/>
      <protection/>
    </xf>
    <xf numFmtId="0" fontId="25" fillId="0" borderId="68" xfId="66" applyFont="1" applyFill="1" applyBorder="1" applyAlignment="1">
      <alignment horizontal="center" vertical="center" wrapText="1"/>
      <protection/>
    </xf>
    <xf numFmtId="0" fontId="25" fillId="0" borderId="17" xfId="66" applyFont="1" applyFill="1" applyBorder="1" applyAlignment="1">
      <alignment horizontal="center" vertical="center" wrapText="1"/>
      <protection/>
    </xf>
    <xf numFmtId="0" fontId="25" fillId="0" borderId="24" xfId="66" applyFont="1" applyFill="1" applyBorder="1" applyAlignment="1">
      <alignment horizontal="center" vertical="center" wrapText="1"/>
      <protection/>
    </xf>
    <xf numFmtId="0" fontId="25" fillId="0" borderId="66" xfId="66" applyFont="1" applyFill="1" applyBorder="1" applyAlignment="1">
      <alignment horizontal="center" vertical="center" wrapText="1"/>
      <protection/>
    </xf>
    <xf numFmtId="0" fontId="25" fillId="0" borderId="10" xfId="66" applyFont="1" applyFill="1" applyBorder="1" applyAlignment="1">
      <alignment horizontal="center" vertical="center" wrapText="1"/>
      <protection/>
    </xf>
    <xf numFmtId="0" fontId="25" fillId="0" borderId="54" xfId="66" applyFont="1" applyFill="1" applyBorder="1" applyAlignment="1">
      <alignment horizontal="center"/>
      <protection/>
    </xf>
    <xf numFmtId="0" fontId="25" fillId="0" borderId="69" xfId="66" applyFont="1" applyFill="1" applyBorder="1" applyAlignment="1">
      <alignment horizontal="center"/>
      <protection/>
    </xf>
    <xf numFmtId="0" fontId="25" fillId="0" borderId="18" xfId="66" applyFont="1" applyFill="1" applyBorder="1" applyAlignment="1">
      <alignment horizontal="center" vertical="center" wrapText="1"/>
      <protection/>
    </xf>
    <xf numFmtId="0" fontId="25" fillId="0" borderId="31" xfId="66" applyFont="1" applyFill="1" applyBorder="1" applyAlignment="1">
      <alignment horizontal="center" vertical="center" wrapText="1"/>
      <protection/>
    </xf>
    <xf numFmtId="0" fontId="38" fillId="0" borderId="0" xfId="66" applyFont="1" applyAlignment="1" applyProtection="1">
      <alignment horizontal="right"/>
      <protection locked="0"/>
    </xf>
    <xf numFmtId="0" fontId="40" fillId="0" borderId="0" xfId="66" applyFont="1" applyAlignment="1" applyProtection="1">
      <alignment horizontal="center" vertical="center" wrapText="1"/>
      <protection locked="0"/>
    </xf>
    <xf numFmtId="0" fontId="41" fillId="0" borderId="13" xfId="66" applyFont="1" applyBorder="1" applyAlignment="1" applyProtection="1">
      <alignment wrapText="1"/>
      <protection/>
    </xf>
    <xf numFmtId="0" fontId="41" fillId="0" borderId="14" xfId="66" applyFont="1" applyBorder="1" applyAlignment="1" applyProtection="1">
      <alignment wrapText="1"/>
      <protection/>
    </xf>
    <xf numFmtId="0" fontId="27" fillId="0" borderId="66" xfId="64" applyFont="1" applyFill="1" applyBorder="1" applyAlignment="1">
      <alignment horizontal="justify" vertical="center" wrapText="1"/>
      <protection/>
    </xf>
    <xf numFmtId="0" fontId="60" fillId="0" borderId="0" xfId="64" applyFont="1" applyFill="1" applyAlignment="1">
      <alignment horizontal="center" vertical="center" wrapText="1"/>
      <protection/>
    </xf>
    <xf numFmtId="0" fontId="54" fillId="0" borderId="0" xfId="61" applyFont="1" applyAlignment="1">
      <alignment horizontal="center" vertical="center"/>
      <protection/>
    </xf>
    <xf numFmtId="0" fontId="50" fillId="0" borderId="48" xfId="61" applyFont="1" applyBorder="1" applyAlignment="1">
      <alignment horizontal="center"/>
      <protection/>
    </xf>
    <xf numFmtId="0" fontId="50" fillId="0" borderId="42" xfId="61" applyFont="1" applyBorder="1" applyAlignment="1">
      <alignment horizontal="center"/>
      <protection/>
    </xf>
    <xf numFmtId="0" fontId="53" fillId="0" borderId="48" xfId="61" applyFont="1" applyBorder="1" applyAlignment="1">
      <alignment horizontal="center"/>
      <protection/>
    </xf>
    <xf numFmtId="0" fontId="53" fillId="0" borderId="42" xfId="61" applyFont="1" applyBorder="1" applyAlignment="1">
      <alignment horizontal="center"/>
      <protection/>
    </xf>
    <xf numFmtId="0" fontId="53" fillId="0" borderId="55" xfId="61" applyFont="1" applyBorder="1" applyAlignment="1">
      <alignment horizontal="center" vertical="center"/>
      <protection/>
    </xf>
    <xf numFmtId="0" fontId="53" fillId="0" borderId="59" xfId="61" applyFont="1" applyBorder="1" applyAlignment="1">
      <alignment horizontal="center" vertical="center"/>
      <protection/>
    </xf>
    <xf numFmtId="0" fontId="53" fillId="0" borderId="51" xfId="61" applyFont="1" applyBorder="1" applyAlignment="1">
      <alignment horizontal="center" vertical="center"/>
      <protection/>
    </xf>
    <xf numFmtId="0" fontId="53" fillId="0" borderId="70" xfId="61" applyFont="1" applyBorder="1" applyAlignment="1">
      <alignment horizontal="center" vertical="center"/>
      <protection/>
    </xf>
    <xf numFmtId="0" fontId="53" fillId="0" borderId="0" xfId="61" applyFont="1" applyBorder="1" applyAlignment="1">
      <alignment horizontal="center" vertical="center"/>
      <protection/>
    </xf>
    <xf numFmtId="0" fontId="53" fillId="0" borderId="71" xfId="61" applyFont="1" applyBorder="1" applyAlignment="1">
      <alignment horizontal="center" vertical="center"/>
      <protection/>
    </xf>
    <xf numFmtId="0" fontId="53" fillId="0" borderId="72" xfId="61" applyFont="1" applyBorder="1" applyAlignment="1">
      <alignment horizontal="center" vertical="center"/>
      <protection/>
    </xf>
    <xf numFmtId="0" fontId="53" fillId="0" borderId="57" xfId="61" applyFont="1" applyBorder="1" applyAlignment="1">
      <alignment horizontal="center" vertical="center"/>
      <protection/>
    </xf>
    <xf numFmtId="0" fontId="53" fillId="0" borderId="60" xfId="61" applyFont="1" applyBorder="1" applyAlignment="1">
      <alignment horizontal="center" vertical="center"/>
      <protection/>
    </xf>
    <xf numFmtId="0" fontId="53" fillId="0" borderId="48" xfId="61" applyFont="1" applyBorder="1" applyAlignment="1">
      <alignment horizontal="left"/>
      <protection/>
    </xf>
    <xf numFmtId="0" fontId="53" fillId="0" borderId="58" xfId="61" applyFont="1" applyBorder="1" applyAlignment="1">
      <alignment horizontal="left"/>
      <protection/>
    </xf>
    <xf numFmtId="0" fontId="53" fillId="0" borderId="42" xfId="61" applyFont="1" applyBorder="1" applyAlignment="1">
      <alignment horizontal="left"/>
      <protection/>
    </xf>
    <xf numFmtId="0" fontId="50" fillId="0" borderId="48" xfId="61" applyFont="1" applyBorder="1" applyAlignment="1">
      <alignment horizontal="left"/>
      <protection/>
    </xf>
    <xf numFmtId="0" fontId="50" fillId="0" borderId="58" xfId="61" applyFont="1" applyBorder="1" applyAlignment="1">
      <alignment horizontal="left"/>
      <protection/>
    </xf>
    <xf numFmtId="0" fontId="50" fillId="0" borderId="42" xfId="61" applyFont="1" applyBorder="1" applyAlignment="1">
      <alignment horizontal="left"/>
      <protection/>
    </xf>
    <xf numFmtId="0" fontId="50" fillId="0" borderId="48" xfId="61" applyFont="1" applyBorder="1" applyAlignment="1">
      <alignment horizontal="left" wrapText="1"/>
      <protection/>
    </xf>
    <xf numFmtId="0" fontId="50" fillId="0" borderId="58" xfId="61" applyFont="1" applyBorder="1" applyAlignment="1">
      <alignment horizontal="left" wrapText="1"/>
      <protection/>
    </xf>
    <xf numFmtId="0" fontId="50" fillId="0" borderId="42" xfId="61" applyFont="1" applyBorder="1" applyAlignment="1">
      <alignment horizontal="left" wrapText="1"/>
      <protection/>
    </xf>
    <xf numFmtId="0" fontId="50" fillId="0" borderId="58" xfId="61" applyFont="1" applyBorder="1" applyAlignment="1">
      <alignment horizontal="center"/>
      <protection/>
    </xf>
    <xf numFmtId="0" fontId="53" fillId="0" borderId="58" xfId="61" applyFont="1" applyBorder="1" applyAlignment="1">
      <alignment horizontal="center"/>
      <protection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Normál 2" xfId="58"/>
    <cellStyle name="Normál 3" xfId="59"/>
    <cellStyle name="Normál 4" xfId="60"/>
    <cellStyle name="Normál_10.mell. vagyonleltár" xfId="61"/>
    <cellStyle name="Normál_2013 évi beszámoló" xfId="62"/>
    <cellStyle name="Normál_adóbevételekés támog. alakulása" xfId="63"/>
    <cellStyle name="Normál_KVIREND" xfId="64"/>
    <cellStyle name="Normál_KVRENMUNKA" xfId="65"/>
    <cellStyle name="Normál_ZARSZREND13-1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6"/>
  <sheetViews>
    <sheetView zoomScaleSheetLayoutView="100" zoomScalePageLayoutView="0" workbookViewId="0" topLeftCell="A112">
      <selection activeCell="E51" sqref="E51"/>
    </sheetView>
  </sheetViews>
  <sheetFormatPr defaultColWidth="8.00390625" defaultRowHeight="12.75"/>
  <cols>
    <col min="1" max="1" width="8.125" style="133" customWidth="1"/>
    <col min="2" max="2" width="52.125" style="133" customWidth="1"/>
    <col min="3" max="5" width="13.625" style="134" customWidth="1"/>
    <col min="6" max="16384" width="8.00390625" style="1" customWidth="1"/>
  </cols>
  <sheetData>
    <row r="1" spans="1:5" ht="15.75" customHeight="1">
      <c r="A1" s="359" t="s">
        <v>467</v>
      </c>
      <c r="B1" s="359"/>
      <c r="C1" s="359"/>
      <c r="D1" s="359"/>
      <c r="E1" s="359"/>
    </row>
    <row r="2" spans="1:5" ht="15.75" customHeight="1" thickBot="1">
      <c r="A2" s="2" t="s">
        <v>468</v>
      </c>
      <c r="B2" s="2"/>
      <c r="C2" s="3"/>
      <c r="D2" s="3"/>
      <c r="E2" s="3" t="s">
        <v>469</v>
      </c>
    </row>
    <row r="3" spans="1:5" ht="15.75" customHeight="1">
      <c r="A3" s="360" t="s">
        <v>470</v>
      </c>
      <c r="B3" s="362" t="s">
        <v>471</v>
      </c>
      <c r="C3" s="364" t="s">
        <v>472</v>
      </c>
      <c r="D3" s="364"/>
      <c r="E3" s="365"/>
    </row>
    <row r="4" spans="1:5" ht="37.5" customHeight="1" thickBot="1">
      <c r="A4" s="361"/>
      <c r="B4" s="363"/>
      <c r="C4" s="4" t="s">
        <v>473</v>
      </c>
      <c r="D4" s="4" t="s">
        <v>474</v>
      </c>
      <c r="E4" s="5" t="s">
        <v>475</v>
      </c>
    </row>
    <row r="5" spans="1:5" s="9" customFormat="1" ht="12" customHeight="1" thickBot="1">
      <c r="A5" s="6">
        <v>1</v>
      </c>
      <c r="B5" s="7">
        <v>2</v>
      </c>
      <c r="C5" s="7">
        <v>3</v>
      </c>
      <c r="D5" s="7">
        <v>4</v>
      </c>
      <c r="E5" s="8">
        <v>5</v>
      </c>
    </row>
    <row r="6" spans="1:5" s="14" customFormat="1" ht="12" customHeight="1" thickBot="1">
      <c r="A6" s="10" t="s">
        <v>476</v>
      </c>
      <c r="B6" s="11" t="s">
        <v>477</v>
      </c>
      <c r="C6" s="12">
        <f>+C7+C12+C21</f>
        <v>4022</v>
      </c>
      <c r="D6" s="12">
        <f>+D7+D12+D21</f>
        <v>4022</v>
      </c>
      <c r="E6" s="13">
        <f>+E7+E12+E21</f>
        <v>4267</v>
      </c>
    </row>
    <row r="7" spans="1:5" s="14" customFormat="1" ht="12" customHeight="1" thickBot="1">
      <c r="A7" s="15" t="s">
        <v>478</v>
      </c>
      <c r="B7" s="16" t="s">
        <v>479</v>
      </c>
      <c r="C7" s="17">
        <f>+C8+C9+C10+C11</f>
        <v>1831</v>
      </c>
      <c r="D7" s="17">
        <f>+D8+D9+D10+D11</f>
        <v>1831</v>
      </c>
      <c r="E7" s="18">
        <f>+E8+E9+E10+E11</f>
        <v>2189</v>
      </c>
    </row>
    <row r="8" spans="1:5" s="14" customFormat="1" ht="12" customHeight="1">
      <c r="A8" s="19" t="s">
        <v>480</v>
      </c>
      <c r="B8" s="20" t="s">
        <v>481</v>
      </c>
      <c r="C8" s="21">
        <v>1550</v>
      </c>
      <c r="D8" s="21">
        <v>1550</v>
      </c>
      <c r="E8" s="22">
        <v>1816</v>
      </c>
    </row>
    <row r="9" spans="1:5" s="14" customFormat="1" ht="12" customHeight="1">
      <c r="A9" s="19" t="s">
        <v>482</v>
      </c>
      <c r="B9" s="23" t="s">
        <v>932</v>
      </c>
      <c r="C9" s="21">
        <v>231</v>
      </c>
      <c r="D9" s="21">
        <v>231</v>
      </c>
      <c r="E9" s="22">
        <v>275</v>
      </c>
    </row>
    <row r="10" spans="1:5" s="14" customFormat="1" ht="12" customHeight="1">
      <c r="A10" s="19" t="s">
        <v>483</v>
      </c>
      <c r="B10" s="23" t="s">
        <v>484</v>
      </c>
      <c r="C10" s="21">
        <v>50</v>
      </c>
      <c r="D10" s="21">
        <v>50</v>
      </c>
      <c r="E10" s="22">
        <v>52</v>
      </c>
    </row>
    <row r="11" spans="1:5" s="14" customFormat="1" ht="12" customHeight="1" thickBot="1">
      <c r="A11" s="19" t="s">
        <v>485</v>
      </c>
      <c r="B11" s="24" t="s">
        <v>486</v>
      </c>
      <c r="C11" s="21"/>
      <c r="D11" s="21"/>
      <c r="E11" s="22">
        <v>46</v>
      </c>
    </row>
    <row r="12" spans="1:5" s="14" customFormat="1" ht="12" customHeight="1" thickBot="1">
      <c r="A12" s="15" t="s">
        <v>487</v>
      </c>
      <c r="B12" s="11" t="s">
        <v>488</v>
      </c>
      <c r="C12" s="17">
        <f>+C13+C14+C15+C16+C17+C18+C19+C20</f>
        <v>2191</v>
      </c>
      <c r="D12" s="17">
        <f>+D13+D14+D15+D16+D17+D18+D19+D20</f>
        <v>2191</v>
      </c>
      <c r="E12" s="18">
        <f>+E13+E14+E15+E16+E17+E18+E19+E20</f>
        <v>2078</v>
      </c>
    </row>
    <row r="13" spans="1:5" s="14" customFormat="1" ht="12" customHeight="1">
      <c r="A13" s="25" t="s">
        <v>489</v>
      </c>
      <c r="B13" s="26" t="s">
        <v>490</v>
      </c>
      <c r="C13" s="27">
        <v>500</v>
      </c>
      <c r="D13" s="27">
        <v>500</v>
      </c>
      <c r="E13" s="28">
        <v>485</v>
      </c>
    </row>
    <row r="14" spans="1:5" s="14" customFormat="1" ht="12" customHeight="1">
      <c r="A14" s="19" t="s">
        <v>491</v>
      </c>
      <c r="B14" s="29" t="s">
        <v>492</v>
      </c>
      <c r="C14" s="21">
        <v>1079</v>
      </c>
      <c r="D14" s="21">
        <v>1079</v>
      </c>
      <c r="E14" s="22">
        <v>94</v>
      </c>
    </row>
    <row r="15" spans="1:5" s="14" customFormat="1" ht="12" customHeight="1">
      <c r="A15" s="19" t="s">
        <v>493</v>
      </c>
      <c r="B15" s="29" t="s">
        <v>494</v>
      </c>
      <c r="C15" s="21">
        <v>36</v>
      </c>
      <c r="D15" s="21">
        <v>36</v>
      </c>
      <c r="E15" s="22">
        <v>36</v>
      </c>
    </row>
    <row r="16" spans="1:5" s="14" customFormat="1" ht="12" customHeight="1">
      <c r="A16" s="19" t="s">
        <v>495</v>
      </c>
      <c r="B16" s="29" t="s">
        <v>496</v>
      </c>
      <c r="C16" s="21"/>
      <c r="D16" s="21"/>
      <c r="E16" s="22"/>
    </row>
    <row r="17" spans="1:5" s="14" customFormat="1" ht="12" customHeight="1">
      <c r="A17" s="30" t="s">
        <v>497</v>
      </c>
      <c r="B17" s="31" t="s">
        <v>498</v>
      </c>
      <c r="C17" s="32"/>
      <c r="D17" s="32"/>
      <c r="E17" s="33"/>
    </row>
    <row r="18" spans="1:5" s="14" customFormat="1" ht="12" customHeight="1">
      <c r="A18" s="19" t="s">
        <v>499</v>
      </c>
      <c r="B18" s="29" t="s">
        <v>500</v>
      </c>
      <c r="C18" s="21"/>
      <c r="D18" s="21"/>
      <c r="E18" s="22"/>
    </row>
    <row r="19" spans="1:5" s="14" customFormat="1" ht="12" customHeight="1">
      <c r="A19" s="19" t="s">
        <v>501</v>
      </c>
      <c r="B19" s="29" t="s">
        <v>502</v>
      </c>
      <c r="C19" s="21">
        <v>15</v>
      </c>
      <c r="D19" s="21">
        <v>15</v>
      </c>
      <c r="E19" s="22">
        <v>10</v>
      </c>
    </row>
    <row r="20" spans="1:5" s="14" customFormat="1" ht="12" customHeight="1" thickBot="1">
      <c r="A20" s="34" t="s">
        <v>503</v>
      </c>
      <c r="B20" s="35" t="s">
        <v>504</v>
      </c>
      <c r="C20" s="36">
        <v>561</v>
      </c>
      <c r="D20" s="36">
        <v>561</v>
      </c>
      <c r="E20" s="37">
        <v>1453</v>
      </c>
    </row>
    <row r="21" spans="1:5" s="14" customFormat="1" ht="12" customHeight="1" thickBot="1">
      <c r="A21" s="15" t="s">
        <v>505</v>
      </c>
      <c r="B21" s="11" t="s">
        <v>506</v>
      </c>
      <c r="C21" s="38"/>
      <c r="D21" s="38"/>
      <c r="E21" s="39"/>
    </row>
    <row r="22" spans="1:5" s="14" customFormat="1" ht="12" customHeight="1" thickBot="1">
      <c r="A22" s="15" t="s">
        <v>507</v>
      </c>
      <c r="B22" s="11" t="s">
        <v>687</v>
      </c>
      <c r="C22" s="17">
        <f>+C23+C24+C25+C26+C27+C28+C29+C30</f>
        <v>23745</v>
      </c>
      <c r="D22" s="17">
        <f>+D23+D24+D25+D26+D27+D28+D29+D30</f>
        <v>29366</v>
      </c>
      <c r="E22" s="18">
        <f>+E23+E24+E25+E26+E27+E28+E29+E30</f>
        <v>29366</v>
      </c>
    </row>
    <row r="23" spans="1:5" s="14" customFormat="1" ht="12" customHeight="1">
      <c r="A23" s="40" t="s">
        <v>508</v>
      </c>
      <c r="B23" s="41" t="s">
        <v>509</v>
      </c>
      <c r="C23" s="42">
        <v>23742</v>
      </c>
      <c r="D23" s="42">
        <v>24367</v>
      </c>
      <c r="E23" s="43">
        <v>24367</v>
      </c>
    </row>
    <row r="24" spans="1:5" s="14" customFormat="1" ht="12" customHeight="1">
      <c r="A24" s="19" t="s">
        <v>510</v>
      </c>
      <c r="B24" s="29" t="s">
        <v>511</v>
      </c>
      <c r="C24" s="21"/>
      <c r="D24" s="21"/>
      <c r="E24" s="22"/>
    </row>
    <row r="25" spans="1:5" s="14" customFormat="1" ht="12" customHeight="1">
      <c r="A25" s="19" t="s">
        <v>512</v>
      </c>
      <c r="B25" s="29" t="s">
        <v>513</v>
      </c>
      <c r="C25" s="21">
        <v>3</v>
      </c>
      <c r="D25" s="21">
        <v>732</v>
      </c>
      <c r="E25" s="22">
        <v>732</v>
      </c>
    </row>
    <row r="26" spans="1:5" s="14" customFormat="1" ht="12" customHeight="1">
      <c r="A26" s="44" t="s">
        <v>514</v>
      </c>
      <c r="B26" s="29" t="s">
        <v>515</v>
      </c>
      <c r="C26" s="45"/>
      <c r="D26" s="45">
        <v>2134</v>
      </c>
      <c r="E26" s="46">
        <v>2134</v>
      </c>
    </row>
    <row r="27" spans="1:5" s="14" customFormat="1" ht="12" customHeight="1">
      <c r="A27" s="44" t="s">
        <v>516</v>
      </c>
      <c r="B27" s="29" t="s">
        <v>933</v>
      </c>
      <c r="C27" s="45"/>
      <c r="D27" s="45">
        <v>653</v>
      </c>
      <c r="E27" s="46">
        <v>653</v>
      </c>
    </row>
    <row r="28" spans="1:5" s="14" customFormat="1" ht="12" customHeight="1">
      <c r="A28" s="19" t="s">
        <v>517</v>
      </c>
      <c r="B28" s="29" t="s">
        <v>518</v>
      </c>
      <c r="C28" s="21"/>
      <c r="D28" s="21"/>
      <c r="E28" s="22"/>
    </row>
    <row r="29" spans="1:5" s="14" customFormat="1" ht="12" customHeight="1">
      <c r="A29" s="19" t="s">
        <v>519</v>
      </c>
      <c r="B29" s="29" t="s">
        <v>520</v>
      </c>
      <c r="C29" s="47"/>
      <c r="D29" s="47"/>
      <c r="E29" s="48"/>
    </row>
    <row r="30" spans="1:5" s="14" customFormat="1" ht="12" customHeight="1" thickBot="1">
      <c r="A30" s="19" t="s">
        <v>521</v>
      </c>
      <c r="B30" s="49" t="s">
        <v>522</v>
      </c>
      <c r="C30" s="47"/>
      <c r="D30" s="47">
        <v>1480</v>
      </c>
      <c r="E30" s="48">
        <v>1480</v>
      </c>
    </row>
    <row r="31" spans="1:5" s="14" customFormat="1" ht="12" customHeight="1" thickBot="1">
      <c r="A31" s="50" t="s">
        <v>523</v>
      </c>
      <c r="B31" s="11" t="s">
        <v>688</v>
      </c>
      <c r="C31" s="17">
        <f>+C32+C38</f>
        <v>8488</v>
      </c>
      <c r="D31" s="17">
        <f>+D32+D38</f>
        <v>14373</v>
      </c>
      <c r="E31" s="18">
        <f>+E32+E38</f>
        <v>16185</v>
      </c>
    </row>
    <row r="32" spans="1:5" s="14" customFormat="1" ht="12" customHeight="1">
      <c r="A32" s="51" t="s">
        <v>524</v>
      </c>
      <c r="B32" s="52" t="s">
        <v>525</v>
      </c>
      <c r="C32" s="53">
        <f>+C33+C34+C35+C36+C37</f>
        <v>8488</v>
      </c>
      <c r="D32" s="53">
        <f>+D33+D34+D35+D36+D37</f>
        <v>14373</v>
      </c>
      <c r="E32" s="54">
        <f>+E33+E34+E35+E36+E37</f>
        <v>16185</v>
      </c>
    </row>
    <row r="33" spans="1:5" s="14" customFormat="1" ht="12" customHeight="1">
      <c r="A33" s="55" t="s">
        <v>526</v>
      </c>
      <c r="B33" s="56" t="s">
        <v>527</v>
      </c>
      <c r="C33" s="47"/>
      <c r="D33" s="47"/>
      <c r="E33" s="48"/>
    </row>
    <row r="34" spans="1:5" s="14" customFormat="1" ht="12" customHeight="1">
      <c r="A34" s="55" t="s">
        <v>528</v>
      </c>
      <c r="B34" s="56" t="s">
        <v>529</v>
      </c>
      <c r="C34" s="47"/>
      <c r="D34" s="47"/>
      <c r="E34" s="48"/>
    </row>
    <row r="35" spans="1:5" s="14" customFormat="1" ht="12" customHeight="1">
      <c r="A35" s="55" t="s">
        <v>530</v>
      </c>
      <c r="B35" s="56" t="s">
        <v>531</v>
      </c>
      <c r="C35" s="47"/>
      <c r="D35" s="47"/>
      <c r="E35" s="48"/>
    </row>
    <row r="36" spans="1:5" s="14" customFormat="1" ht="12" customHeight="1">
      <c r="A36" s="55" t="s">
        <v>532</v>
      </c>
      <c r="B36" s="56" t="s">
        <v>533</v>
      </c>
      <c r="C36" s="47"/>
      <c r="D36" s="47"/>
      <c r="E36" s="48"/>
    </row>
    <row r="37" spans="1:5" s="14" customFormat="1" ht="12" customHeight="1">
      <c r="A37" s="55" t="s">
        <v>534</v>
      </c>
      <c r="B37" s="56" t="s">
        <v>535</v>
      </c>
      <c r="C37" s="47">
        <v>8488</v>
      </c>
      <c r="D37" s="47">
        <v>14373</v>
      </c>
      <c r="E37" s="48">
        <v>16185</v>
      </c>
    </row>
    <row r="38" spans="1:5" s="14" customFormat="1" ht="12" customHeight="1">
      <c r="A38" s="55" t="s">
        <v>536</v>
      </c>
      <c r="B38" s="57" t="s">
        <v>537</v>
      </c>
      <c r="C38" s="58">
        <f>+C39+C40+C41+C42+C43</f>
        <v>0</v>
      </c>
      <c r="D38" s="58">
        <f>+D39+D40+D41+D42+D43</f>
        <v>0</v>
      </c>
      <c r="E38" s="59">
        <f>+E39+E40+E41+E42+E43</f>
        <v>0</v>
      </c>
    </row>
    <row r="39" spans="1:5" s="14" customFormat="1" ht="12" customHeight="1">
      <c r="A39" s="55" t="s">
        <v>538</v>
      </c>
      <c r="B39" s="56" t="s">
        <v>527</v>
      </c>
      <c r="C39" s="47"/>
      <c r="D39" s="47"/>
      <c r="E39" s="48"/>
    </row>
    <row r="40" spans="1:5" s="14" customFormat="1" ht="12" customHeight="1">
      <c r="A40" s="55" t="s">
        <v>539</v>
      </c>
      <c r="B40" s="56" t="s">
        <v>529</v>
      </c>
      <c r="C40" s="47"/>
      <c r="D40" s="47"/>
      <c r="E40" s="48"/>
    </row>
    <row r="41" spans="1:5" s="14" customFormat="1" ht="12" customHeight="1">
      <c r="A41" s="55" t="s">
        <v>540</v>
      </c>
      <c r="B41" s="56" t="s">
        <v>531</v>
      </c>
      <c r="C41" s="47"/>
      <c r="D41" s="47"/>
      <c r="E41" s="48"/>
    </row>
    <row r="42" spans="1:5" s="14" customFormat="1" ht="12" customHeight="1">
      <c r="A42" s="55" t="s">
        <v>541</v>
      </c>
      <c r="B42" s="60" t="s">
        <v>533</v>
      </c>
      <c r="C42" s="47"/>
      <c r="D42" s="47"/>
      <c r="E42" s="48"/>
    </row>
    <row r="43" spans="1:5" s="14" customFormat="1" ht="12" customHeight="1" thickBot="1">
      <c r="A43" s="61" t="s">
        <v>542</v>
      </c>
      <c r="B43" s="62" t="s">
        <v>543</v>
      </c>
      <c r="C43" s="63"/>
      <c r="D43" s="63"/>
      <c r="E43" s="64"/>
    </row>
    <row r="44" spans="1:5" s="14" customFormat="1" ht="12" customHeight="1" thickBot="1">
      <c r="A44" s="15" t="s">
        <v>544</v>
      </c>
      <c r="B44" s="65" t="s">
        <v>545</v>
      </c>
      <c r="C44" s="17">
        <f>+C45+C46</f>
        <v>0</v>
      </c>
      <c r="D44" s="17">
        <f>+D45+D46</f>
        <v>0</v>
      </c>
      <c r="E44" s="18">
        <f>+E45+E46</f>
        <v>0</v>
      </c>
    </row>
    <row r="45" spans="1:5" s="14" customFormat="1" ht="12" customHeight="1">
      <c r="A45" s="40" t="s">
        <v>546</v>
      </c>
      <c r="B45" s="23" t="s">
        <v>547</v>
      </c>
      <c r="C45" s="42"/>
      <c r="D45" s="42"/>
      <c r="E45" s="43"/>
    </row>
    <row r="46" spans="1:5" s="14" customFormat="1" ht="12" customHeight="1" thickBot="1">
      <c r="A46" s="30" t="s">
        <v>548</v>
      </c>
      <c r="B46" s="66" t="s">
        <v>549</v>
      </c>
      <c r="C46" s="32"/>
      <c r="D46" s="32"/>
      <c r="E46" s="33"/>
    </row>
    <row r="47" spans="1:5" s="14" customFormat="1" ht="12" customHeight="1" thickBot="1">
      <c r="A47" s="15" t="s">
        <v>550</v>
      </c>
      <c r="B47" s="65" t="s">
        <v>551</v>
      </c>
      <c r="C47" s="17">
        <f>+C48+C49+C50</f>
        <v>0</v>
      </c>
      <c r="D47" s="17">
        <f>+D48+D49+D50</f>
        <v>0</v>
      </c>
      <c r="E47" s="18">
        <f>+E48+E49+E50</f>
        <v>0</v>
      </c>
    </row>
    <row r="48" spans="1:5" s="14" customFormat="1" ht="12" customHeight="1">
      <c r="A48" s="40" t="s">
        <v>552</v>
      </c>
      <c r="B48" s="23" t="s">
        <v>553</v>
      </c>
      <c r="C48" s="67"/>
      <c r="D48" s="67"/>
      <c r="E48" s="68"/>
    </row>
    <row r="49" spans="1:5" s="14" customFormat="1" ht="12" customHeight="1">
      <c r="A49" s="19" t="s">
        <v>554</v>
      </c>
      <c r="B49" s="56" t="s">
        <v>555</v>
      </c>
      <c r="C49" s="47"/>
      <c r="D49" s="47"/>
      <c r="E49" s="48"/>
    </row>
    <row r="50" spans="1:5" s="14" customFormat="1" ht="12" customHeight="1" thickBot="1">
      <c r="A50" s="30" t="s">
        <v>556</v>
      </c>
      <c r="B50" s="66" t="s">
        <v>557</v>
      </c>
      <c r="C50" s="69"/>
      <c r="D50" s="69"/>
      <c r="E50" s="70"/>
    </row>
    <row r="51" spans="1:5" s="14" customFormat="1" ht="17.25" customHeight="1" thickBot="1">
      <c r="A51" s="15" t="s">
        <v>558</v>
      </c>
      <c r="B51" s="71" t="s">
        <v>559</v>
      </c>
      <c r="C51" s="72">
        <v>150</v>
      </c>
      <c r="D51" s="72">
        <v>150</v>
      </c>
      <c r="E51" s="73">
        <v>92</v>
      </c>
    </row>
    <row r="52" spans="1:5" s="14" customFormat="1" ht="12" customHeight="1" thickBot="1">
      <c r="A52" s="15" t="s">
        <v>560</v>
      </c>
      <c r="B52" s="74" t="s">
        <v>561</v>
      </c>
      <c r="C52" s="75">
        <f>+C7+C12+C21+C22+C31+C44+C47+C51</f>
        <v>36405</v>
      </c>
      <c r="D52" s="75">
        <f>+D7+D12+D21+D22+D31+D44+D47+D51</f>
        <v>47911</v>
      </c>
      <c r="E52" s="76">
        <f>+E7+E12+E21+E22+E31+E44+E47+E51</f>
        <v>49910</v>
      </c>
    </row>
    <row r="53" spans="1:5" s="14" customFormat="1" ht="12" customHeight="1" thickBot="1">
      <c r="A53" s="77" t="s">
        <v>562</v>
      </c>
      <c r="B53" s="16" t="s">
        <v>563</v>
      </c>
      <c r="C53" s="78">
        <f>+C54+C60</f>
        <v>1227</v>
      </c>
      <c r="D53" s="78">
        <f>+D54+D60</f>
        <v>1381</v>
      </c>
      <c r="E53" s="79">
        <f>+E54+E60</f>
        <v>1381</v>
      </c>
    </row>
    <row r="54" spans="1:5" s="14" customFormat="1" ht="12" customHeight="1">
      <c r="A54" s="80" t="s">
        <v>564</v>
      </c>
      <c r="B54" s="52" t="s">
        <v>565</v>
      </c>
      <c r="C54" s="53">
        <f>+C55+C56+C57+C58+C59</f>
        <v>1227</v>
      </c>
      <c r="D54" s="53">
        <f>+D55+D56+D57+D58+D59</f>
        <v>1381</v>
      </c>
      <c r="E54" s="54">
        <f>+E55+E56+E57+E58+E59</f>
        <v>1381</v>
      </c>
    </row>
    <row r="55" spans="1:5" s="14" customFormat="1" ht="12" customHeight="1">
      <c r="A55" s="81" t="s">
        <v>566</v>
      </c>
      <c r="B55" s="56" t="s">
        <v>567</v>
      </c>
      <c r="C55" s="47">
        <v>1227</v>
      </c>
      <c r="D55" s="47">
        <v>1381</v>
      </c>
      <c r="E55" s="48">
        <v>1381</v>
      </c>
    </row>
    <row r="56" spans="1:5" s="14" customFormat="1" ht="12" customHeight="1">
      <c r="A56" s="81" t="s">
        <v>568</v>
      </c>
      <c r="B56" s="56" t="s">
        <v>569</v>
      </c>
      <c r="C56" s="47"/>
      <c r="D56" s="47"/>
      <c r="E56" s="48"/>
    </row>
    <row r="57" spans="1:5" s="14" customFormat="1" ht="12" customHeight="1">
      <c r="A57" s="81" t="s">
        <v>570</v>
      </c>
      <c r="B57" s="56" t="s">
        <v>571</v>
      </c>
      <c r="C57" s="47"/>
      <c r="D57" s="47"/>
      <c r="E57" s="48"/>
    </row>
    <row r="58" spans="1:5" s="14" customFormat="1" ht="12" customHeight="1">
      <c r="A58" s="81" t="s">
        <v>572</v>
      </c>
      <c r="B58" s="56" t="s">
        <v>573</v>
      </c>
      <c r="C58" s="47"/>
      <c r="D58" s="47"/>
      <c r="E58" s="48"/>
    </row>
    <row r="59" spans="1:5" s="14" customFormat="1" ht="12" customHeight="1">
      <c r="A59" s="81" t="s">
        <v>574</v>
      </c>
      <c r="B59" s="56" t="s">
        <v>575</v>
      </c>
      <c r="C59" s="47"/>
      <c r="D59" s="47"/>
      <c r="E59" s="48"/>
    </row>
    <row r="60" spans="1:5" s="14" customFormat="1" ht="12" customHeight="1">
      <c r="A60" s="82" t="s">
        <v>576</v>
      </c>
      <c r="B60" s="57" t="s">
        <v>577</v>
      </c>
      <c r="C60" s="58">
        <f>+C61+C62+C63+C64+C65</f>
        <v>0</v>
      </c>
      <c r="D60" s="58">
        <f>+D61+D62+D63+D64+D65</f>
        <v>0</v>
      </c>
      <c r="E60" s="59">
        <f>+E61+E62+E63+E64+E65</f>
        <v>0</v>
      </c>
    </row>
    <row r="61" spans="1:5" s="14" customFormat="1" ht="12" customHeight="1">
      <c r="A61" s="81" t="s">
        <v>578</v>
      </c>
      <c r="B61" s="56" t="s">
        <v>579</v>
      </c>
      <c r="C61" s="47"/>
      <c r="D61" s="47"/>
      <c r="E61" s="48"/>
    </row>
    <row r="62" spans="1:5" s="14" customFormat="1" ht="12" customHeight="1">
      <c r="A62" s="81" t="s">
        <v>580</v>
      </c>
      <c r="B62" s="56" t="s">
        <v>581</v>
      </c>
      <c r="C62" s="47"/>
      <c r="D62" s="47"/>
      <c r="E62" s="48"/>
    </row>
    <row r="63" spans="1:5" s="14" customFormat="1" ht="12" customHeight="1">
      <c r="A63" s="81" t="s">
        <v>582</v>
      </c>
      <c r="B63" s="56" t="s">
        <v>583</v>
      </c>
      <c r="C63" s="47"/>
      <c r="D63" s="47"/>
      <c r="E63" s="48"/>
    </row>
    <row r="64" spans="1:5" s="14" customFormat="1" ht="12" customHeight="1">
      <c r="A64" s="81" t="s">
        <v>584</v>
      </c>
      <c r="B64" s="56" t="s">
        <v>585</v>
      </c>
      <c r="C64" s="47"/>
      <c r="D64" s="47"/>
      <c r="E64" s="48"/>
    </row>
    <row r="65" spans="1:5" s="14" customFormat="1" ht="12" customHeight="1" thickBot="1">
      <c r="A65" s="83" t="s">
        <v>586</v>
      </c>
      <c r="B65" s="66" t="s">
        <v>587</v>
      </c>
      <c r="C65" s="84"/>
      <c r="D65" s="84"/>
      <c r="E65" s="85"/>
    </row>
    <row r="66" spans="1:5" s="14" customFormat="1" ht="25.5" customHeight="1" thickBot="1">
      <c r="A66" s="86" t="s">
        <v>588</v>
      </c>
      <c r="B66" s="87" t="s">
        <v>589</v>
      </c>
      <c r="C66" s="78">
        <f>+C52+C53</f>
        <v>37632</v>
      </c>
      <c r="D66" s="78">
        <f>+D52+D53</f>
        <v>49292</v>
      </c>
      <c r="E66" s="79">
        <f>+E52+E53</f>
        <v>51291</v>
      </c>
    </row>
    <row r="67" spans="1:5" s="14" customFormat="1" ht="13.5" customHeight="1" thickBot="1">
      <c r="A67" s="88" t="s">
        <v>590</v>
      </c>
      <c r="B67" s="89" t="s">
        <v>591</v>
      </c>
      <c r="C67" s="90"/>
      <c r="D67" s="90"/>
      <c r="E67" s="91">
        <v>405</v>
      </c>
    </row>
    <row r="68" spans="1:5" s="14" customFormat="1" ht="12" customHeight="1" thickBot="1">
      <c r="A68" s="86" t="s">
        <v>592</v>
      </c>
      <c r="B68" s="87" t="s">
        <v>593</v>
      </c>
      <c r="C68" s="92">
        <f>+C66+C67</f>
        <v>37632</v>
      </c>
      <c r="D68" s="92">
        <f>+D66+D67</f>
        <v>49292</v>
      </c>
      <c r="E68" s="93">
        <f>+E66+E67</f>
        <v>51696</v>
      </c>
    </row>
    <row r="69" spans="1:5" s="14" customFormat="1" ht="83.25" customHeight="1">
      <c r="A69" s="94"/>
      <c r="B69" s="95"/>
      <c r="C69" s="96"/>
      <c r="D69" s="96"/>
      <c r="E69" s="96"/>
    </row>
    <row r="70" spans="1:5" ht="16.5" customHeight="1">
      <c r="A70" s="359" t="s">
        <v>594</v>
      </c>
      <c r="B70" s="359"/>
      <c r="C70" s="359"/>
      <c r="D70" s="359"/>
      <c r="E70" s="359"/>
    </row>
    <row r="71" spans="1:5" s="99" customFormat="1" ht="16.5" customHeight="1" thickBot="1">
      <c r="A71" s="97" t="s">
        <v>595</v>
      </c>
      <c r="B71" s="97"/>
      <c r="C71" s="98"/>
      <c r="D71" s="98"/>
      <c r="E71" s="98" t="s">
        <v>469</v>
      </c>
    </row>
    <row r="72" spans="1:5" s="99" customFormat="1" ht="16.5" customHeight="1">
      <c r="A72" s="360" t="s">
        <v>470</v>
      </c>
      <c r="B72" s="362" t="s">
        <v>596</v>
      </c>
      <c r="C72" s="364" t="s">
        <v>472</v>
      </c>
      <c r="D72" s="364"/>
      <c r="E72" s="365"/>
    </row>
    <row r="73" spans="1:5" ht="37.5" customHeight="1" thickBot="1">
      <c r="A73" s="361"/>
      <c r="B73" s="363"/>
      <c r="C73" s="4" t="s">
        <v>473</v>
      </c>
      <c r="D73" s="4" t="s">
        <v>474</v>
      </c>
      <c r="E73" s="5" t="s">
        <v>475</v>
      </c>
    </row>
    <row r="74" spans="1:5" s="9" customFormat="1" ht="12" customHeight="1" thickBot="1">
      <c r="A74" s="6">
        <v>1</v>
      </c>
      <c r="B74" s="7">
        <v>2</v>
      </c>
      <c r="C74" s="7">
        <v>3</v>
      </c>
      <c r="D74" s="7">
        <v>4</v>
      </c>
      <c r="E74" s="8">
        <v>5</v>
      </c>
    </row>
    <row r="75" spans="1:5" ht="12" customHeight="1" thickBot="1">
      <c r="A75" s="10" t="s">
        <v>476</v>
      </c>
      <c r="B75" s="100" t="s">
        <v>689</v>
      </c>
      <c r="C75" s="12">
        <f>+C76+C77+C78+C79+C80</f>
        <v>36612</v>
      </c>
      <c r="D75" s="12">
        <f>+D76+D77+D78+D79+D80</f>
        <v>48134</v>
      </c>
      <c r="E75" s="13">
        <f>+E76+E77+E78+E79+E80</f>
        <v>47703</v>
      </c>
    </row>
    <row r="76" spans="1:5" ht="12" customHeight="1">
      <c r="A76" s="25" t="s">
        <v>597</v>
      </c>
      <c r="B76" s="26" t="s">
        <v>598</v>
      </c>
      <c r="C76" s="27">
        <v>10670</v>
      </c>
      <c r="D76" s="27">
        <v>14067</v>
      </c>
      <c r="E76" s="28">
        <v>13909</v>
      </c>
    </row>
    <row r="77" spans="1:5" ht="12" customHeight="1">
      <c r="A77" s="19" t="s">
        <v>599</v>
      </c>
      <c r="B77" s="29" t="s">
        <v>600</v>
      </c>
      <c r="C77" s="21">
        <v>2057</v>
      </c>
      <c r="D77" s="21">
        <v>2405</v>
      </c>
      <c r="E77" s="22">
        <v>2405</v>
      </c>
    </row>
    <row r="78" spans="1:5" ht="12" customHeight="1">
      <c r="A78" s="19" t="s">
        <v>601</v>
      </c>
      <c r="B78" s="29" t="s">
        <v>602</v>
      </c>
      <c r="C78" s="45">
        <v>6080</v>
      </c>
      <c r="D78" s="45">
        <v>11559</v>
      </c>
      <c r="E78" s="46">
        <v>11559</v>
      </c>
    </row>
    <row r="79" spans="1:5" ht="12" customHeight="1">
      <c r="A79" s="19" t="s">
        <v>603</v>
      </c>
      <c r="B79" s="101" t="s">
        <v>604</v>
      </c>
      <c r="C79" s="45">
        <v>10328</v>
      </c>
      <c r="D79" s="45">
        <v>13110</v>
      </c>
      <c r="E79" s="46">
        <v>13020</v>
      </c>
    </row>
    <row r="80" spans="1:5" ht="12" customHeight="1">
      <c r="A80" s="19" t="s">
        <v>605</v>
      </c>
      <c r="B80" s="102" t="s">
        <v>606</v>
      </c>
      <c r="C80" s="45">
        <v>7477</v>
      </c>
      <c r="D80" s="45">
        <v>6993</v>
      </c>
      <c r="E80" s="46">
        <v>6810</v>
      </c>
    </row>
    <row r="81" spans="1:5" ht="12" customHeight="1">
      <c r="A81" s="19" t="s">
        <v>607</v>
      </c>
      <c r="B81" s="29" t="s">
        <v>608</v>
      </c>
      <c r="C81" s="45"/>
      <c r="D81" s="45"/>
      <c r="E81" s="46"/>
    </row>
    <row r="82" spans="1:5" ht="12" customHeight="1">
      <c r="A82" s="19" t="s">
        <v>609</v>
      </c>
      <c r="B82" s="103" t="s">
        <v>610</v>
      </c>
      <c r="C82" s="45"/>
      <c r="D82" s="45"/>
      <c r="E82" s="46"/>
    </row>
    <row r="83" spans="1:5" ht="12" customHeight="1">
      <c r="A83" s="19" t="s">
        <v>611</v>
      </c>
      <c r="B83" s="103" t="s">
        <v>612</v>
      </c>
      <c r="C83" s="45">
        <v>6185</v>
      </c>
      <c r="D83" s="45">
        <v>6185</v>
      </c>
      <c r="E83" s="46">
        <v>6440</v>
      </c>
    </row>
    <row r="84" spans="1:5" ht="12" customHeight="1">
      <c r="A84" s="19" t="s">
        <v>613</v>
      </c>
      <c r="B84" s="104" t="s">
        <v>614</v>
      </c>
      <c r="C84" s="45"/>
      <c r="D84" s="45"/>
      <c r="E84" s="46">
        <v>370</v>
      </c>
    </row>
    <row r="85" spans="1:5" ht="12" customHeight="1">
      <c r="A85" s="30" t="s">
        <v>615</v>
      </c>
      <c r="B85" s="105" t="s">
        <v>616</v>
      </c>
      <c r="C85" s="45"/>
      <c r="D85" s="45"/>
      <c r="E85" s="46"/>
    </row>
    <row r="86" spans="1:5" ht="12" customHeight="1">
      <c r="A86" s="19" t="s">
        <v>617</v>
      </c>
      <c r="B86" s="105" t="s">
        <v>618</v>
      </c>
      <c r="C86" s="45"/>
      <c r="D86" s="45"/>
      <c r="E86" s="46"/>
    </row>
    <row r="87" spans="1:5" ht="12" customHeight="1" thickBot="1">
      <c r="A87" s="106" t="s">
        <v>619</v>
      </c>
      <c r="B87" s="107" t="s">
        <v>620</v>
      </c>
      <c r="C87" s="108"/>
      <c r="D87" s="108"/>
      <c r="E87" s="109"/>
    </row>
    <row r="88" spans="1:5" ht="12" customHeight="1" thickBot="1">
      <c r="A88" s="15" t="s">
        <v>478</v>
      </c>
      <c r="B88" s="110" t="s">
        <v>690</v>
      </c>
      <c r="C88" s="17">
        <f>+C89+C90+C91</f>
        <v>1020</v>
      </c>
      <c r="D88" s="17">
        <f>+D89+D90+D91</f>
        <v>1158</v>
      </c>
      <c r="E88" s="18">
        <f>+E89+E90+E91</f>
        <v>1158</v>
      </c>
    </row>
    <row r="89" spans="1:5" ht="12" customHeight="1">
      <c r="A89" s="40" t="s">
        <v>480</v>
      </c>
      <c r="B89" s="29" t="s">
        <v>621</v>
      </c>
      <c r="C89" s="42"/>
      <c r="D89" s="42"/>
      <c r="E89" s="43"/>
    </row>
    <row r="90" spans="1:5" ht="12" customHeight="1">
      <c r="A90" s="40" t="s">
        <v>482</v>
      </c>
      <c r="B90" s="49" t="s">
        <v>622</v>
      </c>
      <c r="C90" s="21">
        <v>150</v>
      </c>
      <c r="D90" s="21">
        <v>0</v>
      </c>
      <c r="E90" s="22">
        <v>0</v>
      </c>
    </row>
    <row r="91" spans="1:5" ht="12" customHeight="1">
      <c r="A91" s="40" t="s">
        <v>483</v>
      </c>
      <c r="B91" s="56" t="s">
        <v>623</v>
      </c>
      <c r="C91" s="21">
        <v>870</v>
      </c>
      <c r="D91" s="21">
        <v>1158</v>
      </c>
      <c r="E91" s="22">
        <v>1158</v>
      </c>
    </row>
    <row r="92" spans="1:5" ht="12" customHeight="1">
      <c r="A92" s="40" t="s">
        <v>485</v>
      </c>
      <c r="B92" s="56" t="s">
        <v>624</v>
      </c>
      <c r="C92" s="21">
        <v>870</v>
      </c>
      <c r="D92" s="21">
        <v>1158</v>
      </c>
      <c r="E92" s="22">
        <v>1158</v>
      </c>
    </row>
    <row r="93" spans="1:5" ht="12" customHeight="1">
      <c r="A93" s="40" t="s">
        <v>625</v>
      </c>
      <c r="B93" s="56" t="s">
        <v>626</v>
      </c>
      <c r="C93" s="21"/>
      <c r="D93" s="21"/>
      <c r="E93" s="22"/>
    </row>
    <row r="94" spans="1:5" ht="15.75">
      <c r="A94" s="40" t="s">
        <v>627</v>
      </c>
      <c r="B94" s="56" t="s">
        <v>628</v>
      </c>
      <c r="C94" s="21"/>
      <c r="D94" s="21"/>
      <c r="E94" s="22"/>
    </row>
    <row r="95" spans="1:5" ht="12" customHeight="1">
      <c r="A95" s="40" t="s">
        <v>629</v>
      </c>
      <c r="B95" s="111" t="s">
        <v>630</v>
      </c>
      <c r="C95" s="21"/>
      <c r="D95" s="21"/>
      <c r="E95" s="22"/>
    </row>
    <row r="96" spans="1:5" ht="12" customHeight="1">
      <c r="A96" s="40" t="s">
        <v>631</v>
      </c>
      <c r="B96" s="111" t="s">
        <v>632</v>
      </c>
      <c r="C96" s="21"/>
      <c r="D96" s="21"/>
      <c r="E96" s="22"/>
    </row>
    <row r="97" spans="1:5" ht="21.75" customHeight="1">
      <c r="A97" s="40" t="s">
        <v>633</v>
      </c>
      <c r="B97" s="111" t="s">
        <v>634</v>
      </c>
      <c r="C97" s="21"/>
      <c r="D97" s="21"/>
      <c r="E97" s="22"/>
    </row>
    <row r="98" spans="1:5" ht="24" customHeight="1" thickBot="1">
      <c r="A98" s="30" t="s">
        <v>635</v>
      </c>
      <c r="B98" s="112" t="s">
        <v>636</v>
      </c>
      <c r="C98" s="45"/>
      <c r="D98" s="45"/>
      <c r="E98" s="46"/>
    </row>
    <row r="99" spans="1:5" ht="12" customHeight="1" thickBot="1">
      <c r="A99" s="15" t="s">
        <v>487</v>
      </c>
      <c r="B99" s="113" t="s">
        <v>637</v>
      </c>
      <c r="C99" s="17">
        <f>+C100+C101</f>
        <v>0</v>
      </c>
      <c r="D99" s="17">
        <f>+D100+D101</f>
        <v>0</v>
      </c>
      <c r="E99" s="18">
        <f>+E100+E101</f>
        <v>0</v>
      </c>
    </row>
    <row r="100" spans="1:5" ht="12" customHeight="1">
      <c r="A100" s="40" t="s">
        <v>489</v>
      </c>
      <c r="B100" s="41" t="s">
        <v>638</v>
      </c>
      <c r="C100" s="42"/>
      <c r="D100" s="42"/>
      <c r="E100" s="43"/>
    </row>
    <row r="101" spans="1:5" ht="12" customHeight="1" thickBot="1">
      <c r="A101" s="44" t="s">
        <v>491</v>
      </c>
      <c r="B101" s="49" t="s">
        <v>639</v>
      </c>
      <c r="C101" s="45"/>
      <c r="D101" s="45"/>
      <c r="E101" s="46"/>
    </row>
    <row r="102" spans="1:5" s="116" customFormat="1" ht="12" customHeight="1" thickBot="1">
      <c r="A102" s="77" t="s">
        <v>640</v>
      </c>
      <c r="B102" s="16" t="s">
        <v>641</v>
      </c>
      <c r="C102" s="114"/>
      <c r="D102" s="114"/>
      <c r="E102" s="115"/>
    </row>
    <row r="103" spans="1:5" ht="12" customHeight="1" thickBot="1">
      <c r="A103" s="117" t="s">
        <v>507</v>
      </c>
      <c r="B103" s="118" t="s">
        <v>642</v>
      </c>
      <c r="C103" s="12">
        <f>+C75+C88+C99+C102</f>
        <v>37632</v>
      </c>
      <c r="D103" s="12">
        <f>+D75+D88+D99+D102</f>
        <v>49292</v>
      </c>
      <c r="E103" s="13">
        <f>+E75+E88+E99+E102</f>
        <v>48861</v>
      </c>
    </row>
    <row r="104" spans="1:5" ht="12" customHeight="1" thickBot="1">
      <c r="A104" s="77" t="s">
        <v>523</v>
      </c>
      <c r="B104" s="16" t="s">
        <v>643</v>
      </c>
      <c r="C104" s="17">
        <f>+C105+C113</f>
        <v>0</v>
      </c>
      <c r="D104" s="17">
        <f>+D105+D113</f>
        <v>0</v>
      </c>
      <c r="E104" s="18">
        <f>+E105+E113</f>
        <v>0</v>
      </c>
    </row>
    <row r="105" spans="1:5" ht="12" customHeight="1" thickBot="1">
      <c r="A105" s="119" t="s">
        <v>524</v>
      </c>
      <c r="B105" s="120" t="s">
        <v>644</v>
      </c>
      <c r="C105" s="17">
        <f>+C106+C107+C108+C109+C110+C111+C112</f>
        <v>0</v>
      </c>
      <c r="D105" s="17">
        <f>+D106+D107+D108+D109+D110+D111+D112</f>
        <v>0</v>
      </c>
      <c r="E105" s="18">
        <f>+E106+E107+E108+E109+E110+E111+E112</f>
        <v>0</v>
      </c>
    </row>
    <row r="106" spans="1:5" ht="12" customHeight="1">
      <c r="A106" s="121" t="s">
        <v>526</v>
      </c>
      <c r="B106" s="23" t="s">
        <v>645</v>
      </c>
      <c r="C106" s="21"/>
      <c r="D106" s="21"/>
      <c r="E106" s="22"/>
    </row>
    <row r="107" spans="1:5" ht="12" customHeight="1">
      <c r="A107" s="81" t="s">
        <v>528</v>
      </c>
      <c r="B107" s="56" t="s">
        <v>646</v>
      </c>
      <c r="C107" s="21"/>
      <c r="D107" s="21"/>
      <c r="E107" s="22"/>
    </row>
    <row r="108" spans="1:5" ht="12" customHeight="1">
      <c r="A108" s="81" t="s">
        <v>530</v>
      </c>
      <c r="B108" s="56" t="s">
        <v>647</v>
      </c>
      <c r="C108" s="21"/>
      <c r="D108" s="21"/>
      <c r="E108" s="22"/>
    </row>
    <row r="109" spans="1:5" ht="12" customHeight="1">
      <c r="A109" s="81" t="s">
        <v>532</v>
      </c>
      <c r="B109" s="56" t="s">
        <v>648</v>
      </c>
      <c r="C109" s="21"/>
      <c r="D109" s="21"/>
      <c r="E109" s="22"/>
    </row>
    <row r="110" spans="1:5" ht="12" customHeight="1">
      <c r="A110" s="81" t="s">
        <v>534</v>
      </c>
      <c r="B110" s="56" t="s">
        <v>649</v>
      </c>
      <c r="C110" s="21"/>
      <c r="D110" s="21"/>
      <c r="E110" s="22"/>
    </row>
    <row r="111" spans="1:5" ht="12" customHeight="1">
      <c r="A111" s="81" t="s">
        <v>650</v>
      </c>
      <c r="B111" s="56" t="s">
        <v>651</v>
      </c>
      <c r="C111" s="21"/>
      <c r="D111" s="21"/>
      <c r="E111" s="22"/>
    </row>
    <row r="112" spans="1:5" ht="12" customHeight="1" thickBot="1">
      <c r="A112" s="122" t="s">
        <v>652</v>
      </c>
      <c r="B112" s="123" t="s">
        <v>653</v>
      </c>
      <c r="C112" s="21"/>
      <c r="D112" s="21"/>
      <c r="E112" s="22"/>
    </row>
    <row r="113" spans="1:5" ht="12" customHeight="1" thickBot="1">
      <c r="A113" s="119" t="s">
        <v>536</v>
      </c>
      <c r="B113" s="120" t="s">
        <v>654</v>
      </c>
      <c r="C113" s="17">
        <f>+C114+C115+C116+C117+C118+C119+C120+C121</f>
        <v>0</v>
      </c>
      <c r="D113" s="17">
        <f>+D114+D115+D116+D117+D118+D119+D120+D121</f>
        <v>0</v>
      </c>
      <c r="E113" s="18">
        <f>+E114+E115+E116+E117+E118+E119+E120+E121</f>
        <v>0</v>
      </c>
    </row>
    <row r="114" spans="1:5" ht="12" customHeight="1">
      <c r="A114" s="121" t="s">
        <v>538</v>
      </c>
      <c r="B114" s="23" t="s">
        <v>645</v>
      </c>
      <c r="C114" s="21"/>
      <c r="D114" s="21"/>
      <c r="E114" s="22"/>
    </row>
    <row r="115" spans="1:5" ht="12" customHeight="1">
      <c r="A115" s="81" t="s">
        <v>539</v>
      </c>
      <c r="B115" s="56" t="s">
        <v>655</v>
      </c>
      <c r="C115" s="21"/>
      <c r="D115" s="21"/>
      <c r="E115" s="22"/>
    </row>
    <row r="116" spans="1:5" ht="12" customHeight="1">
      <c r="A116" s="81" t="s">
        <v>540</v>
      </c>
      <c r="B116" s="56" t="s">
        <v>647</v>
      </c>
      <c r="C116" s="21"/>
      <c r="D116" s="21"/>
      <c r="E116" s="22"/>
    </row>
    <row r="117" spans="1:5" ht="12" customHeight="1">
      <c r="A117" s="81" t="s">
        <v>541</v>
      </c>
      <c r="B117" s="56" t="s">
        <v>648</v>
      </c>
      <c r="C117" s="21"/>
      <c r="D117" s="21"/>
      <c r="E117" s="22"/>
    </row>
    <row r="118" spans="1:5" ht="12" customHeight="1">
      <c r="A118" s="81" t="s">
        <v>542</v>
      </c>
      <c r="B118" s="56" t="s">
        <v>649</v>
      </c>
      <c r="C118" s="21"/>
      <c r="D118" s="21"/>
      <c r="E118" s="22"/>
    </row>
    <row r="119" spans="1:5" ht="12" customHeight="1">
      <c r="A119" s="81" t="s">
        <v>656</v>
      </c>
      <c r="B119" s="56" t="s">
        <v>657</v>
      </c>
      <c r="C119" s="21"/>
      <c r="D119" s="21"/>
      <c r="E119" s="22"/>
    </row>
    <row r="120" spans="1:5" ht="12" customHeight="1">
      <c r="A120" s="81" t="s">
        <v>658</v>
      </c>
      <c r="B120" s="56" t="s">
        <v>653</v>
      </c>
      <c r="C120" s="21"/>
      <c r="D120" s="21"/>
      <c r="E120" s="22"/>
    </row>
    <row r="121" spans="1:5" ht="12" customHeight="1" thickBot="1">
      <c r="A121" s="122" t="s">
        <v>659</v>
      </c>
      <c r="B121" s="123" t="s">
        <v>660</v>
      </c>
      <c r="C121" s="21"/>
      <c r="D121" s="21"/>
      <c r="E121" s="22"/>
    </row>
    <row r="122" spans="1:5" ht="12" customHeight="1" thickBot="1">
      <c r="A122" s="77" t="s">
        <v>661</v>
      </c>
      <c r="B122" s="87" t="s">
        <v>662</v>
      </c>
      <c r="C122" s="124">
        <f>+C103+C104</f>
        <v>37632</v>
      </c>
      <c r="D122" s="124">
        <f>+D103+D104</f>
        <v>49292</v>
      </c>
      <c r="E122" s="125">
        <f>+E103+E104</f>
        <v>48861</v>
      </c>
    </row>
    <row r="123" spans="1:9" ht="15" customHeight="1" thickBot="1">
      <c r="A123" s="77" t="s">
        <v>550</v>
      </c>
      <c r="B123" s="87" t="s">
        <v>663</v>
      </c>
      <c r="C123" s="126"/>
      <c r="D123" s="126"/>
      <c r="E123" s="127">
        <v>-242</v>
      </c>
      <c r="F123" s="128"/>
      <c r="G123" s="129"/>
      <c r="H123" s="129"/>
      <c r="I123" s="129"/>
    </row>
    <row r="124" spans="1:5" s="14" customFormat="1" ht="12.75" customHeight="1" thickBot="1">
      <c r="A124" s="130" t="s">
        <v>664</v>
      </c>
      <c r="B124" s="89" t="s">
        <v>665</v>
      </c>
      <c r="C124" s="78">
        <f>+C122+C123</f>
        <v>37632</v>
      </c>
      <c r="D124" s="78">
        <f>+D122+D123</f>
        <v>49292</v>
      </c>
      <c r="E124" s="79">
        <f>+E122+E123</f>
        <v>48619</v>
      </c>
    </row>
    <row r="125" spans="1:5" ht="7.5" customHeight="1">
      <c r="A125" s="131"/>
      <c r="B125" s="131"/>
      <c r="C125" s="132"/>
      <c r="D125" s="132"/>
      <c r="E125" s="132"/>
    </row>
    <row r="126" spans="1:5" ht="7.5" customHeight="1">
      <c r="A126" s="131"/>
      <c r="B126" s="131"/>
      <c r="C126" s="132"/>
      <c r="D126" s="132"/>
      <c r="E126" s="132"/>
    </row>
    <row r="128" ht="12.75" customHeight="1"/>
    <row r="129" ht="13.5" customHeight="1"/>
    <row r="130" ht="13.5" customHeight="1"/>
    <row r="131" ht="13.5" customHeight="1"/>
    <row r="132" ht="7.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</sheetData>
  <sheetProtection/>
  <mergeCells count="8">
    <mergeCell ref="A1:E1"/>
    <mergeCell ref="A70:E70"/>
    <mergeCell ref="A72:A73"/>
    <mergeCell ref="B72:B73"/>
    <mergeCell ref="C72:E72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Zalaszentjakab Község Önkormányzat
2013. ÉVI ZÁRSZÁMADÁSÁNAK PÉNZÜGYI MÉRLEGE&amp;10
&amp;R&amp;"Times New Roman CE,Félkövér dőlt"&amp;11 &amp;"Times New Roman CE,Normál"1. melléklet az 5/2014. (IV.24.) önkormányzati rendelethez</oddHeader>
  </headerFooter>
  <rowBreaks count="1" manualBreakCount="1">
    <brk id="69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82.00390625" style="268" customWidth="1"/>
    <col min="2" max="2" width="19.125" style="274" customWidth="1"/>
    <col min="3" max="16384" width="9.125" style="263" customWidth="1"/>
  </cols>
  <sheetData>
    <row r="1" spans="1:2" ht="39" customHeight="1">
      <c r="A1" s="372" t="s">
        <v>202</v>
      </c>
      <c r="B1" s="372"/>
    </row>
    <row r="2" spans="1:2" ht="16.5" customHeight="1">
      <c r="A2" s="296"/>
      <c r="B2" s="297" t="s">
        <v>828</v>
      </c>
    </row>
    <row r="3" spans="1:2" ht="27" customHeight="1">
      <c r="A3" s="290" t="s">
        <v>695</v>
      </c>
      <c r="B3" s="290" t="s">
        <v>385</v>
      </c>
    </row>
    <row r="4" spans="1:2" ht="21" customHeight="1">
      <c r="A4" s="291" t="s">
        <v>386</v>
      </c>
      <c r="B4" s="292"/>
    </row>
    <row r="5" spans="1:2" ht="35.25" customHeight="1">
      <c r="A5" s="293" t="s">
        <v>387</v>
      </c>
      <c r="B5" s="294">
        <v>1227</v>
      </c>
    </row>
    <row r="6" spans="1:2" ht="21" customHeight="1">
      <c r="A6" s="293" t="s">
        <v>388</v>
      </c>
      <c r="B6" s="294">
        <v>0</v>
      </c>
    </row>
    <row r="7" spans="1:2" ht="21" customHeight="1">
      <c r="A7" s="293" t="s">
        <v>389</v>
      </c>
      <c r="B7" s="294">
        <v>0</v>
      </c>
    </row>
    <row r="8" spans="1:2" ht="21" customHeight="1">
      <c r="A8" s="293" t="s">
        <v>390</v>
      </c>
      <c r="B8" s="294">
        <v>0</v>
      </c>
    </row>
    <row r="9" spans="1:2" ht="21" customHeight="1">
      <c r="A9" s="291" t="s">
        <v>201</v>
      </c>
      <c r="B9" s="295">
        <v>1227</v>
      </c>
    </row>
    <row r="10" spans="1:2" ht="21" customHeight="1">
      <c r="A10" s="291" t="s">
        <v>391</v>
      </c>
      <c r="B10" s="295">
        <v>50315</v>
      </c>
    </row>
    <row r="11" spans="1:2" ht="21" customHeight="1">
      <c r="A11" s="291" t="s">
        <v>392</v>
      </c>
      <c r="B11" s="295">
        <v>48619</v>
      </c>
    </row>
    <row r="12" spans="1:2" ht="21" customHeight="1">
      <c r="A12" s="291" t="s">
        <v>393</v>
      </c>
      <c r="B12" s="292"/>
    </row>
    <row r="13" spans="1:2" ht="30.75" customHeight="1">
      <c r="A13" s="293" t="s">
        <v>387</v>
      </c>
      <c r="B13" s="294">
        <v>2923</v>
      </c>
    </row>
    <row r="14" spans="1:2" ht="21" customHeight="1">
      <c r="A14" s="293" t="s">
        <v>388</v>
      </c>
      <c r="B14" s="294">
        <v>0</v>
      </c>
    </row>
    <row r="15" spans="1:2" ht="21" customHeight="1">
      <c r="A15" s="293" t="s">
        <v>389</v>
      </c>
      <c r="B15" s="294">
        <v>0</v>
      </c>
    </row>
    <row r="16" spans="1:2" ht="21" customHeight="1">
      <c r="A16" s="293" t="s">
        <v>390</v>
      </c>
      <c r="B16" s="294">
        <v>0</v>
      </c>
    </row>
    <row r="17" spans="1:2" ht="21" customHeight="1">
      <c r="A17" s="291" t="s">
        <v>201</v>
      </c>
      <c r="B17" s="295">
        <v>2923</v>
      </c>
    </row>
  </sheetData>
  <sheetProtection/>
  <mergeCells count="1">
    <mergeCell ref="A1:B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scale="89" r:id="rId1"/>
  <headerFooter alignWithMargins="0">
    <oddHeader>&amp;R&amp;"Times New Roman,Normál"&amp;8 2. sz. melléklet az 5/2014. (IV.24.) 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pane ySplit="3" topLeftCell="A31" activePane="bottomLeft" state="frozen"/>
      <selection pane="topLeft" activeCell="A1" sqref="A1"/>
      <selection pane="bottomLeft" activeCell="B46" sqref="B46"/>
    </sheetView>
  </sheetViews>
  <sheetFormatPr defaultColWidth="9.00390625" defaultRowHeight="12.75"/>
  <cols>
    <col min="1" max="1" width="8.125" style="268" customWidth="1"/>
    <col min="2" max="2" width="82.00390625" style="268" customWidth="1"/>
    <col min="3" max="4" width="13.75390625" style="274" customWidth="1"/>
    <col min="5" max="16384" width="9.125" style="263" customWidth="1"/>
  </cols>
  <sheetData>
    <row r="1" spans="1:4" ht="41.25" customHeight="1">
      <c r="A1" s="377" t="s">
        <v>204</v>
      </c>
      <c r="B1" s="378"/>
      <c r="C1" s="378"/>
      <c r="D1" s="378"/>
    </row>
    <row r="2" spans="1:4" ht="19.5" customHeight="1">
      <c r="A2" s="298"/>
      <c r="B2" s="299"/>
      <c r="C2" s="299"/>
      <c r="D2" s="300" t="s">
        <v>203</v>
      </c>
    </row>
    <row r="3" spans="1:4" ht="27.75" customHeight="1">
      <c r="A3" s="269"/>
      <c r="B3" s="290" t="s">
        <v>695</v>
      </c>
      <c r="C3" s="290" t="s">
        <v>831</v>
      </c>
      <c r="D3" s="290" t="s">
        <v>832</v>
      </c>
    </row>
    <row r="4" spans="1:4" ht="19.5" customHeight="1">
      <c r="A4" s="264" t="s">
        <v>834</v>
      </c>
      <c r="B4" s="265" t="s">
        <v>394</v>
      </c>
      <c r="C4" s="272">
        <v>0</v>
      </c>
      <c r="D4" s="272">
        <v>0</v>
      </c>
    </row>
    <row r="5" spans="1:4" ht="19.5" customHeight="1">
      <c r="A5" s="264" t="s">
        <v>835</v>
      </c>
      <c r="B5" s="265" t="s">
        <v>395</v>
      </c>
      <c r="C5" s="272">
        <v>1227</v>
      </c>
      <c r="D5" s="272">
        <v>2923</v>
      </c>
    </row>
    <row r="6" spans="1:4" ht="19.5" customHeight="1">
      <c r="A6" s="264" t="s">
        <v>836</v>
      </c>
      <c r="B6" s="265" t="s">
        <v>396</v>
      </c>
      <c r="C6" s="272">
        <v>0</v>
      </c>
      <c r="D6" s="272">
        <v>0</v>
      </c>
    </row>
    <row r="7" spans="1:4" ht="19.5" customHeight="1">
      <c r="A7" s="266" t="s">
        <v>837</v>
      </c>
      <c r="B7" s="267" t="s">
        <v>397</v>
      </c>
      <c r="C7" s="273">
        <v>1227</v>
      </c>
      <c r="D7" s="273">
        <v>2923</v>
      </c>
    </row>
    <row r="8" spans="1:4" ht="19.5" customHeight="1">
      <c r="A8" s="264" t="s">
        <v>838</v>
      </c>
      <c r="B8" s="265" t="s">
        <v>398</v>
      </c>
      <c r="C8" s="272">
        <v>0</v>
      </c>
      <c r="D8" s="272">
        <v>0</v>
      </c>
    </row>
    <row r="9" spans="1:4" ht="19.5" customHeight="1">
      <c r="A9" s="264" t="s">
        <v>840</v>
      </c>
      <c r="B9" s="265" t="s">
        <v>399</v>
      </c>
      <c r="C9" s="272">
        <v>0</v>
      </c>
      <c r="D9" s="272">
        <v>0</v>
      </c>
    </row>
    <row r="10" spans="1:4" ht="19.5" customHeight="1">
      <c r="A10" s="266" t="s">
        <v>841</v>
      </c>
      <c r="B10" s="267" t="s">
        <v>400</v>
      </c>
      <c r="C10" s="273">
        <v>0</v>
      </c>
      <c r="D10" s="273">
        <v>0</v>
      </c>
    </row>
    <row r="11" spans="1:4" ht="19.5" customHeight="1">
      <c r="A11" s="264" t="s">
        <v>842</v>
      </c>
      <c r="B11" s="265" t="s">
        <v>401</v>
      </c>
      <c r="C11" s="272">
        <v>0</v>
      </c>
      <c r="D11" s="272">
        <v>0</v>
      </c>
    </row>
    <row r="12" spans="1:4" ht="19.5" customHeight="1">
      <c r="A12" s="264" t="s">
        <v>843</v>
      </c>
      <c r="B12" s="265" t="s">
        <v>402</v>
      </c>
      <c r="C12" s="272">
        <v>451</v>
      </c>
      <c r="D12" s="272">
        <v>209</v>
      </c>
    </row>
    <row r="13" spans="1:4" ht="19.5" customHeight="1">
      <c r="A13" s="264" t="s">
        <v>945</v>
      </c>
      <c r="B13" s="265" t="s">
        <v>403</v>
      </c>
      <c r="C13" s="272">
        <v>0</v>
      </c>
      <c r="D13" s="272">
        <v>0</v>
      </c>
    </row>
    <row r="14" spans="1:4" ht="19.5" customHeight="1">
      <c r="A14" s="264" t="s">
        <v>947</v>
      </c>
      <c r="B14" s="265" t="s">
        <v>404</v>
      </c>
      <c r="C14" s="272">
        <v>451</v>
      </c>
      <c r="D14" s="272">
        <v>209</v>
      </c>
    </row>
    <row r="15" spans="1:4" ht="19.5" customHeight="1">
      <c r="A15" s="264" t="s">
        <v>949</v>
      </c>
      <c r="B15" s="265" t="s">
        <v>405</v>
      </c>
      <c r="C15" s="272">
        <v>0</v>
      </c>
      <c r="D15" s="272">
        <v>400</v>
      </c>
    </row>
    <row r="16" spans="1:4" ht="19.5" customHeight="1">
      <c r="A16" s="264" t="s">
        <v>951</v>
      </c>
      <c r="B16" s="265" t="s">
        <v>406</v>
      </c>
      <c r="C16" s="272">
        <v>0</v>
      </c>
      <c r="D16" s="272">
        <v>5</v>
      </c>
    </row>
    <row r="17" spans="1:4" ht="19.5" customHeight="1">
      <c r="A17" s="264" t="s">
        <v>953</v>
      </c>
      <c r="B17" s="265" t="s">
        <v>407</v>
      </c>
      <c r="C17" s="272">
        <v>0</v>
      </c>
      <c r="D17" s="272">
        <v>0</v>
      </c>
    </row>
    <row r="18" spans="1:4" ht="19.5" customHeight="1">
      <c r="A18" s="264" t="s">
        <v>955</v>
      </c>
      <c r="B18" s="265" t="s">
        <v>408</v>
      </c>
      <c r="C18" s="272">
        <v>0</v>
      </c>
      <c r="D18" s="272">
        <v>405</v>
      </c>
    </row>
    <row r="19" spans="1:4" ht="19.5" customHeight="1">
      <c r="A19" s="266" t="s">
        <v>957</v>
      </c>
      <c r="B19" s="267" t="s">
        <v>409</v>
      </c>
      <c r="C19" s="273">
        <v>451</v>
      </c>
      <c r="D19" s="273">
        <v>-196</v>
      </c>
    </row>
    <row r="20" spans="1:4" ht="19.5" customHeight="1">
      <c r="A20" s="264" t="s">
        <v>959</v>
      </c>
      <c r="B20" s="265" t="s">
        <v>410</v>
      </c>
      <c r="C20" s="272">
        <v>4486</v>
      </c>
      <c r="D20" s="272">
        <v>0</v>
      </c>
    </row>
    <row r="21" spans="1:4" ht="19.5" customHeight="1">
      <c r="A21" s="264" t="s">
        <v>961</v>
      </c>
      <c r="B21" s="265" t="s">
        <v>411</v>
      </c>
      <c r="C21" s="272">
        <v>0</v>
      </c>
      <c r="D21" s="272">
        <v>0</v>
      </c>
    </row>
    <row r="22" spans="1:4" ht="19.5" customHeight="1">
      <c r="A22" s="266" t="s">
        <v>963</v>
      </c>
      <c r="B22" s="267" t="s">
        <v>412</v>
      </c>
      <c r="C22" s="273">
        <v>4486</v>
      </c>
      <c r="D22" s="273">
        <v>0</v>
      </c>
    </row>
    <row r="23" spans="1:4" ht="19.5" customHeight="1">
      <c r="A23" s="266" t="s">
        <v>965</v>
      </c>
      <c r="B23" s="267" t="s">
        <v>413</v>
      </c>
      <c r="C23" s="273">
        <v>0</v>
      </c>
      <c r="D23" s="273">
        <v>0</v>
      </c>
    </row>
    <row r="24" spans="1:4" ht="19.5" customHeight="1">
      <c r="A24" s="266" t="s">
        <v>967</v>
      </c>
      <c r="B24" s="267" t="s">
        <v>414</v>
      </c>
      <c r="C24" s="273">
        <v>-2808</v>
      </c>
      <c r="D24" s="273">
        <v>2727</v>
      </c>
    </row>
    <row r="25" spans="1:4" ht="19.5" customHeight="1">
      <c r="A25" s="264" t="s">
        <v>969</v>
      </c>
      <c r="B25" s="265" t="s">
        <v>415</v>
      </c>
      <c r="C25" s="272">
        <v>0</v>
      </c>
      <c r="D25" s="272">
        <v>0</v>
      </c>
    </row>
    <row r="26" spans="1:4" ht="19.5" customHeight="1">
      <c r="A26" s="264" t="s">
        <v>971</v>
      </c>
      <c r="B26" s="265" t="s">
        <v>416</v>
      </c>
      <c r="C26" s="272">
        <v>-88</v>
      </c>
      <c r="D26" s="272">
        <v>0</v>
      </c>
    </row>
    <row r="27" spans="1:4" ht="19.5" customHeight="1">
      <c r="A27" s="264" t="s">
        <v>973</v>
      </c>
      <c r="B27" s="265" t="s">
        <v>417</v>
      </c>
      <c r="C27" s="272">
        <v>0</v>
      </c>
      <c r="D27" s="272">
        <v>0</v>
      </c>
    </row>
    <row r="28" spans="1:4" ht="19.5" customHeight="1">
      <c r="A28" s="264" t="s">
        <v>975</v>
      </c>
      <c r="B28" s="265" t="s">
        <v>418</v>
      </c>
      <c r="C28" s="272">
        <v>55</v>
      </c>
      <c r="D28" s="272">
        <v>0</v>
      </c>
    </row>
    <row r="29" spans="1:4" ht="19.5" customHeight="1">
      <c r="A29" s="266" t="s">
        <v>977</v>
      </c>
      <c r="B29" s="267" t="s">
        <v>419</v>
      </c>
      <c r="C29" s="273">
        <v>-33</v>
      </c>
      <c r="D29" s="273">
        <v>0</v>
      </c>
    </row>
    <row r="30" spans="1:4" ht="19.5" customHeight="1">
      <c r="A30" s="266" t="s">
        <v>979</v>
      </c>
      <c r="B30" s="267" t="s">
        <v>420</v>
      </c>
      <c r="C30" s="273">
        <v>0</v>
      </c>
      <c r="D30" s="273">
        <v>0</v>
      </c>
    </row>
    <row r="31" spans="1:4" ht="19.5" customHeight="1">
      <c r="A31" s="266" t="s">
        <v>981</v>
      </c>
      <c r="B31" s="267" t="s">
        <v>421</v>
      </c>
      <c r="C31" s="273">
        <v>-2841</v>
      </c>
      <c r="D31" s="273">
        <v>2727</v>
      </c>
    </row>
    <row r="32" spans="1:4" ht="19.5" customHeight="1">
      <c r="A32" s="264" t="s">
        <v>983</v>
      </c>
      <c r="B32" s="265" t="s">
        <v>422</v>
      </c>
      <c r="C32" s="272">
        <v>0</v>
      </c>
      <c r="D32" s="272">
        <v>0</v>
      </c>
    </row>
    <row r="33" spans="1:4" ht="19.5" customHeight="1">
      <c r="A33" s="264" t="s">
        <v>985</v>
      </c>
      <c r="B33" s="265" t="s">
        <v>423</v>
      </c>
      <c r="C33" s="272">
        <v>0</v>
      </c>
      <c r="D33" s="272">
        <v>0</v>
      </c>
    </row>
    <row r="34" spans="1:4" ht="19.5" customHeight="1">
      <c r="A34" s="266" t="s">
        <v>987</v>
      </c>
      <c r="B34" s="267" t="s">
        <v>424</v>
      </c>
      <c r="C34" s="273">
        <v>-2841</v>
      </c>
      <c r="D34" s="273">
        <v>2727</v>
      </c>
    </row>
    <row r="35" spans="1:4" ht="19.5" customHeight="1">
      <c r="A35" s="264" t="s">
        <v>100</v>
      </c>
      <c r="B35" s="265" t="s">
        <v>425</v>
      </c>
      <c r="C35" s="286"/>
      <c r="D35" s="286"/>
    </row>
    <row r="36" spans="1:4" ht="19.5" customHeight="1">
      <c r="A36" s="264" t="s">
        <v>989</v>
      </c>
      <c r="B36" s="265" t="s">
        <v>426</v>
      </c>
      <c r="C36" s="272">
        <v>0</v>
      </c>
      <c r="D36" s="272">
        <v>0</v>
      </c>
    </row>
    <row r="37" spans="1:4" ht="19.5" customHeight="1">
      <c r="A37" s="264" t="s">
        <v>991</v>
      </c>
      <c r="B37" s="265" t="s">
        <v>427</v>
      </c>
      <c r="C37" s="272">
        <v>0</v>
      </c>
      <c r="D37" s="272">
        <v>2727</v>
      </c>
    </row>
    <row r="38" spans="1:4" ht="19.5" customHeight="1">
      <c r="A38" s="264" t="s">
        <v>993</v>
      </c>
      <c r="B38" s="265" t="s">
        <v>428</v>
      </c>
      <c r="C38" s="272">
        <v>0</v>
      </c>
      <c r="D38" s="272">
        <v>2418</v>
      </c>
    </row>
    <row r="39" spans="1:4" ht="19.5" customHeight="1">
      <c r="A39" s="264" t="s">
        <v>995</v>
      </c>
      <c r="B39" s="265" t="s">
        <v>429</v>
      </c>
      <c r="C39" s="272">
        <v>0</v>
      </c>
      <c r="D39" s="272">
        <v>309</v>
      </c>
    </row>
    <row r="40" spans="1:4" ht="19.5" customHeight="1">
      <c r="A40" s="264" t="s">
        <v>997</v>
      </c>
      <c r="B40" s="265" t="s">
        <v>430</v>
      </c>
      <c r="C40" s="272">
        <v>0</v>
      </c>
      <c r="D40" s="272">
        <v>0</v>
      </c>
    </row>
    <row r="41" spans="1:4" ht="19.5" customHeight="1">
      <c r="A41" s="264" t="s">
        <v>999</v>
      </c>
      <c r="B41" s="265" t="s">
        <v>431</v>
      </c>
      <c r="C41" s="272">
        <v>0</v>
      </c>
      <c r="D41" s="272">
        <v>0</v>
      </c>
    </row>
    <row r="42" spans="1:4" ht="19.5" customHeight="1">
      <c r="A42" s="264" t="s">
        <v>1001</v>
      </c>
      <c r="B42" s="265" t="s">
        <v>432</v>
      </c>
      <c r="C42" s="272">
        <v>0</v>
      </c>
      <c r="D42" s="272">
        <v>0</v>
      </c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76" r:id="rId1"/>
  <headerFooter alignWithMargins="0">
    <oddHeader>&amp;R&amp;"Times New Roman,Normál"&amp;8 3. számú melléklet az 5/2014. (IV.24.) 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zoomScalePageLayoutView="0" workbookViewId="0" topLeftCell="A5">
      <selection activeCell="C28" sqref="C28"/>
    </sheetView>
  </sheetViews>
  <sheetFormatPr defaultColWidth="8.00390625" defaultRowHeight="12.75"/>
  <cols>
    <col min="1" max="1" width="4.75390625" style="214" customWidth="1"/>
    <col min="2" max="2" width="33.75390625" style="214" customWidth="1"/>
    <col min="3" max="8" width="11.875" style="214" customWidth="1"/>
    <col min="9" max="9" width="13.00390625" style="214" customWidth="1"/>
    <col min="10" max="16384" width="8.00390625" style="214" customWidth="1"/>
  </cols>
  <sheetData>
    <row r="1" spans="1:9" ht="34.5" customHeight="1">
      <c r="A1" s="389" t="s">
        <v>795</v>
      </c>
      <c r="B1" s="390"/>
      <c r="C1" s="390"/>
      <c r="D1" s="390"/>
      <c r="E1" s="390"/>
      <c r="F1" s="390"/>
      <c r="G1" s="390"/>
      <c r="H1" s="390"/>
      <c r="I1" s="390"/>
    </row>
    <row r="2" spans="8:9" ht="14.25" thickBot="1">
      <c r="H2" s="391" t="s">
        <v>796</v>
      </c>
      <c r="I2" s="391"/>
    </row>
    <row r="3" spans="1:9" ht="13.5" thickBot="1">
      <c r="A3" s="392" t="s">
        <v>797</v>
      </c>
      <c r="B3" s="394" t="s">
        <v>798</v>
      </c>
      <c r="C3" s="396" t="s">
        <v>799</v>
      </c>
      <c r="D3" s="398" t="s">
        <v>800</v>
      </c>
      <c r="E3" s="399"/>
      <c r="F3" s="399"/>
      <c r="G3" s="399"/>
      <c r="H3" s="399"/>
      <c r="I3" s="400" t="s">
        <v>801</v>
      </c>
    </row>
    <row r="4" spans="1:9" s="217" customFormat="1" ht="42" customHeight="1" thickBot="1">
      <c r="A4" s="393"/>
      <c r="B4" s="395"/>
      <c r="C4" s="397"/>
      <c r="D4" s="215" t="s">
        <v>802</v>
      </c>
      <c r="E4" s="215" t="s">
        <v>803</v>
      </c>
      <c r="F4" s="215" t="s">
        <v>804</v>
      </c>
      <c r="G4" s="216" t="s">
        <v>805</v>
      </c>
      <c r="H4" s="216" t="s">
        <v>806</v>
      </c>
      <c r="I4" s="401"/>
    </row>
    <row r="5" spans="1:9" s="217" customFormat="1" ht="12" customHeight="1" thickBot="1">
      <c r="A5" s="218">
        <v>1</v>
      </c>
      <c r="B5" s="219">
        <v>2</v>
      </c>
      <c r="C5" s="219">
        <v>3</v>
      </c>
      <c r="D5" s="219">
        <v>4</v>
      </c>
      <c r="E5" s="219">
        <v>5</v>
      </c>
      <c r="F5" s="219">
        <v>6</v>
      </c>
      <c r="G5" s="219">
        <v>7</v>
      </c>
      <c r="H5" s="219" t="s">
        <v>807</v>
      </c>
      <c r="I5" s="220" t="s">
        <v>808</v>
      </c>
    </row>
    <row r="6" spans="1:9" s="217" customFormat="1" ht="18" customHeight="1">
      <c r="A6" s="379" t="s">
        <v>809</v>
      </c>
      <c r="B6" s="380"/>
      <c r="C6" s="380"/>
      <c r="D6" s="380"/>
      <c r="E6" s="380"/>
      <c r="F6" s="380"/>
      <c r="G6" s="380"/>
      <c r="H6" s="380"/>
      <c r="I6" s="381"/>
    </row>
    <row r="7" spans="1:9" ht="15.75" customHeight="1">
      <c r="A7" s="221" t="s">
        <v>476</v>
      </c>
      <c r="B7" s="222" t="s">
        <v>810</v>
      </c>
      <c r="C7" s="223"/>
      <c r="D7" s="223"/>
      <c r="E7" s="223"/>
      <c r="F7" s="223"/>
      <c r="G7" s="224"/>
      <c r="H7" s="225">
        <f aca="true" t="shared" si="0" ref="H7:H13">SUM(D7:G7)</f>
        <v>0</v>
      </c>
      <c r="I7" s="226">
        <f aca="true" t="shared" si="1" ref="I7:I13">C7+H7</f>
        <v>0</v>
      </c>
    </row>
    <row r="8" spans="1:9" ht="22.5">
      <c r="A8" s="221" t="s">
        <v>478</v>
      </c>
      <c r="B8" s="222" t="s">
        <v>811</v>
      </c>
      <c r="C8" s="223"/>
      <c r="D8" s="223"/>
      <c r="E8" s="223"/>
      <c r="F8" s="223"/>
      <c r="G8" s="224"/>
      <c r="H8" s="225">
        <f t="shared" si="0"/>
        <v>0</v>
      </c>
      <c r="I8" s="226">
        <f t="shared" si="1"/>
        <v>0</v>
      </c>
    </row>
    <row r="9" spans="1:9" ht="22.5">
      <c r="A9" s="221" t="s">
        <v>487</v>
      </c>
      <c r="B9" s="222" t="s">
        <v>812</v>
      </c>
      <c r="C9" s="223"/>
      <c r="D9" s="223"/>
      <c r="E9" s="223"/>
      <c r="F9" s="223"/>
      <c r="G9" s="224"/>
      <c r="H9" s="225">
        <f t="shared" si="0"/>
        <v>0</v>
      </c>
      <c r="I9" s="226">
        <f t="shared" si="1"/>
        <v>0</v>
      </c>
    </row>
    <row r="10" spans="1:9" ht="15.75" customHeight="1">
      <c r="A10" s="221" t="s">
        <v>640</v>
      </c>
      <c r="B10" s="222" t="s">
        <v>813</v>
      </c>
      <c r="C10" s="223"/>
      <c r="D10" s="223"/>
      <c r="E10" s="223"/>
      <c r="F10" s="223"/>
      <c r="G10" s="224"/>
      <c r="H10" s="225">
        <f t="shared" si="0"/>
        <v>0</v>
      </c>
      <c r="I10" s="226">
        <f t="shared" si="1"/>
        <v>0</v>
      </c>
    </row>
    <row r="11" spans="1:9" ht="22.5">
      <c r="A11" s="221" t="s">
        <v>507</v>
      </c>
      <c r="B11" s="222" t="s">
        <v>814</v>
      </c>
      <c r="C11" s="223"/>
      <c r="D11" s="223"/>
      <c r="E11" s="223"/>
      <c r="F11" s="223"/>
      <c r="G11" s="224"/>
      <c r="H11" s="225">
        <f t="shared" si="0"/>
        <v>0</v>
      </c>
      <c r="I11" s="226">
        <f t="shared" si="1"/>
        <v>0</v>
      </c>
    </row>
    <row r="12" spans="1:9" ht="15.75" customHeight="1">
      <c r="A12" s="227" t="s">
        <v>523</v>
      </c>
      <c r="B12" s="228" t="s">
        <v>815</v>
      </c>
      <c r="C12" s="229">
        <v>59</v>
      </c>
      <c r="D12" s="229"/>
      <c r="E12" s="229"/>
      <c r="F12" s="229"/>
      <c r="G12" s="230"/>
      <c r="H12" s="225">
        <f t="shared" si="0"/>
        <v>0</v>
      </c>
      <c r="I12" s="226">
        <f t="shared" si="1"/>
        <v>59</v>
      </c>
    </row>
    <row r="13" spans="1:9" ht="15.75" customHeight="1" thickBot="1">
      <c r="A13" s="231" t="s">
        <v>661</v>
      </c>
      <c r="B13" s="232" t="s">
        <v>816</v>
      </c>
      <c r="C13" s="233">
        <v>406</v>
      </c>
      <c r="D13" s="233"/>
      <c r="E13" s="233"/>
      <c r="F13" s="233"/>
      <c r="G13" s="234"/>
      <c r="H13" s="225">
        <f t="shared" si="0"/>
        <v>0</v>
      </c>
      <c r="I13" s="226">
        <f t="shared" si="1"/>
        <v>406</v>
      </c>
    </row>
    <row r="14" spans="1:9" s="238" customFormat="1" ht="18" customHeight="1" thickBot="1">
      <c r="A14" s="382" t="s">
        <v>817</v>
      </c>
      <c r="B14" s="383"/>
      <c r="C14" s="235">
        <f aca="true" t="shared" si="2" ref="C14:I14">SUM(C7:C13)</f>
        <v>465</v>
      </c>
      <c r="D14" s="235">
        <f t="shared" si="2"/>
        <v>0</v>
      </c>
      <c r="E14" s="235">
        <f t="shared" si="2"/>
        <v>0</v>
      </c>
      <c r="F14" s="235">
        <f t="shared" si="2"/>
        <v>0</v>
      </c>
      <c r="G14" s="236">
        <f t="shared" si="2"/>
        <v>0</v>
      </c>
      <c r="H14" s="236">
        <f t="shared" si="2"/>
        <v>0</v>
      </c>
      <c r="I14" s="237">
        <f t="shared" si="2"/>
        <v>465</v>
      </c>
    </row>
    <row r="15" spans="1:9" s="239" customFormat="1" ht="18" customHeight="1">
      <c r="A15" s="384" t="s">
        <v>818</v>
      </c>
      <c r="B15" s="385"/>
      <c r="C15" s="385"/>
      <c r="D15" s="385"/>
      <c r="E15" s="385"/>
      <c r="F15" s="385"/>
      <c r="G15" s="385"/>
      <c r="H15" s="385"/>
      <c r="I15" s="386"/>
    </row>
    <row r="16" spans="1:9" s="239" customFormat="1" ht="12.75">
      <c r="A16" s="221" t="s">
        <v>476</v>
      </c>
      <c r="B16" s="222" t="s">
        <v>819</v>
      </c>
      <c r="C16" s="223"/>
      <c r="D16" s="223"/>
      <c r="E16" s="223"/>
      <c r="F16" s="223"/>
      <c r="G16" s="224"/>
      <c r="H16" s="225">
        <f>SUM(D16:G16)</f>
        <v>0</v>
      </c>
      <c r="I16" s="226">
        <f>C16+H16</f>
        <v>0</v>
      </c>
    </row>
    <row r="17" spans="1:9" ht="13.5" thickBot="1">
      <c r="A17" s="231" t="s">
        <v>478</v>
      </c>
      <c r="B17" s="232" t="s">
        <v>816</v>
      </c>
      <c r="C17" s="233"/>
      <c r="D17" s="233"/>
      <c r="E17" s="233"/>
      <c r="F17" s="233"/>
      <c r="G17" s="234"/>
      <c r="H17" s="225">
        <f>SUM(D17:G17)</f>
        <v>0</v>
      </c>
      <c r="I17" s="240">
        <f>C17+H17</f>
        <v>0</v>
      </c>
    </row>
    <row r="18" spans="1:9" ht="15.75" customHeight="1" thickBot="1">
      <c r="A18" s="382" t="s">
        <v>820</v>
      </c>
      <c r="B18" s="383"/>
      <c r="C18" s="235">
        <f aca="true" t="shared" si="3" ref="C18:I18">SUM(C16:C17)</f>
        <v>0</v>
      </c>
      <c r="D18" s="235">
        <f t="shared" si="3"/>
        <v>0</v>
      </c>
      <c r="E18" s="235">
        <f t="shared" si="3"/>
        <v>0</v>
      </c>
      <c r="F18" s="235">
        <f t="shared" si="3"/>
        <v>0</v>
      </c>
      <c r="G18" s="236">
        <f t="shared" si="3"/>
        <v>0</v>
      </c>
      <c r="H18" s="236">
        <f t="shared" si="3"/>
        <v>0</v>
      </c>
      <c r="I18" s="237">
        <f t="shared" si="3"/>
        <v>0</v>
      </c>
    </row>
    <row r="19" spans="1:9" ht="18" customHeight="1" thickBot="1">
      <c r="A19" s="387" t="s">
        <v>821</v>
      </c>
      <c r="B19" s="388"/>
      <c r="C19" s="241">
        <f aca="true" t="shared" si="4" ref="C19:I19">C14+C18</f>
        <v>465</v>
      </c>
      <c r="D19" s="241">
        <f t="shared" si="4"/>
        <v>0</v>
      </c>
      <c r="E19" s="241">
        <f t="shared" si="4"/>
        <v>0</v>
      </c>
      <c r="F19" s="241">
        <f t="shared" si="4"/>
        <v>0</v>
      </c>
      <c r="G19" s="241">
        <f t="shared" si="4"/>
        <v>0</v>
      </c>
      <c r="H19" s="241">
        <f t="shared" si="4"/>
        <v>0</v>
      </c>
      <c r="I19" s="237">
        <f t="shared" si="4"/>
        <v>465</v>
      </c>
    </row>
  </sheetData>
  <sheetProtection sheet="1" objects="1" scenarios="1"/>
  <mergeCells count="12">
    <mergeCell ref="D3:H3"/>
    <mergeCell ref="I3:I4"/>
    <mergeCell ref="A6:I6"/>
    <mergeCell ref="A14:B14"/>
    <mergeCell ref="A15:I15"/>
    <mergeCell ref="A18:B18"/>
    <mergeCell ref="A19:B19"/>
    <mergeCell ref="A1:I1"/>
    <mergeCell ref="H2:I2"/>
    <mergeCell ref="A3:A4"/>
    <mergeCell ref="B3:B4"/>
    <mergeCell ref="C3:C4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&amp;R&amp;"Times New Roman,Normál"&amp;8 4. számú melléklet az 5/2014. (IV.24.)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8"/>
  <sheetViews>
    <sheetView zoomScalePageLayoutView="0" workbookViewId="0" topLeftCell="A1">
      <selection activeCell="A1" sqref="A1:E1"/>
    </sheetView>
  </sheetViews>
  <sheetFormatPr defaultColWidth="8.00390625" defaultRowHeight="12.75"/>
  <cols>
    <col min="1" max="1" width="8.00390625" style="242" customWidth="1"/>
    <col min="2" max="2" width="50.00390625" style="242" customWidth="1"/>
    <col min="3" max="5" width="21.375" style="242" customWidth="1"/>
    <col min="6" max="16384" width="8.00390625" style="242" customWidth="1"/>
  </cols>
  <sheetData>
    <row r="1" spans="1:5" ht="15">
      <c r="A1" s="402"/>
      <c r="B1" s="402"/>
      <c r="C1" s="402"/>
      <c r="D1" s="402"/>
      <c r="E1" s="402"/>
    </row>
    <row r="2" ht="12.75">
      <c r="A2" s="243"/>
    </row>
    <row r="3" spans="1:5" ht="33" customHeight="1">
      <c r="A3" s="403" t="s">
        <v>97</v>
      </c>
      <c r="B3" s="403"/>
      <c r="C3" s="403"/>
      <c r="D3" s="403"/>
      <c r="E3" s="403"/>
    </row>
    <row r="4" ht="16.5" thickBot="1">
      <c r="A4" s="244"/>
    </row>
    <row r="5" spans="1:5" ht="79.5" thickBot="1">
      <c r="A5" s="245" t="s">
        <v>822</v>
      </c>
      <c r="B5" s="246" t="s">
        <v>823</v>
      </c>
      <c r="C5" s="246" t="s">
        <v>824</v>
      </c>
      <c r="D5" s="246" t="s">
        <v>825</v>
      </c>
      <c r="E5" s="247" t="s">
        <v>826</v>
      </c>
    </row>
    <row r="6" spans="1:5" ht="16.5" thickBot="1">
      <c r="A6" s="248" t="s">
        <v>476</v>
      </c>
      <c r="B6" s="249" t="s">
        <v>96</v>
      </c>
      <c r="C6" s="285">
        <v>0.00319</v>
      </c>
      <c r="D6" s="250">
        <v>2220000</v>
      </c>
      <c r="E6" s="251">
        <v>0</v>
      </c>
    </row>
    <row r="7" spans="1:5" ht="16.5" thickBot="1">
      <c r="A7" s="404" t="s">
        <v>827</v>
      </c>
      <c r="B7" s="405"/>
      <c r="C7" s="252"/>
      <c r="D7" s="253">
        <f>IF(SUM(D6:D6)=0,"",SUM(D6:D6))</f>
        <v>2220000</v>
      </c>
      <c r="E7" s="254">
        <f>IF(SUM(E6:E6)=0,"",SUM(E6:E6))</f>
      </c>
    </row>
    <row r="8" ht="15.75">
      <c r="A8" s="244"/>
    </row>
  </sheetData>
  <sheetProtection/>
  <mergeCells count="3">
    <mergeCell ref="A1:E1"/>
    <mergeCell ref="A3:E3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&amp;R&amp;"Times New Roman,Normál"&amp;8 5. számú melléklet az 5/2014. (IV.24.) 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D30" sqref="D30"/>
    </sheetView>
  </sheetViews>
  <sheetFormatPr defaultColWidth="8.00390625" defaultRowHeight="12.75"/>
  <cols>
    <col min="1" max="1" width="5.00390625" style="358" customWidth="1"/>
    <col min="2" max="2" width="47.00390625" style="333" customWidth="1"/>
    <col min="3" max="4" width="15.125" style="333" customWidth="1"/>
    <col min="5" max="16384" width="8.00390625" style="333" customWidth="1"/>
  </cols>
  <sheetData>
    <row r="1" spans="1:4" ht="21.75" customHeight="1">
      <c r="A1" s="407"/>
      <c r="B1" s="407"/>
      <c r="C1" s="407"/>
      <c r="D1" s="407"/>
    </row>
    <row r="2" spans="1:4" ht="21.75" customHeight="1">
      <c r="A2" s="407"/>
      <c r="B2" s="407"/>
      <c r="C2" s="407"/>
      <c r="D2" s="407"/>
    </row>
    <row r="3" spans="1:4" ht="28.5" customHeight="1">
      <c r="A3" s="407" t="s">
        <v>666</v>
      </c>
      <c r="B3" s="407"/>
      <c r="C3" s="407"/>
      <c r="D3" s="407"/>
    </row>
    <row r="4" spans="1:4" s="335" customFormat="1" ht="15.75" thickBot="1">
      <c r="A4" s="334"/>
      <c r="D4" s="336" t="s">
        <v>692</v>
      </c>
    </row>
    <row r="5" spans="1:4" s="340" customFormat="1" ht="48" customHeight="1" thickBot="1">
      <c r="A5" s="337" t="s">
        <v>797</v>
      </c>
      <c r="B5" s="338" t="s">
        <v>471</v>
      </c>
      <c r="C5" s="338" t="s">
        <v>667</v>
      </c>
      <c r="D5" s="339" t="s">
        <v>668</v>
      </c>
    </row>
    <row r="6" spans="1:4" s="340" customFormat="1" ht="13.5" customHeight="1" thickBot="1">
      <c r="A6" s="341">
        <v>1</v>
      </c>
      <c r="B6" s="342">
        <v>2</v>
      </c>
      <c r="C6" s="342">
        <v>3</v>
      </c>
      <c r="D6" s="343">
        <v>4</v>
      </c>
    </row>
    <row r="7" spans="1:4" ht="18" customHeight="1">
      <c r="A7" s="344" t="s">
        <v>476</v>
      </c>
      <c r="B7" s="345" t="s">
        <v>669</v>
      </c>
      <c r="C7" s="346"/>
      <c r="D7" s="347"/>
    </row>
    <row r="8" spans="1:4" ht="18" customHeight="1">
      <c r="A8" s="348" t="s">
        <v>478</v>
      </c>
      <c r="B8" s="349" t="s">
        <v>670</v>
      </c>
      <c r="C8" s="350"/>
      <c r="D8" s="351"/>
    </row>
    <row r="9" spans="1:4" ht="18" customHeight="1">
      <c r="A9" s="348" t="s">
        <v>487</v>
      </c>
      <c r="B9" s="349" t="s">
        <v>671</v>
      </c>
      <c r="C9" s="350"/>
      <c r="D9" s="351"/>
    </row>
    <row r="10" spans="1:4" ht="18" customHeight="1">
      <c r="A10" s="348" t="s">
        <v>640</v>
      </c>
      <c r="B10" s="349" t="s">
        <v>672</v>
      </c>
      <c r="C10" s="350"/>
      <c r="D10" s="351"/>
    </row>
    <row r="11" spans="1:4" ht="18" customHeight="1">
      <c r="A11" s="348" t="s">
        <v>507</v>
      </c>
      <c r="B11" s="349" t="s">
        <v>673</v>
      </c>
      <c r="C11" s="350">
        <f>SUM(C12:C18)</f>
        <v>2393</v>
      </c>
      <c r="D11" s="351">
        <f>SUM(D12:D18)</f>
        <v>1209</v>
      </c>
    </row>
    <row r="12" spans="1:4" ht="18" customHeight="1">
      <c r="A12" s="348" t="s">
        <v>523</v>
      </c>
      <c r="B12" s="349" t="s">
        <v>674</v>
      </c>
      <c r="C12" s="350"/>
      <c r="D12" s="351"/>
    </row>
    <row r="13" spans="1:4" ht="18" customHeight="1">
      <c r="A13" s="348" t="s">
        <v>661</v>
      </c>
      <c r="B13" s="352" t="s">
        <v>675</v>
      </c>
      <c r="C13" s="350"/>
      <c r="D13" s="351"/>
    </row>
    <row r="14" spans="1:4" ht="18" customHeight="1">
      <c r="A14" s="348" t="s">
        <v>550</v>
      </c>
      <c r="B14" s="352" t="s">
        <v>676</v>
      </c>
      <c r="C14" s="350"/>
      <c r="D14" s="351"/>
    </row>
    <row r="15" spans="1:4" ht="18" customHeight="1">
      <c r="A15" s="348" t="s">
        <v>664</v>
      </c>
      <c r="B15" s="352" t="s">
        <v>677</v>
      </c>
      <c r="C15" s="350">
        <v>2393</v>
      </c>
      <c r="D15" s="351">
        <v>1209</v>
      </c>
    </row>
    <row r="16" spans="1:4" ht="18" customHeight="1">
      <c r="A16" s="348" t="s">
        <v>560</v>
      </c>
      <c r="B16" s="352" t="s">
        <v>678</v>
      </c>
      <c r="C16" s="350"/>
      <c r="D16" s="351"/>
    </row>
    <row r="17" spans="1:4" ht="18" customHeight="1">
      <c r="A17" s="348" t="s">
        <v>562</v>
      </c>
      <c r="B17" s="352" t="s">
        <v>679</v>
      </c>
      <c r="C17" s="350"/>
      <c r="D17" s="351"/>
    </row>
    <row r="18" spans="1:4" ht="22.5" customHeight="1">
      <c r="A18" s="348" t="s">
        <v>588</v>
      </c>
      <c r="B18" s="352" t="s">
        <v>680</v>
      </c>
      <c r="C18" s="350"/>
      <c r="D18" s="351"/>
    </row>
    <row r="19" spans="1:4" ht="18" customHeight="1">
      <c r="A19" s="348" t="s">
        <v>590</v>
      </c>
      <c r="B19" s="349" t="s">
        <v>681</v>
      </c>
      <c r="C19" s="350">
        <v>348</v>
      </c>
      <c r="D19" s="351">
        <v>77</v>
      </c>
    </row>
    <row r="20" spans="1:4" ht="18" customHeight="1">
      <c r="A20" s="348" t="s">
        <v>592</v>
      </c>
      <c r="B20" s="349" t="s">
        <v>682</v>
      </c>
      <c r="C20" s="350"/>
      <c r="D20" s="351"/>
    </row>
    <row r="21" spans="1:4" ht="18" customHeight="1">
      <c r="A21" s="348" t="s">
        <v>716</v>
      </c>
      <c r="B21" s="349" t="s">
        <v>683</v>
      </c>
      <c r="C21" s="350"/>
      <c r="D21" s="351"/>
    </row>
    <row r="22" spans="1:4" ht="18" customHeight="1">
      <c r="A22" s="348" t="s">
        <v>718</v>
      </c>
      <c r="B22" s="349" t="s">
        <v>684</v>
      </c>
      <c r="C22" s="350">
        <v>550</v>
      </c>
      <c r="D22" s="351">
        <v>50</v>
      </c>
    </row>
    <row r="23" spans="1:4" ht="18" customHeight="1" thickBot="1">
      <c r="A23" s="348" t="s">
        <v>720</v>
      </c>
      <c r="B23" s="349" t="s">
        <v>685</v>
      </c>
      <c r="C23" s="350"/>
      <c r="D23" s="351"/>
    </row>
    <row r="24" spans="1:4" ht="18" customHeight="1" thickBot="1">
      <c r="A24" s="353" t="s">
        <v>723</v>
      </c>
      <c r="B24" s="354" t="s">
        <v>686</v>
      </c>
      <c r="C24" s="355">
        <f>SUM(C7:C23)</f>
        <v>5684</v>
      </c>
      <c r="D24" s="356">
        <f>SUM(D7:D23)</f>
        <v>2545</v>
      </c>
    </row>
    <row r="25" spans="1:4" ht="8.25" customHeight="1">
      <c r="A25" s="357"/>
      <c r="B25" s="406"/>
      <c r="C25" s="406"/>
      <c r="D25" s="406"/>
    </row>
  </sheetData>
  <sheetProtection/>
  <mergeCells count="4">
    <mergeCell ref="B25:D25"/>
    <mergeCell ref="A1:D1"/>
    <mergeCell ref="A2:D2"/>
    <mergeCell ref="A3:D3"/>
  </mergeCells>
  <printOptions horizontalCentered="1"/>
  <pageMargins left="0.7874015748031497" right="0.7874015748031497" top="1.6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&amp;R&amp;"Times New Roman CE,Normál"6. számú melléklet az 5/2014. (IV.24.) számú önkormányzati rendelethez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G63"/>
  <sheetViews>
    <sheetView zoomScalePageLayoutView="0" workbookViewId="0" topLeftCell="B30">
      <selection activeCell="B30" sqref="B30:E30"/>
    </sheetView>
  </sheetViews>
  <sheetFormatPr defaultColWidth="13.75390625" defaultRowHeight="12.75"/>
  <cols>
    <col min="1" max="1" width="3.375" style="317" customWidth="1"/>
    <col min="2" max="4" width="13.75390625" style="317" customWidth="1"/>
    <col min="5" max="5" width="50.625" style="317" customWidth="1"/>
    <col min="6" max="6" width="19.375" style="321" customWidth="1"/>
    <col min="7" max="7" width="19.25390625" style="321" customWidth="1"/>
    <col min="8" max="16384" width="13.75390625" style="316" customWidth="1"/>
  </cols>
  <sheetData>
    <row r="2" spans="1:7" ht="31.5" customHeight="1">
      <c r="A2" s="408" t="s">
        <v>293</v>
      </c>
      <c r="B2" s="408"/>
      <c r="C2" s="408"/>
      <c r="D2" s="408"/>
      <c r="E2" s="408"/>
      <c r="F2" s="408"/>
      <c r="G2" s="408"/>
    </row>
    <row r="3" spans="1:7" ht="15.75">
      <c r="A3" s="318"/>
      <c r="B3" s="413" t="s">
        <v>695</v>
      </c>
      <c r="C3" s="414"/>
      <c r="D3" s="414"/>
      <c r="E3" s="415"/>
      <c r="F3" s="409" t="s">
        <v>245</v>
      </c>
      <c r="G3" s="410"/>
    </row>
    <row r="4" spans="1:7" ht="15.75">
      <c r="A4" s="318"/>
      <c r="B4" s="416"/>
      <c r="C4" s="417"/>
      <c r="D4" s="417"/>
      <c r="E4" s="418"/>
      <c r="F4" s="411" t="s">
        <v>294</v>
      </c>
      <c r="G4" s="412"/>
    </row>
    <row r="5" spans="1:7" ht="15.75">
      <c r="A5" s="318"/>
      <c r="B5" s="419"/>
      <c r="C5" s="420"/>
      <c r="D5" s="420"/>
      <c r="E5" s="421"/>
      <c r="F5" s="324" t="s">
        <v>295</v>
      </c>
      <c r="G5" s="324" t="s">
        <v>296</v>
      </c>
    </row>
    <row r="6" spans="1:7" ht="15.75">
      <c r="A6" s="319" t="s">
        <v>246</v>
      </c>
      <c r="B6" s="422" t="s">
        <v>247</v>
      </c>
      <c r="C6" s="423"/>
      <c r="D6" s="423"/>
      <c r="E6" s="424"/>
      <c r="F6" s="322">
        <f>SUM(F11+F15+F16+F20+F29+F38)</f>
        <v>189041</v>
      </c>
      <c r="G6" s="322">
        <f>SUM(G11+G15+G16+G20+G29+G38)</f>
        <v>119087</v>
      </c>
    </row>
    <row r="7" spans="1:7" ht="15.75">
      <c r="A7" s="318"/>
      <c r="B7" s="422" t="s">
        <v>248</v>
      </c>
      <c r="C7" s="423"/>
      <c r="D7" s="423"/>
      <c r="E7" s="424"/>
      <c r="F7" s="322"/>
      <c r="G7" s="322"/>
    </row>
    <row r="8" spans="1:7" ht="15.75">
      <c r="A8" s="318"/>
      <c r="B8" s="318" t="s">
        <v>249</v>
      </c>
      <c r="C8" s="318"/>
      <c r="D8" s="318"/>
      <c r="E8" s="318"/>
      <c r="F8" s="322"/>
      <c r="G8" s="322"/>
    </row>
    <row r="9" spans="1:7" ht="15.75">
      <c r="A9" s="318"/>
      <c r="B9" s="425" t="s">
        <v>250</v>
      </c>
      <c r="C9" s="426"/>
      <c r="D9" s="426"/>
      <c r="E9" s="427"/>
      <c r="F9" s="322"/>
      <c r="G9" s="322"/>
    </row>
    <row r="10" spans="1:7" ht="15.75">
      <c r="A10" s="318"/>
      <c r="B10" s="422" t="s">
        <v>251</v>
      </c>
      <c r="C10" s="423"/>
      <c r="D10" s="423"/>
      <c r="E10" s="424"/>
      <c r="F10" s="322"/>
      <c r="G10" s="322"/>
    </row>
    <row r="11" spans="1:7" ht="15.75">
      <c r="A11" s="318"/>
      <c r="B11" s="318" t="s">
        <v>252</v>
      </c>
      <c r="C11" s="318"/>
      <c r="D11" s="318"/>
      <c r="E11" s="318"/>
      <c r="F11" s="323">
        <f>SUM(F12:F14)</f>
        <v>165962</v>
      </c>
      <c r="G11" s="323">
        <f>SUM(G12:G14)</f>
        <v>109655</v>
      </c>
    </row>
    <row r="12" spans="1:7" ht="15.75">
      <c r="A12" s="318"/>
      <c r="B12" s="318" t="s">
        <v>253</v>
      </c>
      <c r="C12" s="318"/>
      <c r="D12" s="318"/>
      <c r="E12" s="318"/>
      <c r="F12" s="322">
        <v>143008</v>
      </c>
      <c r="G12" s="322">
        <v>93389</v>
      </c>
    </row>
    <row r="13" spans="1:7" ht="15.75">
      <c r="A13" s="318"/>
      <c r="B13" s="318" t="s">
        <v>254</v>
      </c>
      <c r="C13" s="318"/>
      <c r="D13" s="318"/>
      <c r="E13" s="318"/>
      <c r="F13" s="322">
        <v>22954</v>
      </c>
      <c r="G13" s="322">
        <v>16266</v>
      </c>
    </row>
    <row r="14" spans="1:7" ht="15.75">
      <c r="A14" s="318"/>
      <c r="B14" s="318" t="s">
        <v>255</v>
      </c>
      <c r="C14" s="318"/>
      <c r="D14" s="318"/>
      <c r="E14" s="318"/>
      <c r="F14" s="322"/>
      <c r="G14" s="322"/>
    </row>
    <row r="15" spans="1:7" ht="15.75">
      <c r="A15" s="318"/>
      <c r="B15" s="425" t="s">
        <v>256</v>
      </c>
      <c r="C15" s="426"/>
      <c r="D15" s="426"/>
      <c r="E15" s="427"/>
      <c r="F15" s="323">
        <v>802</v>
      </c>
      <c r="G15" s="323">
        <v>517</v>
      </c>
    </row>
    <row r="16" spans="1:7" ht="15.75">
      <c r="A16" s="318"/>
      <c r="B16" s="425" t="s">
        <v>257</v>
      </c>
      <c r="C16" s="426"/>
      <c r="D16" s="426"/>
      <c r="E16" s="427"/>
      <c r="F16" s="322">
        <v>12051</v>
      </c>
      <c r="G16" s="322">
        <v>2576</v>
      </c>
    </row>
    <row r="17" spans="1:7" ht="15.75">
      <c r="A17" s="318"/>
      <c r="B17" s="425" t="s">
        <v>258</v>
      </c>
      <c r="C17" s="426"/>
      <c r="D17" s="426"/>
      <c r="E17" s="427"/>
      <c r="F17" s="322">
        <v>12051</v>
      </c>
      <c r="G17" s="322">
        <v>2576</v>
      </c>
    </row>
    <row r="18" spans="1:7" ht="15.75">
      <c r="A18" s="318"/>
      <c r="B18" s="425" t="s">
        <v>259</v>
      </c>
      <c r="C18" s="426"/>
      <c r="D18" s="426"/>
      <c r="E18" s="427"/>
      <c r="F18" s="322"/>
      <c r="G18" s="320"/>
    </row>
    <row r="19" spans="1:7" ht="15.75">
      <c r="A19" s="318"/>
      <c r="B19" s="425" t="s">
        <v>260</v>
      </c>
      <c r="C19" s="426"/>
      <c r="D19" s="426"/>
      <c r="E19" s="427"/>
      <c r="F19" s="320"/>
      <c r="G19" s="320"/>
    </row>
    <row r="20" spans="1:7" ht="15.75">
      <c r="A20" s="318"/>
      <c r="B20" s="425" t="s">
        <v>261</v>
      </c>
      <c r="C20" s="426"/>
      <c r="D20" s="426"/>
      <c r="E20" s="427"/>
      <c r="F20" s="323">
        <v>594</v>
      </c>
      <c r="G20" s="323">
        <v>594</v>
      </c>
    </row>
    <row r="21" spans="1:7" ht="15.75">
      <c r="A21" s="318"/>
      <c r="B21" s="425" t="s">
        <v>262</v>
      </c>
      <c r="C21" s="426"/>
      <c r="D21" s="426"/>
      <c r="E21" s="427"/>
      <c r="F21" s="322"/>
      <c r="G21" s="322"/>
    </row>
    <row r="22" spans="1:7" ht="15.75">
      <c r="A22" s="318"/>
      <c r="B22" s="425" t="s">
        <v>297</v>
      </c>
      <c r="C22" s="426"/>
      <c r="D22" s="426"/>
      <c r="E22" s="427"/>
      <c r="F22" s="320">
        <v>594</v>
      </c>
      <c r="G22" s="320">
        <v>594</v>
      </c>
    </row>
    <row r="23" spans="1:7" ht="15.75">
      <c r="A23" s="318"/>
      <c r="B23" s="425" t="s">
        <v>263</v>
      </c>
      <c r="C23" s="426"/>
      <c r="D23" s="426"/>
      <c r="E23" s="427"/>
      <c r="F23" s="320"/>
      <c r="G23" s="320"/>
    </row>
    <row r="24" spans="1:7" ht="15.75">
      <c r="A24" s="318"/>
      <c r="B24" s="425" t="s">
        <v>264</v>
      </c>
      <c r="C24" s="426"/>
      <c r="D24" s="426"/>
      <c r="E24" s="427"/>
      <c r="F24" s="320"/>
      <c r="G24" s="320"/>
    </row>
    <row r="25" spans="1:7" ht="15.75">
      <c r="A25" s="318"/>
      <c r="B25" s="425" t="s">
        <v>298</v>
      </c>
      <c r="C25" s="426"/>
      <c r="D25" s="426"/>
      <c r="E25" s="427"/>
      <c r="F25" s="320"/>
      <c r="G25" s="320"/>
    </row>
    <row r="26" spans="1:7" ht="15.75">
      <c r="A26" s="318"/>
      <c r="B26" s="425" t="s">
        <v>299</v>
      </c>
      <c r="C26" s="426"/>
      <c r="D26" s="426"/>
      <c r="E26" s="427"/>
      <c r="F26" s="320"/>
      <c r="G26" s="320"/>
    </row>
    <row r="27" spans="1:7" ht="15.75">
      <c r="A27" s="318"/>
      <c r="B27" s="425" t="s">
        <v>265</v>
      </c>
      <c r="C27" s="426"/>
      <c r="D27" s="426"/>
      <c r="E27" s="427"/>
      <c r="F27" s="320"/>
      <c r="G27" s="320"/>
    </row>
    <row r="28" spans="1:7" ht="15.75">
      <c r="A28" s="318"/>
      <c r="B28" s="425" t="s">
        <v>266</v>
      </c>
      <c r="C28" s="426"/>
      <c r="D28" s="426"/>
      <c r="E28" s="427"/>
      <c r="F28" s="320"/>
      <c r="G28" s="320"/>
    </row>
    <row r="29" spans="1:7" ht="15.75">
      <c r="A29" s="318"/>
      <c r="B29" s="422" t="s">
        <v>267</v>
      </c>
      <c r="C29" s="423"/>
      <c r="D29" s="423"/>
      <c r="E29" s="424"/>
      <c r="F29" s="323">
        <v>3020</v>
      </c>
      <c r="G29" s="323">
        <v>3020</v>
      </c>
    </row>
    <row r="30" spans="1:7" ht="15.75">
      <c r="A30" s="318"/>
      <c r="B30" s="425" t="s">
        <v>268</v>
      </c>
      <c r="C30" s="426"/>
      <c r="D30" s="426"/>
      <c r="E30" s="427"/>
      <c r="F30" s="322">
        <v>2220</v>
      </c>
      <c r="G30" s="322">
        <v>2220</v>
      </c>
    </row>
    <row r="31" spans="1:7" ht="15.75">
      <c r="A31" s="318"/>
      <c r="B31" s="425" t="s">
        <v>269</v>
      </c>
      <c r="C31" s="426"/>
      <c r="D31" s="426"/>
      <c r="E31" s="427"/>
      <c r="F31" s="322">
        <v>2220</v>
      </c>
      <c r="G31" s="322">
        <v>2220</v>
      </c>
    </row>
    <row r="32" spans="1:7" ht="15.75">
      <c r="A32" s="318"/>
      <c r="B32" s="425" t="s">
        <v>270</v>
      </c>
      <c r="C32" s="426"/>
      <c r="D32" s="426"/>
      <c r="E32" s="427"/>
      <c r="F32" s="320"/>
      <c r="G32" s="320"/>
    </row>
    <row r="33" spans="1:7" ht="15.75">
      <c r="A33" s="318"/>
      <c r="B33" s="425" t="s">
        <v>271</v>
      </c>
      <c r="C33" s="426"/>
      <c r="D33" s="426"/>
      <c r="E33" s="427"/>
      <c r="F33" s="320">
        <v>10</v>
      </c>
      <c r="G33" s="320">
        <v>10</v>
      </c>
    </row>
    <row r="34" spans="1:7" ht="15.75">
      <c r="A34" s="318"/>
      <c r="B34" s="425" t="s">
        <v>272</v>
      </c>
      <c r="C34" s="426"/>
      <c r="D34" s="426"/>
      <c r="E34" s="427"/>
      <c r="F34" s="322">
        <v>685</v>
      </c>
      <c r="G34" s="322">
        <v>685</v>
      </c>
    </row>
    <row r="35" spans="1:7" ht="15.75">
      <c r="A35" s="318"/>
      <c r="B35" s="425" t="s">
        <v>273</v>
      </c>
      <c r="C35" s="426"/>
      <c r="D35" s="426"/>
      <c r="E35" s="427"/>
      <c r="F35" s="320"/>
      <c r="G35" s="320"/>
    </row>
    <row r="36" spans="1:7" ht="15.75">
      <c r="A36" s="318"/>
      <c r="B36" s="425" t="s">
        <v>274</v>
      </c>
      <c r="C36" s="426"/>
      <c r="D36" s="426"/>
      <c r="E36" s="427"/>
      <c r="F36" s="320"/>
      <c r="G36" s="320"/>
    </row>
    <row r="37" spans="1:7" ht="15.75">
      <c r="A37" s="318"/>
      <c r="B37" s="425" t="s">
        <v>275</v>
      </c>
      <c r="C37" s="426"/>
      <c r="D37" s="426"/>
      <c r="E37" s="427"/>
      <c r="F37" s="320"/>
      <c r="G37" s="320"/>
    </row>
    <row r="38" spans="1:7" ht="15.75">
      <c r="A38" s="318"/>
      <c r="B38" s="422" t="s">
        <v>300</v>
      </c>
      <c r="C38" s="423"/>
      <c r="D38" s="423"/>
      <c r="E38" s="424"/>
      <c r="F38" s="323">
        <v>6612</v>
      </c>
      <c r="G38" s="323">
        <v>2725</v>
      </c>
    </row>
    <row r="39" spans="1:7" ht="15.75">
      <c r="A39" s="318"/>
      <c r="B39" s="425" t="s">
        <v>301</v>
      </c>
      <c r="C39" s="426"/>
      <c r="D39" s="426"/>
      <c r="E39" s="427"/>
      <c r="F39" s="320">
        <v>4700</v>
      </c>
      <c r="G39" s="320">
        <v>1195</v>
      </c>
    </row>
    <row r="40" spans="1:7" ht="36" customHeight="1">
      <c r="A40" s="318"/>
      <c r="B40" s="428" t="s">
        <v>302</v>
      </c>
      <c r="C40" s="429"/>
      <c r="D40" s="429"/>
      <c r="E40" s="430"/>
      <c r="F40" s="322"/>
      <c r="G40" s="322"/>
    </row>
    <row r="41" spans="1:7" ht="15.75">
      <c r="A41" s="318"/>
      <c r="B41" s="425" t="s">
        <v>303</v>
      </c>
      <c r="C41" s="426"/>
      <c r="D41" s="426"/>
      <c r="E41" s="427"/>
      <c r="F41" s="320"/>
      <c r="G41" s="320"/>
    </row>
    <row r="42" spans="1:7" ht="15.75">
      <c r="A42" s="409"/>
      <c r="B42" s="431"/>
      <c r="C42" s="431"/>
      <c r="D42" s="431"/>
      <c r="E42" s="431"/>
      <c r="F42" s="431"/>
      <c r="G42" s="410"/>
    </row>
    <row r="43" spans="1:7" ht="15.75">
      <c r="A43" s="319" t="s">
        <v>276</v>
      </c>
      <c r="B43" s="422" t="s">
        <v>277</v>
      </c>
      <c r="C43" s="423"/>
      <c r="D43" s="423"/>
      <c r="E43" s="424"/>
      <c r="F43" s="323"/>
      <c r="G43" s="323"/>
    </row>
    <row r="44" spans="1:7" ht="15.75">
      <c r="A44" s="318"/>
      <c r="B44" s="422" t="s">
        <v>278</v>
      </c>
      <c r="C44" s="423"/>
      <c r="D44" s="423"/>
      <c r="E44" s="424"/>
      <c r="F44" s="320"/>
      <c r="G44" s="320"/>
    </row>
    <row r="45" spans="1:7" ht="15.75">
      <c r="A45" s="318"/>
      <c r="B45" s="422" t="s">
        <v>279</v>
      </c>
      <c r="C45" s="423"/>
      <c r="D45" s="423"/>
      <c r="E45" s="424"/>
      <c r="F45" s="322">
        <v>2250</v>
      </c>
      <c r="G45" s="322">
        <v>2250</v>
      </c>
    </row>
    <row r="46" spans="1:7" ht="15.75">
      <c r="A46" s="318"/>
      <c r="B46" s="422" t="s">
        <v>280</v>
      </c>
      <c r="C46" s="423"/>
      <c r="D46" s="423"/>
      <c r="E46" s="424"/>
      <c r="F46" s="320"/>
      <c r="G46" s="320"/>
    </row>
    <row r="47" spans="1:7" ht="15.75">
      <c r="A47" s="318"/>
      <c r="B47" s="425" t="s">
        <v>281</v>
      </c>
      <c r="C47" s="426"/>
      <c r="D47" s="426"/>
      <c r="E47" s="427"/>
      <c r="F47" s="320"/>
      <c r="G47" s="320"/>
    </row>
    <row r="48" spans="1:7" ht="15.75">
      <c r="A48" s="318"/>
      <c r="B48" s="425" t="s">
        <v>282</v>
      </c>
      <c r="C48" s="426"/>
      <c r="D48" s="426"/>
      <c r="E48" s="427"/>
      <c r="F48" s="320"/>
      <c r="G48" s="320"/>
    </row>
    <row r="49" spans="1:7" ht="15.75">
      <c r="A49" s="318"/>
      <c r="B49" s="422" t="s">
        <v>283</v>
      </c>
      <c r="C49" s="423"/>
      <c r="D49" s="423"/>
      <c r="E49" s="424"/>
      <c r="F49" s="322">
        <v>2923</v>
      </c>
      <c r="G49" s="322">
        <v>2923</v>
      </c>
    </row>
    <row r="50" spans="1:7" ht="15.75">
      <c r="A50" s="318"/>
      <c r="B50" s="422" t="s">
        <v>284</v>
      </c>
      <c r="C50" s="423"/>
      <c r="D50" s="423"/>
      <c r="E50" s="424"/>
      <c r="F50" s="322">
        <v>209</v>
      </c>
      <c r="G50" s="322">
        <v>209</v>
      </c>
    </row>
    <row r="51" spans="1:7" ht="15.75">
      <c r="A51" s="409"/>
      <c r="B51" s="431"/>
      <c r="C51" s="431"/>
      <c r="D51" s="431"/>
      <c r="E51" s="431"/>
      <c r="F51" s="431"/>
      <c r="G51" s="410"/>
    </row>
    <row r="52" spans="1:7" ht="15.75">
      <c r="A52" s="411" t="s">
        <v>892</v>
      </c>
      <c r="B52" s="432"/>
      <c r="C52" s="432"/>
      <c r="D52" s="432"/>
      <c r="E52" s="412"/>
      <c r="F52" s="320"/>
      <c r="G52" s="320"/>
    </row>
    <row r="53" spans="1:7" ht="15.75">
      <c r="A53" s="409"/>
      <c r="B53" s="431"/>
      <c r="C53" s="431"/>
      <c r="D53" s="431"/>
      <c r="E53" s="431"/>
      <c r="F53" s="431"/>
      <c r="G53" s="410"/>
    </row>
    <row r="54" spans="1:7" ht="15.75">
      <c r="A54" s="319" t="s">
        <v>285</v>
      </c>
      <c r="B54" s="422" t="s">
        <v>286</v>
      </c>
      <c r="C54" s="423"/>
      <c r="D54" s="423"/>
      <c r="E54" s="424"/>
      <c r="F54" s="324">
        <f>SUM(F55:F57)</f>
        <v>2707</v>
      </c>
      <c r="G54" s="324">
        <f>SUM(G55:G57)</f>
        <v>2707</v>
      </c>
    </row>
    <row r="55" spans="1:7" ht="15.75">
      <c r="A55" s="318"/>
      <c r="B55" s="422" t="s">
        <v>287</v>
      </c>
      <c r="C55" s="423"/>
      <c r="D55" s="423"/>
      <c r="E55" s="424"/>
      <c r="F55" s="320">
        <v>0</v>
      </c>
      <c r="G55" s="320">
        <v>0</v>
      </c>
    </row>
    <row r="56" spans="1:7" ht="15.75">
      <c r="A56" s="318"/>
      <c r="B56" s="422" t="s">
        <v>288</v>
      </c>
      <c r="C56" s="423"/>
      <c r="D56" s="423"/>
      <c r="E56" s="424"/>
      <c r="F56" s="322">
        <v>2707</v>
      </c>
      <c r="G56" s="322">
        <v>2707</v>
      </c>
    </row>
    <row r="57" spans="1:7" ht="15.75">
      <c r="A57" s="318"/>
      <c r="B57" s="422" t="s">
        <v>289</v>
      </c>
      <c r="C57" s="423"/>
      <c r="D57" s="423"/>
      <c r="E57" s="424"/>
      <c r="F57" s="322"/>
      <c r="G57" s="322"/>
    </row>
    <row r="58" spans="1:7" ht="15.75">
      <c r="A58" s="409"/>
      <c r="B58" s="431"/>
      <c r="C58" s="431"/>
      <c r="D58" s="431"/>
      <c r="E58" s="431"/>
      <c r="F58" s="431"/>
      <c r="G58" s="410"/>
    </row>
    <row r="59" spans="1:7" ht="15.75">
      <c r="A59" s="325" t="s">
        <v>290</v>
      </c>
      <c r="B59" s="325"/>
      <c r="C59" s="325"/>
      <c r="D59" s="325"/>
      <c r="E59" s="325"/>
      <c r="F59" s="324"/>
      <c r="G59" s="324"/>
    </row>
    <row r="60" spans="1:7" ht="15.75">
      <c r="A60" s="411"/>
      <c r="B60" s="432"/>
      <c r="C60" s="432"/>
      <c r="D60" s="432"/>
      <c r="E60" s="432"/>
      <c r="F60" s="432"/>
      <c r="G60" s="412"/>
    </row>
    <row r="61" spans="1:7" ht="15.75">
      <c r="A61" s="422" t="s">
        <v>291</v>
      </c>
      <c r="B61" s="423"/>
      <c r="C61" s="423"/>
      <c r="D61" s="423"/>
      <c r="E61" s="424"/>
      <c r="F61" s="324"/>
      <c r="G61" s="324"/>
    </row>
    <row r="62" spans="1:7" ht="15.75">
      <c r="A62" s="409"/>
      <c r="B62" s="431"/>
      <c r="C62" s="431"/>
      <c r="D62" s="431"/>
      <c r="E62" s="431"/>
      <c r="F62" s="431"/>
      <c r="G62" s="410"/>
    </row>
    <row r="63" spans="1:7" ht="15.75">
      <c r="A63" s="425" t="s">
        <v>292</v>
      </c>
      <c r="B63" s="426"/>
      <c r="C63" s="426"/>
      <c r="D63" s="426"/>
      <c r="E63" s="427"/>
      <c r="F63" s="323">
        <v>1859</v>
      </c>
      <c r="G63" s="323">
        <v>0</v>
      </c>
    </row>
  </sheetData>
  <sheetProtection/>
  <mergeCells count="56">
    <mergeCell ref="A61:E61"/>
    <mergeCell ref="A63:E63"/>
    <mergeCell ref="A58:G58"/>
    <mergeCell ref="A60:G60"/>
    <mergeCell ref="A62:G62"/>
    <mergeCell ref="A52:E52"/>
    <mergeCell ref="B54:E54"/>
    <mergeCell ref="B55:E55"/>
    <mergeCell ref="B56:E56"/>
    <mergeCell ref="A53:G53"/>
    <mergeCell ref="B57:E57"/>
    <mergeCell ref="B46:E46"/>
    <mergeCell ref="B47:E47"/>
    <mergeCell ref="B48:E48"/>
    <mergeCell ref="B49:E49"/>
    <mergeCell ref="B50:E50"/>
    <mergeCell ref="A51:G51"/>
    <mergeCell ref="B40:E40"/>
    <mergeCell ref="B41:E41"/>
    <mergeCell ref="A42:G42"/>
    <mergeCell ref="B43:E43"/>
    <mergeCell ref="B44:E44"/>
    <mergeCell ref="B45:E45"/>
    <mergeCell ref="B31:E31"/>
    <mergeCell ref="B32:E32"/>
    <mergeCell ref="B33:E33"/>
    <mergeCell ref="B34:E34"/>
    <mergeCell ref="B39:E39"/>
    <mergeCell ref="B35:E35"/>
    <mergeCell ref="B36:E36"/>
    <mergeCell ref="B37:E37"/>
    <mergeCell ref="B38:E38"/>
    <mergeCell ref="B25:E25"/>
    <mergeCell ref="B26:E26"/>
    <mergeCell ref="B27:E27"/>
    <mergeCell ref="B28:E28"/>
    <mergeCell ref="B29:E29"/>
    <mergeCell ref="B30:E30"/>
    <mergeCell ref="B19:E19"/>
    <mergeCell ref="B20:E20"/>
    <mergeCell ref="B21:E21"/>
    <mergeCell ref="B22:E22"/>
    <mergeCell ref="B23:E23"/>
    <mergeCell ref="B24:E24"/>
    <mergeCell ref="B9:E9"/>
    <mergeCell ref="B10:E10"/>
    <mergeCell ref="B15:E15"/>
    <mergeCell ref="B16:E16"/>
    <mergeCell ref="B17:E17"/>
    <mergeCell ref="B18:E18"/>
    <mergeCell ref="A2:G2"/>
    <mergeCell ref="F3:G3"/>
    <mergeCell ref="F4:G4"/>
    <mergeCell ref="B3:E5"/>
    <mergeCell ref="B6:E6"/>
    <mergeCell ref="B7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Roman,Normál"&amp;8 7. számú melléklet az 5/2014. (IV.24.) 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153"/>
  <sheetViews>
    <sheetView tabSelected="1" zoomScalePageLayoutView="0" workbookViewId="0" topLeftCell="A1">
      <pane ySplit="3" topLeftCell="A7" activePane="bottomLeft" state="frozen"/>
      <selection pane="topLeft" activeCell="A1" sqref="A1"/>
      <selection pane="bottomLeft" activeCell="L10" sqref="L10"/>
    </sheetView>
  </sheetViews>
  <sheetFormatPr defaultColWidth="9.00390625" defaultRowHeight="12.75"/>
  <cols>
    <col min="1" max="1" width="8.125" style="268" customWidth="1"/>
    <col min="2" max="2" width="82.00390625" style="268" customWidth="1"/>
    <col min="3" max="4" width="12.75390625" style="274" customWidth="1"/>
    <col min="5" max="16384" width="9.125" style="263" customWidth="1"/>
  </cols>
  <sheetData>
    <row r="1" spans="1:4" ht="40.5" customHeight="1">
      <c r="A1" s="376" t="s">
        <v>384</v>
      </c>
      <c r="B1" s="376"/>
      <c r="C1" s="376"/>
      <c r="D1" s="376"/>
    </row>
    <row r="2" ht="12.75">
      <c r="D2" s="274" t="s">
        <v>92</v>
      </c>
    </row>
    <row r="3" spans="1:4" ht="47.25">
      <c r="A3" s="269"/>
      <c r="B3" s="270" t="s">
        <v>695</v>
      </c>
      <c r="C3" s="270" t="s">
        <v>98</v>
      </c>
      <c r="D3" s="270" t="s">
        <v>99</v>
      </c>
    </row>
    <row r="4" spans="1:4" ht="12.75">
      <c r="A4" s="266" t="s">
        <v>100</v>
      </c>
      <c r="B4" s="267" t="s">
        <v>830</v>
      </c>
      <c r="C4" s="286"/>
      <c r="D4" s="286"/>
    </row>
    <row r="5" spans="1:4" ht="12.75">
      <c r="A5" s="264" t="s">
        <v>834</v>
      </c>
      <c r="B5" s="265" t="s">
        <v>101</v>
      </c>
      <c r="C5" s="272">
        <v>0</v>
      </c>
      <c r="D5" s="272">
        <v>0</v>
      </c>
    </row>
    <row r="6" spans="1:4" ht="12.75">
      <c r="A6" s="264" t="s">
        <v>835</v>
      </c>
      <c r="B6" s="265" t="s">
        <v>102</v>
      </c>
      <c r="C6" s="272">
        <v>0</v>
      </c>
      <c r="D6" s="272">
        <v>0</v>
      </c>
    </row>
    <row r="7" spans="1:4" ht="12.75">
      <c r="A7" s="264" t="s">
        <v>836</v>
      </c>
      <c r="B7" s="265" t="s">
        <v>103</v>
      </c>
      <c r="C7" s="272">
        <v>0</v>
      </c>
      <c r="D7" s="272">
        <v>0</v>
      </c>
    </row>
    <row r="8" spans="1:4" ht="12.75">
      <c r="A8" s="264" t="s">
        <v>837</v>
      </c>
      <c r="B8" s="265" t="s">
        <v>104</v>
      </c>
      <c r="C8" s="272">
        <v>0</v>
      </c>
      <c r="D8" s="272">
        <v>0</v>
      </c>
    </row>
    <row r="9" spans="1:4" ht="12.75">
      <c r="A9" s="264" t="s">
        <v>838</v>
      </c>
      <c r="B9" s="265" t="s">
        <v>105</v>
      </c>
      <c r="C9" s="272">
        <v>0</v>
      </c>
      <c r="D9" s="272">
        <v>0</v>
      </c>
    </row>
    <row r="10" spans="1:4" ht="12.75">
      <c r="A10" s="264" t="s">
        <v>840</v>
      </c>
      <c r="B10" s="265" t="s">
        <v>839</v>
      </c>
      <c r="C10" s="272">
        <v>0</v>
      </c>
      <c r="D10" s="272">
        <v>0</v>
      </c>
    </row>
    <row r="11" spans="1:4" ht="12.75">
      <c r="A11" s="266" t="s">
        <v>841</v>
      </c>
      <c r="B11" s="267" t="s">
        <v>106</v>
      </c>
      <c r="C11" s="273">
        <v>0</v>
      </c>
      <c r="D11" s="273">
        <v>0</v>
      </c>
    </row>
    <row r="12" spans="1:4" ht="12.75">
      <c r="A12" s="264" t="s">
        <v>842</v>
      </c>
      <c r="B12" s="265" t="s">
        <v>107</v>
      </c>
      <c r="C12" s="272">
        <v>126646</v>
      </c>
      <c r="D12" s="272">
        <v>122400</v>
      </c>
    </row>
    <row r="13" spans="1:4" ht="12.75">
      <c r="A13" s="264" t="s">
        <v>843</v>
      </c>
      <c r="B13" s="265" t="s">
        <v>108</v>
      </c>
      <c r="C13" s="272">
        <v>938</v>
      </c>
      <c r="D13" s="272">
        <v>762</v>
      </c>
    </row>
    <row r="14" spans="1:4" ht="12.75">
      <c r="A14" s="264" t="s">
        <v>945</v>
      </c>
      <c r="B14" s="265" t="s">
        <v>109</v>
      </c>
      <c r="C14" s="272">
        <v>4987</v>
      </c>
      <c r="D14" s="272">
        <v>2576</v>
      </c>
    </row>
    <row r="15" spans="1:4" ht="12.75">
      <c r="A15" s="264" t="s">
        <v>947</v>
      </c>
      <c r="B15" s="265" t="s">
        <v>110</v>
      </c>
      <c r="C15" s="272">
        <v>0</v>
      </c>
      <c r="D15" s="272">
        <v>0</v>
      </c>
    </row>
    <row r="16" spans="1:4" ht="12.75">
      <c r="A16" s="264" t="s">
        <v>949</v>
      </c>
      <c r="B16" s="265" t="s">
        <v>111</v>
      </c>
      <c r="C16" s="272">
        <v>594</v>
      </c>
      <c r="D16" s="272">
        <v>594</v>
      </c>
    </row>
    <row r="17" spans="1:4" ht="12.75">
      <c r="A17" s="264" t="s">
        <v>951</v>
      </c>
      <c r="B17" s="265" t="s">
        <v>112</v>
      </c>
      <c r="C17" s="272">
        <v>0</v>
      </c>
      <c r="D17" s="272">
        <v>0</v>
      </c>
    </row>
    <row r="18" spans="1:4" ht="12.75">
      <c r="A18" s="264" t="s">
        <v>953</v>
      </c>
      <c r="B18" s="265" t="s">
        <v>113</v>
      </c>
      <c r="C18" s="272">
        <v>0</v>
      </c>
      <c r="D18" s="272">
        <v>0</v>
      </c>
    </row>
    <row r="19" spans="1:4" ht="12.75">
      <c r="A19" s="264" t="s">
        <v>955</v>
      </c>
      <c r="B19" s="265" t="s">
        <v>114</v>
      </c>
      <c r="C19" s="272">
        <v>0</v>
      </c>
      <c r="D19" s="272">
        <v>0</v>
      </c>
    </row>
    <row r="20" spans="1:4" ht="12.75">
      <c r="A20" s="266" t="s">
        <v>957</v>
      </c>
      <c r="B20" s="267" t="s">
        <v>844</v>
      </c>
      <c r="C20" s="273">
        <v>133165</v>
      </c>
      <c r="D20" s="273">
        <v>126332</v>
      </c>
    </row>
    <row r="21" spans="1:4" ht="12.75">
      <c r="A21" s="264" t="s">
        <v>959</v>
      </c>
      <c r="B21" s="265" t="s">
        <v>845</v>
      </c>
      <c r="C21" s="272">
        <v>2220</v>
      </c>
      <c r="D21" s="272">
        <v>2220</v>
      </c>
    </row>
    <row r="22" spans="1:4" ht="12.75">
      <c r="A22" s="264" t="s">
        <v>961</v>
      </c>
      <c r="B22" s="265" t="s">
        <v>115</v>
      </c>
      <c r="C22" s="272">
        <v>0</v>
      </c>
      <c r="D22" s="272">
        <v>0</v>
      </c>
    </row>
    <row r="23" spans="1:4" ht="12.75">
      <c r="A23" s="264" t="s">
        <v>963</v>
      </c>
      <c r="B23" s="265" t="s">
        <v>116</v>
      </c>
      <c r="C23" s="272">
        <v>10</v>
      </c>
      <c r="D23" s="272">
        <v>10</v>
      </c>
    </row>
    <row r="24" spans="1:4" ht="12.75">
      <c r="A24" s="264" t="s">
        <v>965</v>
      </c>
      <c r="B24" s="265" t="s">
        <v>117</v>
      </c>
      <c r="C24" s="272">
        <v>790</v>
      </c>
      <c r="D24" s="272">
        <v>685</v>
      </c>
    </row>
    <row r="25" spans="1:4" ht="12.75">
      <c r="A25" s="264" t="s">
        <v>967</v>
      </c>
      <c r="B25" s="265" t="s">
        <v>846</v>
      </c>
      <c r="C25" s="272">
        <v>0</v>
      </c>
      <c r="D25" s="272">
        <v>0</v>
      </c>
    </row>
    <row r="26" spans="1:4" ht="12.75">
      <c r="A26" s="264" t="s">
        <v>969</v>
      </c>
      <c r="B26" s="265" t="s">
        <v>847</v>
      </c>
      <c r="C26" s="272">
        <v>0</v>
      </c>
      <c r="D26" s="272">
        <v>0</v>
      </c>
    </row>
    <row r="27" spans="1:4" ht="12.75">
      <c r="A27" s="264" t="s">
        <v>971</v>
      </c>
      <c r="B27" s="265" t="s">
        <v>118</v>
      </c>
      <c r="C27" s="272">
        <v>0</v>
      </c>
      <c r="D27" s="272">
        <v>0</v>
      </c>
    </row>
    <row r="28" spans="1:4" ht="12.75">
      <c r="A28" s="264" t="s">
        <v>973</v>
      </c>
      <c r="B28" s="265" t="s">
        <v>848</v>
      </c>
      <c r="C28" s="272">
        <v>0</v>
      </c>
      <c r="D28" s="272">
        <v>0</v>
      </c>
    </row>
    <row r="29" spans="1:4" ht="12.75">
      <c r="A29" s="264" t="s">
        <v>975</v>
      </c>
      <c r="B29" s="265" t="s">
        <v>849</v>
      </c>
      <c r="C29" s="272">
        <v>0</v>
      </c>
      <c r="D29" s="272">
        <v>0</v>
      </c>
    </row>
    <row r="30" spans="1:4" ht="12.75">
      <c r="A30" s="266" t="s">
        <v>977</v>
      </c>
      <c r="B30" s="267" t="s">
        <v>850</v>
      </c>
      <c r="C30" s="273">
        <v>3020</v>
      </c>
      <c r="D30" s="273">
        <v>2915</v>
      </c>
    </row>
    <row r="31" spans="1:4" ht="12.75">
      <c r="A31" s="264" t="s">
        <v>979</v>
      </c>
      <c r="B31" s="265" t="s">
        <v>851</v>
      </c>
      <c r="C31" s="272">
        <v>2725</v>
      </c>
      <c r="D31" s="272">
        <v>1195</v>
      </c>
    </row>
    <row r="32" spans="1:4" ht="12.75">
      <c r="A32" s="264" t="s">
        <v>981</v>
      </c>
      <c r="B32" s="265" t="s">
        <v>852</v>
      </c>
      <c r="C32" s="272">
        <v>0</v>
      </c>
      <c r="D32" s="272">
        <v>0</v>
      </c>
    </row>
    <row r="33" spans="1:4" ht="12.75">
      <c r="A33" s="264" t="s">
        <v>983</v>
      </c>
      <c r="B33" s="265" t="s">
        <v>853</v>
      </c>
      <c r="C33" s="272">
        <v>0</v>
      </c>
      <c r="D33" s="272">
        <v>0</v>
      </c>
    </row>
    <row r="34" spans="1:4" ht="12.75">
      <c r="A34" s="264" t="s">
        <v>985</v>
      </c>
      <c r="B34" s="265" t="s">
        <v>854</v>
      </c>
      <c r="C34" s="272">
        <v>0</v>
      </c>
      <c r="D34" s="272">
        <v>0</v>
      </c>
    </row>
    <row r="35" spans="1:4" ht="25.5">
      <c r="A35" s="264" t="s">
        <v>987</v>
      </c>
      <c r="B35" s="265" t="s">
        <v>855</v>
      </c>
      <c r="C35" s="272">
        <v>0</v>
      </c>
      <c r="D35" s="272">
        <v>0</v>
      </c>
    </row>
    <row r="36" spans="1:4" ht="25.5">
      <c r="A36" s="266" t="s">
        <v>989</v>
      </c>
      <c r="B36" s="267" t="s">
        <v>856</v>
      </c>
      <c r="C36" s="273">
        <v>2725</v>
      </c>
      <c r="D36" s="273">
        <v>1195</v>
      </c>
    </row>
    <row r="37" spans="1:4" ht="12.75">
      <c r="A37" s="266" t="s">
        <v>991</v>
      </c>
      <c r="B37" s="267" t="s">
        <v>857</v>
      </c>
      <c r="C37" s="273">
        <v>138910</v>
      </c>
      <c r="D37" s="273">
        <v>130442</v>
      </c>
    </row>
    <row r="38" spans="1:4" ht="12.75">
      <c r="A38" s="264" t="s">
        <v>993</v>
      </c>
      <c r="B38" s="265" t="s">
        <v>858</v>
      </c>
      <c r="C38" s="272">
        <v>0</v>
      </c>
      <c r="D38" s="272">
        <v>0</v>
      </c>
    </row>
    <row r="39" spans="1:4" ht="12.75">
      <c r="A39" s="264" t="s">
        <v>995</v>
      </c>
      <c r="B39" s="265" t="s">
        <v>859</v>
      </c>
      <c r="C39" s="272">
        <v>0</v>
      </c>
      <c r="D39" s="272">
        <v>0</v>
      </c>
    </row>
    <row r="40" spans="1:4" ht="12.75">
      <c r="A40" s="264" t="s">
        <v>997</v>
      </c>
      <c r="B40" s="265" t="s">
        <v>860</v>
      </c>
      <c r="C40" s="272">
        <v>0</v>
      </c>
      <c r="D40" s="272">
        <v>0</v>
      </c>
    </row>
    <row r="41" spans="1:4" ht="12.75">
      <c r="A41" s="264" t="s">
        <v>999</v>
      </c>
      <c r="B41" s="265" t="s">
        <v>861</v>
      </c>
      <c r="C41" s="272">
        <v>0</v>
      </c>
      <c r="D41" s="272">
        <v>0</v>
      </c>
    </row>
    <row r="42" spans="1:4" ht="12.75">
      <c r="A42" s="264" t="s">
        <v>1001</v>
      </c>
      <c r="B42" s="265" t="s">
        <v>862</v>
      </c>
      <c r="C42" s="272">
        <v>0</v>
      </c>
      <c r="D42" s="272">
        <v>0</v>
      </c>
    </row>
    <row r="43" spans="1:4" ht="12.75">
      <c r="A43" s="264" t="s">
        <v>1003</v>
      </c>
      <c r="B43" s="265" t="s">
        <v>863</v>
      </c>
      <c r="C43" s="272">
        <v>0</v>
      </c>
      <c r="D43" s="272">
        <v>0</v>
      </c>
    </row>
    <row r="44" spans="1:4" ht="12.75">
      <c r="A44" s="266" t="s">
        <v>1005</v>
      </c>
      <c r="B44" s="267" t="s">
        <v>864</v>
      </c>
      <c r="C44" s="273">
        <v>0</v>
      </c>
      <c r="D44" s="273">
        <v>0</v>
      </c>
    </row>
    <row r="45" spans="1:4" ht="12.75">
      <c r="A45" s="264" t="s">
        <v>1007</v>
      </c>
      <c r="B45" s="265" t="s">
        <v>865</v>
      </c>
      <c r="C45" s="272">
        <v>1516</v>
      </c>
      <c r="D45" s="272">
        <v>1068</v>
      </c>
    </row>
    <row r="46" spans="1:4" ht="12.75">
      <c r="A46" s="264" t="s">
        <v>1009</v>
      </c>
      <c r="B46" s="265" t="s">
        <v>866</v>
      </c>
      <c r="C46" s="272">
        <v>535</v>
      </c>
      <c r="D46" s="272">
        <v>699</v>
      </c>
    </row>
    <row r="47" spans="1:4" ht="12.75">
      <c r="A47" s="264" t="s">
        <v>1011</v>
      </c>
      <c r="B47" s="265" t="s">
        <v>867</v>
      </c>
      <c r="C47" s="272">
        <v>470</v>
      </c>
      <c r="D47" s="272">
        <v>483</v>
      </c>
    </row>
    <row r="48" spans="1:4" ht="25.5">
      <c r="A48" s="264" t="s">
        <v>1013</v>
      </c>
      <c r="B48" s="265" t="s">
        <v>868</v>
      </c>
      <c r="C48" s="272">
        <v>470</v>
      </c>
      <c r="D48" s="272">
        <v>483</v>
      </c>
    </row>
    <row r="49" spans="1:4" ht="12.75">
      <c r="A49" s="264" t="s">
        <v>1015</v>
      </c>
      <c r="B49" s="265" t="s">
        <v>869</v>
      </c>
      <c r="C49" s="272">
        <v>0</v>
      </c>
      <c r="D49" s="272">
        <v>0</v>
      </c>
    </row>
    <row r="50" spans="1:4" ht="12.75">
      <c r="A50" s="264" t="s">
        <v>1017</v>
      </c>
      <c r="B50" s="265" t="s">
        <v>870</v>
      </c>
      <c r="C50" s="272">
        <v>0</v>
      </c>
      <c r="D50" s="272">
        <v>0</v>
      </c>
    </row>
    <row r="51" spans="1:4" ht="12.75">
      <c r="A51" s="264" t="s">
        <v>1018</v>
      </c>
      <c r="B51" s="265" t="s">
        <v>119</v>
      </c>
      <c r="C51" s="272">
        <v>0</v>
      </c>
      <c r="D51" s="272">
        <v>0</v>
      </c>
    </row>
    <row r="52" spans="1:4" ht="12.75">
      <c r="A52" s="264" t="s">
        <v>1020</v>
      </c>
      <c r="B52" s="265" t="s">
        <v>120</v>
      </c>
      <c r="C52" s="272">
        <v>0</v>
      </c>
      <c r="D52" s="272">
        <v>0</v>
      </c>
    </row>
    <row r="53" spans="1:4" ht="12.75">
      <c r="A53" s="264" t="s">
        <v>1022</v>
      </c>
      <c r="B53" s="265" t="s">
        <v>121</v>
      </c>
      <c r="C53" s="272">
        <v>0</v>
      </c>
      <c r="D53" s="272">
        <v>0</v>
      </c>
    </row>
    <row r="54" spans="1:4" ht="12.75">
      <c r="A54" s="264" t="s">
        <v>1024</v>
      </c>
      <c r="B54" s="265" t="s">
        <v>122</v>
      </c>
      <c r="C54" s="272">
        <v>0</v>
      </c>
      <c r="D54" s="272">
        <v>0</v>
      </c>
    </row>
    <row r="55" spans="1:4" ht="25.5">
      <c r="A55" s="264" t="s">
        <v>1026</v>
      </c>
      <c r="B55" s="265" t="s">
        <v>123</v>
      </c>
      <c r="C55" s="272">
        <v>0</v>
      </c>
      <c r="D55" s="272">
        <v>0</v>
      </c>
    </row>
    <row r="56" spans="1:4" ht="12.75">
      <c r="A56" s="266" t="s">
        <v>1028</v>
      </c>
      <c r="B56" s="267" t="s">
        <v>871</v>
      </c>
      <c r="C56" s="273">
        <v>2521</v>
      </c>
      <c r="D56" s="273">
        <v>2250</v>
      </c>
    </row>
    <row r="57" spans="1:4" ht="12.75">
      <c r="A57" s="264" t="s">
        <v>1</v>
      </c>
      <c r="B57" s="265" t="s">
        <v>872</v>
      </c>
      <c r="C57" s="272">
        <v>0</v>
      </c>
      <c r="D57" s="272">
        <v>0</v>
      </c>
    </row>
    <row r="58" spans="1:4" ht="12.75">
      <c r="A58" s="264" t="s">
        <v>3</v>
      </c>
      <c r="B58" s="265" t="s">
        <v>873</v>
      </c>
      <c r="C58" s="272">
        <v>0</v>
      </c>
      <c r="D58" s="272">
        <v>0</v>
      </c>
    </row>
    <row r="59" spans="1:4" ht="12.75">
      <c r="A59" s="264" t="s">
        <v>5</v>
      </c>
      <c r="B59" s="265" t="s">
        <v>874</v>
      </c>
      <c r="C59" s="272">
        <v>0</v>
      </c>
      <c r="D59" s="272">
        <v>0</v>
      </c>
    </row>
    <row r="60" spans="1:4" ht="12.75">
      <c r="A60" s="264" t="s">
        <v>62</v>
      </c>
      <c r="B60" s="265" t="s">
        <v>875</v>
      </c>
      <c r="C60" s="272">
        <v>0</v>
      </c>
      <c r="D60" s="272">
        <v>0</v>
      </c>
    </row>
    <row r="61" spans="1:4" ht="25.5">
      <c r="A61" s="264" t="s">
        <v>64</v>
      </c>
      <c r="B61" s="265" t="s">
        <v>876</v>
      </c>
      <c r="C61" s="272">
        <v>0</v>
      </c>
      <c r="D61" s="272">
        <v>0</v>
      </c>
    </row>
    <row r="62" spans="1:4" ht="12.75">
      <c r="A62" s="264" t="s">
        <v>66</v>
      </c>
      <c r="B62" s="265" t="s">
        <v>877</v>
      </c>
      <c r="C62" s="272">
        <v>0</v>
      </c>
      <c r="D62" s="272">
        <v>0</v>
      </c>
    </row>
    <row r="63" spans="1:4" ht="12.75">
      <c r="A63" s="266" t="s">
        <v>68</v>
      </c>
      <c r="B63" s="267" t="s">
        <v>878</v>
      </c>
      <c r="C63" s="273">
        <v>0</v>
      </c>
      <c r="D63" s="273">
        <v>0</v>
      </c>
    </row>
    <row r="64" spans="1:4" ht="12.75">
      <c r="A64" s="264" t="s">
        <v>70</v>
      </c>
      <c r="B64" s="265" t="s">
        <v>879</v>
      </c>
      <c r="C64" s="272">
        <v>0</v>
      </c>
      <c r="D64" s="272">
        <v>0</v>
      </c>
    </row>
    <row r="65" spans="1:4" ht="12.75">
      <c r="A65" s="264" t="s">
        <v>72</v>
      </c>
      <c r="B65" s="265" t="s">
        <v>880</v>
      </c>
      <c r="C65" s="272">
        <v>1227</v>
      </c>
      <c r="D65" s="272">
        <v>2923</v>
      </c>
    </row>
    <row r="66" spans="1:4" ht="12.75">
      <c r="A66" s="264" t="s">
        <v>74</v>
      </c>
      <c r="B66" s="265" t="s">
        <v>881</v>
      </c>
      <c r="C66" s="272">
        <v>1227</v>
      </c>
      <c r="D66" s="272">
        <v>2923</v>
      </c>
    </row>
    <row r="67" spans="1:4" ht="12.75">
      <c r="A67" s="264" t="s">
        <v>76</v>
      </c>
      <c r="B67" s="265" t="s">
        <v>124</v>
      </c>
      <c r="C67" s="272">
        <v>0</v>
      </c>
      <c r="D67" s="272">
        <v>0</v>
      </c>
    </row>
    <row r="68" spans="1:4" ht="12.75">
      <c r="A68" s="264" t="s">
        <v>78</v>
      </c>
      <c r="B68" s="265" t="s">
        <v>125</v>
      </c>
      <c r="C68" s="272">
        <v>0</v>
      </c>
      <c r="D68" s="272">
        <v>0</v>
      </c>
    </row>
    <row r="69" spans="1:4" ht="12.75">
      <c r="A69" s="264" t="s">
        <v>80</v>
      </c>
      <c r="B69" s="265" t="s">
        <v>882</v>
      </c>
      <c r="C69" s="272">
        <v>0</v>
      </c>
      <c r="D69" s="272">
        <v>0</v>
      </c>
    </row>
    <row r="70" spans="1:4" ht="12.75">
      <c r="A70" s="264" t="s">
        <v>82</v>
      </c>
      <c r="B70" s="265" t="s">
        <v>883</v>
      </c>
      <c r="C70" s="272">
        <v>0</v>
      </c>
      <c r="D70" s="272">
        <v>0</v>
      </c>
    </row>
    <row r="71" spans="1:4" ht="12.75">
      <c r="A71" s="264" t="s">
        <v>84</v>
      </c>
      <c r="B71" s="265" t="s">
        <v>126</v>
      </c>
      <c r="C71" s="272">
        <v>0</v>
      </c>
      <c r="D71" s="272">
        <v>0</v>
      </c>
    </row>
    <row r="72" spans="1:4" ht="12.75">
      <c r="A72" s="266" t="s">
        <v>86</v>
      </c>
      <c r="B72" s="267" t="s">
        <v>884</v>
      </c>
      <c r="C72" s="273">
        <v>1227</v>
      </c>
      <c r="D72" s="273">
        <v>2923</v>
      </c>
    </row>
    <row r="73" spans="1:4" ht="12.75">
      <c r="A73" s="264" t="s">
        <v>88</v>
      </c>
      <c r="B73" s="265" t="s">
        <v>885</v>
      </c>
      <c r="C73" s="272">
        <v>0</v>
      </c>
      <c r="D73" s="272">
        <v>0</v>
      </c>
    </row>
    <row r="74" spans="1:4" ht="12.75">
      <c r="A74" s="264" t="s">
        <v>127</v>
      </c>
      <c r="B74" s="265" t="s">
        <v>886</v>
      </c>
      <c r="C74" s="272">
        <v>451</v>
      </c>
      <c r="D74" s="272">
        <v>209</v>
      </c>
    </row>
    <row r="75" spans="1:4" ht="12.75">
      <c r="A75" s="264" t="s">
        <v>128</v>
      </c>
      <c r="B75" s="265" t="s">
        <v>887</v>
      </c>
      <c r="C75" s="272">
        <v>0</v>
      </c>
      <c r="D75" s="272">
        <v>0</v>
      </c>
    </row>
    <row r="76" spans="1:4" ht="12.75">
      <c r="A76" s="264" t="s">
        <v>129</v>
      </c>
      <c r="B76" s="265" t="s">
        <v>888</v>
      </c>
      <c r="C76" s="272">
        <v>0</v>
      </c>
      <c r="D76" s="272">
        <v>0</v>
      </c>
    </row>
    <row r="77" spans="1:4" ht="12.75">
      <c r="A77" s="266" t="s">
        <v>130</v>
      </c>
      <c r="B77" s="267" t="s">
        <v>889</v>
      </c>
      <c r="C77" s="273">
        <v>451</v>
      </c>
      <c r="D77" s="273">
        <v>209</v>
      </c>
    </row>
    <row r="78" spans="1:4" ht="12.75">
      <c r="A78" s="266" t="s">
        <v>131</v>
      </c>
      <c r="B78" s="267" t="s">
        <v>890</v>
      </c>
      <c r="C78" s="273">
        <v>4199</v>
      </c>
      <c r="D78" s="273">
        <v>5382</v>
      </c>
    </row>
    <row r="79" spans="1:4" ht="12.75">
      <c r="A79" s="266" t="s">
        <v>132</v>
      </c>
      <c r="B79" s="267" t="s">
        <v>891</v>
      </c>
      <c r="C79" s="273">
        <v>143109</v>
      </c>
      <c r="D79" s="273">
        <v>135824</v>
      </c>
    </row>
    <row r="80" spans="1:4" ht="12.75">
      <c r="A80" s="266" t="s">
        <v>100</v>
      </c>
      <c r="B80" s="267" t="s">
        <v>892</v>
      </c>
      <c r="C80" s="286"/>
      <c r="D80" s="286"/>
    </row>
    <row r="81" spans="1:4" ht="12.75">
      <c r="A81" s="264" t="s">
        <v>100</v>
      </c>
      <c r="B81" s="265" t="s">
        <v>833</v>
      </c>
      <c r="C81" s="286"/>
      <c r="D81" s="286"/>
    </row>
    <row r="82" spans="1:4" ht="12.75">
      <c r="A82" s="264" t="s">
        <v>133</v>
      </c>
      <c r="B82" s="265" t="s">
        <v>893</v>
      </c>
      <c r="C82" s="272">
        <v>0</v>
      </c>
      <c r="D82" s="272">
        <v>0</v>
      </c>
    </row>
    <row r="83" spans="1:4" ht="12.75">
      <c r="A83" s="264" t="s">
        <v>134</v>
      </c>
      <c r="B83" s="265" t="s">
        <v>894</v>
      </c>
      <c r="C83" s="272">
        <v>157159</v>
      </c>
      <c r="D83" s="272">
        <v>157159</v>
      </c>
    </row>
    <row r="84" spans="1:4" ht="12.75">
      <c r="A84" s="266" t="s">
        <v>135</v>
      </c>
      <c r="B84" s="267" t="s">
        <v>895</v>
      </c>
      <c r="C84" s="273">
        <v>157159</v>
      </c>
      <c r="D84" s="273">
        <v>157159</v>
      </c>
    </row>
    <row r="85" spans="1:4" ht="12.75">
      <c r="A85" s="264" t="s">
        <v>136</v>
      </c>
      <c r="B85" s="265" t="s">
        <v>896</v>
      </c>
      <c r="C85" s="272">
        <v>0</v>
      </c>
      <c r="D85" s="272">
        <v>0</v>
      </c>
    </row>
    <row r="86" spans="1:4" ht="12.75">
      <c r="A86" s="264" t="s">
        <v>137</v>
      </c>
      <c r="B86" s="265" t="s">
        <v>897</v>
      </c>
      <c r="C86" s="272">
        <v>-19183</v>
      </c>
      <c r="D86" s="272">
        <v>-27174</v>
      </c>
    </row>
    <row r="87" spans="1:4" ht="12.75">
      <c r="A87" s="266" t="s">
        <v>138</v>
      </c>
      <c r="B87" s="267" t="s">
        <v>898</v>
      </c>
      <c r="C87" s="273">
        <v>-19183</v>
      </c>
      <c r="D87" s="273">
        <v>-27174</v>
      </c>
    </row>
    <row r="88" spans="1:4" ht="12.75">
      <c r="A88" s="264" t="s">
        <v>139</v>
      </c>
      <c r="B88" s="265" t="s">
        <v>899</v>
      </c>
      <c r="C88" s="272">
        <v>0</v>
      </c>
      <c r="D88" s="272">
        <v>0</v>
      </c>
    </row>
    <row r="89" spans="1:4" ht="12.75">
      <c r="A89" s="264" t="s">
        <v>140</v>
      </c>
      <c r="B89" s="265" t="s">
        <v>900</v>
      </c>
      <c r="C89" s="272">
        <v>0</v>
      </c>
      <c r="D89" s="272">
        <v>0</v>
      </c>
    </row>
    <row r="90" spans="1:4" ht="12.75">
      <c r="A90" s="266" t="s">
        <v>141</v>
      </c>
      <c r="B90" s="267" t="s">
        <v>901</v>
      </c>
      <c r="C90" s="273">
        <v>0</v>
      </c>
      <c r="D90" s="273">
        <v>0</v>
      </c>
    </row>
    <row r="91" spans="1:4" ht="12.75">
      <c r="A91" s="266" t="s">
        <v>142</v>
      </c>
      <c r="B91" s="267" t="s">
        <v>902</v>
      </c>
      <c r="C91" s="273">
        <v>137976</v>
      </c>
      <c r="D91" s="273">
        <v>129985</v>
      </c>
    </row>
    <row r="92" spans="1:4" ht="12.75">
      <c r="A92" s="264" t="s">
        <v>143</v>
      </c>
      <c r="B92" s="265" t="s">
        <v>144</v>
      </c>
      <c r="C92" s="272">
        <v>-145</v>
      </c>
      <c r="D92" s="272">
        <v>2727</v>
      </c>
    </row>
    <row r="93" spans="1:4" ht="12.75">
      <c r="A93" s="264" t="s">
        <v>145</v>
      </c>
      <c r="B93" s="265" t="s">
        <v>903</v>
      </c>
      <c r="C93" s="272">
        <v>-2808</v>
      </c>
      <c r="D93" s="272">
        <v>2727</v>
      </c>
    </row>
    <row r="94" spans="1:4" ht="12.75">
      <c r="A94" s="264" t="s">
        <v>146</v>
      </c>
      <c r="B94" s="265" t="s">
        <v>147</v>
      </c>
      <c r="C94" s="272">
        <v>2663</v>
      </c>
      <c r="D94" s="272">
        <v>0</v>
      </c>
    </row>
    <row r="95" spans="1:4" ht="12.75">
      <c r="A95" s="264" t="s">
        <v>148</v>
      </c>
      <c r="B95" s="265" t="s">
        <v>904</v>
      </c>
      <c r="C95" s="272">
        <v>1823</v>
      </c>
      <c r="D95" s="272">
        <v>0</v>
      </c>
    </row>
    <row r="96" spans="1:4" ht="12.75">
      <c r="A96" s="264" t="s">
        <v>149</v>
      </c>
      <c r="B96" s="265" t="s">
        <v>905</v>
      </c>
      <c r="C96" s="272">
        <v>0</v>
      </c>
      <c r="D96" s="272">
        <v>0</v>
      </c>
    </row>
    <row r="97" spans="1:4" ht="12.75">
      <c r="A97" s="264" t="s">
        <v>150</v>
      </c>
      <c r="B97" s="265" t="s">
        <v>906</v>
      </c>
      <c r="C97" s="272">
        <v>0</v>
      </c>
      <c r="D97" s="272">
        <v>0</v>
      </c>
    </row>
    <row r="98" spans="1:4" ht="12.75">
      <c r="A98" s="264" t="s">
        <v>151</v>
      </c>
      <c r="B98" s="265" t="s">
        <v>907</v>
      </c>
      <c r="C98" s="272">
        <v>0</v>
      </c>
      <c r="D98" s="272">
        <v>0</v>
      </c>
    </row>
    <row r="99" spans="1:4" ht="12.75">
      <c r="A99" s="266" t="s">
        <v>152</v>
      </c>
      <c r="B99" s="267" t="s">
        <v>908</v>
      </c>
      <c r="C99" s="273">
        <v>1678</v>
      </c>
      <c r="D99" s="273">
        <v>2727</v>
      </c>
    </row>
    <row r="100" spans="1:4" ht="12.75">
      <c r="A100" s="264" t="s">
        <v>153</v>
      </c>
      <c r="B100" s="265" t="s">
        <v>154</v>
      </c>
      <c r="C100" s="272">
        <v>0</v>
      </c>
      <c r="D100" s="272">
        <v>0</v>
      </c>
    </row>
    <row r="101" spans="1:4" ht="12.75">
      <c r="A101" s="264" t="s">
        <v>155</v>
      </c>
      <c r="B101" s="265" t="s">
        <v>909</v>
      </c>
      <c r="C101" s="272">
        <v>0</v>
      </c>
      <c r="D101" s="272">
        <v>0</v>
      </c>
    </row>
    <row r="102" spans="1:4" ht="12.75">
      <c r="A102" s="264" t="s">
        <v>156</v>
      </c>
      <c r="B102" s="265" t="s">
        <v>157</v>
      </c>
      <c r="C102" s="272">
        <v>0</v>
      </c>
      <c r="D102" s="272">
        <v>0</v>
      </c>
    </row>
    <row r="103" spans="1:4" ht="12.75">
      <c r="A103" s="264" t="s">
        <v>158</v>
      </c>
      <c r="B103" s="265" t="s">
        <v>910</v>
      </c>
      <c r="C103" s="272">
        <v>0</v>
      </c>
      <c r="D103" s="272">
        <v>0</v>
      </c>
    </row>
    <row r="104" spans="1:4" ht="12.75">
      <c r="A104" s="264" t="s">
        <v>159</v>
      </c>
      <c r="B104" s="265" t="s">
        <v>911</v>
      </c>
      <c r="C104" s="272">
        <v>0</v>
      </c>
      <c r="D104" s="272">
        <v>0</v>
      </c>
    </row>
    <row r="105" spans="1:4" ht="12.75">
      <c r="A105" s="264" t="s">
        <v>160</v>
      </c>
      <c r="B105" s="265" t="s">
        <v>912</v>
      </c>
      <c r="C105" s="272">
        <v>0</v>
      </c>
      <c r="D105" s="272">
        <v>0</v>
      </c>
    </row>
    <row r="106" spans="1:4" ht="12.75">
      <c r="A106" s="266" t="s">
        <v>161</v>
      </c>
      <c r="B106" s="267" t="s">
        <v>913</v>
      </c>
      <c r="C106" s="273">
        <v>0</v>
      </c>
      <c r="D106" s="273">
        <v>0</v>
      </c>
    </row>
    <row r="107" spans="1:4" ht="12.75">
      <c r="A107" s="266" t="s">
        <v>162</v>
      </c>
      <c r="B107" s="267" t="s">
        <v>914</v>
      </c>
      <c r="C107" s="273">
        <v>1678</v>
      </c>
      <c r="D107" s="273">
        <v>2727</v>
      </c>
    </row>
    <row r="108" spans="1:4" ht="12.75">
      <c r="A108" s="264" t="s">
        <v>163</v>
      </c>
      <c r="B108" s="265" t="s">
        <v>915</v>
      </c>
      <c r="C108" s="272">
        <v>0</v>
      </c>
      <c r="D108" s="272">
        <v>0</v>
      </c>
    </row>
    <row r="109" spans="1:4" ht="12.75">
      <c r="A109" s="264" t="s">
        <v>164</v>
      </c>
      <c r="B109" s="265" t="s">
        <v>916</v>
      </c>
      <c r="C109" s="272">
        <v>0</v>
      </c>
      <c r="D109" s="272">
        <v>0</v>
      </c>
    </row>
    <row r="110" spans="1:4" ht="12.75">
      <c r="A110" s="264" t="s">
        <v>165</v>
      </c>
      <c r="B110" s="265" t="s">
        <v>917</v>
      </c>
      <c r="C110" s="272">
        <v>0</v>
      </c>
      <c r="D110" s="272">
        <v>0</v>
      </c>
    </row>
    <row r="111" spans="1:4" ht="12.75">
      <c r="A111" s="264" t="s">
        <v>166</v>
      </c>
      <c r="B111" s="265" t="s">
        <v>167</v>
      </c>
      <c r="C111" s="272">
        <v>0</v>
      </c>
      <c r="D111" s="272">
        <v>0</v>
      </c>
    </row>
    <row r="112" spans="1:4" ht="12.75">
      <c r="A112" s="264" t="s">
        <v>168</v>
      </c>
      <c r="B112" s="265" t="s">
        <v>918</v>
      </c>
      <c r="C112" s="272">
        <v>0</v>
      </c>
      <c r="D112" s="272">
        <v>0</v>
      </c>
    </row>
    <row r="113" spans="1:4" ht="12.75">
      <c r="A113" s="264" t="s">
        <v>169</v>
      </c>
      <c r="B113" s="265" t="s">
        <v>919</v>
      </c>
      <c r="C113" s="272">
        <v>0</v>
      </c>
      <c r="D113" s="272">
        <v>0</v>
      </c>
    </row>
    <row r="114" spans="1:4" ht="12.75">
      <c r="A114" s="264" t="s">
        <v>170</v>
      </c>
      <c r="B114" s="265" t="s">
        <v>920</v>
      </c>
      <c r="C114" s="272">
        <v>0</v>
      </c>
      <c r="D114" s="272">
        <v>0</v>
      </c>
    </row>
    <row r="115" spans="1:4" ht="12.75">
      <c r="A115" s="264" t="s">
        <v>171</v>
      </c>
      <c r="B115" s="265" t="s">
        <v>172</v>
      </c>
      <c r="C115" s="272">
        <v>0</v>
      </c>
      <c r="D115" s="272">
        <v>0</v>
      </c>
    </row>
    <row r="116" spans="1:4" ht="12.75">
      <c r="A116" s="266" t="s">
        <v>173</v>
      </c>
      <c r="B116" s="267" t="s">
        <v>921</v>
      </c>
      <c r="C116" s="273">
        <v>0</v>
      </c>
      <c r="D116" s="273">
        <v>0</v>
      </c>
    </row>
    <row r="117" spans="1:4" ht="12.75">
      <c r="A117" s="264" t="s">
        <v>174</v>
      </c>
      <c r="B117" s="265" t="s">
        <v>922</v>
      </c>
      <c r="C117" s="272">
        <v>0</v>
      </c>
      <c r="D117" s="272">
        <v>0</v>
      </c>
    </row>
    <row r="118" spans="1:4" ht="12.75">
      <c r="A118" s="264" t="s">
        <v>175</v>
      </c>
      <c r="B118" s="265" t="s">
        <v>923</v>
      </c>
      <c r="C118" s="272">
        <v>0</v>
      </c>
      <c r="D118" s="272">
        <v>0</v>
      </c>
    </row>
    <row r="119" spans="1:4" ht="12.75">
      <c r="A119" s="264" t="s">
        <v>176</v>
      </c>
      <c r="B119" s="265" t="s">
        <v>924</v>
      </c>
      <c r="C119" s="272">
        <v>0</v>
      </c>
      <c r="D119" s="272">
        <v>0</v>
      </c>
    </row>
    <row r="120" spans="1:4" ht="12.75">
      <c r="A120" s="264" t="s">
        <v>177</v>
      </c>
      <c r="B120" s="265" t="s">
        <v>178</v>
      </c>
      <c r="C120" s="272">
        <v>0</v>
      </c>
      <c r="D120" s="272">
        <v>0</v>
      </c>
    </row>
    <row r="121" spans="1:4" ht="12.75">
      <c r="A121" s="264" t="s">
        <v>179</v>
      </c>
      <c r="B121" s="265" t="s">
        <v>180</v>
      </c>
      <c r="C121" s="272">
        <v>0</v>
      </c>
      <c r="D121" s="272">
        <v>0</v>
      </c>
    </row>
    <row r="122" spans="1:4" ht="12.75">
      <c r="A122" s="264" t="s">
        <v>181</v>
      </c>
      <c r="B122" s="265" t="s">
        <v>182</v>
      </c>
      <c r="C122" s="272">
        <v>0</v>
      </c>
      <c r="D122" s="272">
        <v>0</v>
      </c>
    </row>
    <row r="123" spans="1:4" ht="12.75">
      <c r="A123" s="264" t="s">
        <v>183</v>
      </c>
      <c r="B123" s="265" t="s">
        <v>363</v>
      </c>
      <c r="C123" s="272">
        <v>0</v>
      </c>
      <c r="D123" s="272">
        <v>0</v>
      </c>
    </row>
    <row r="124" spans="1:4" ht="12.75">
      <c r="A124" s="264" t="s">
        <v>364</v>
      </c>
      <c r="B124" s="265" t="s">
        <v>925</v>
      </c>
      <c r="C124" s="272">
        <v>0</v>
      </c>
      <c r="D124" s="272">
        <v>0</v>
      </c>
    </row>
    <row r="125" spans="1:4" ht="25.5">
      <c r="A125" s="264" t="s">
        <v>365</v>
      </c>
      <c r="B125" s="265" t="s">
        <v>366</v>
      </c>
      <c r="C125" s="272">
        <v>0</v>
      </c>
      <c r="D125" s="272">
        <v>0</v>
      </c>
    </row>
    <row r="126" spans="1:4" ht="25.5">
      <c r="A126" s="264" t="s">
        <v>367</v>
      </c>
      <c r="B126" s="265" t="s">
        <v>368</v>
      </c>
      <c r="C126" s="272">
        <v>0</v>
      </c>
      <c r="D126" s="272">
        <v>0</v>
      </c>
    </row>
    <row r="127" spans="1:4" ht="12.75">
      <c r="A127" s="264" t="s">
        <v>369</v>
      </c>
      <c r="B127" s="265" t="s">
        <v>370</v>
      </c>
      <c r="C127" s="272">
        <v>866</v>
      </c>
      <c r="D127" s="272">
        <v>465</v>
      </c>
    </row>
    <row r="128" spans="1:4" ht="12.75">
      <c r="A128" s="264" t="s">
        <v>371</v>
      </c>
      <c r="B128" s="265" t="s">
        <v>926</v>
      </c>
      <c r="C128" s="272">
        <v>866</v>
      </c>
      <c r="D128" s="272">
        <v>465</v>
      </c>
    </row>
    <row r="129" spans="1:4" ht="12.75">
      <c r="A129" s="264" t="s">
        <v>372</v>
      </c>
      <c r="B129" s="265" t="s">
        <v>373</v>
      </c>
      <c r="C129" s="272">
        <v>0</v>
      </c>
      <c r="D129" s="272">
        <v>0</v>
      </c>
    </row>
    <row r="130" spans="1:4" ht="12.75">
      <c r="A130" s="264" t="s">
        <v>374</v>
      </c>
      <c r="B130" s="265" t="s">
        <v>375</v>
      </c>
      <c r="C130" s="272">
        <v>2589</v>
      </c>
      <c r="D130" s="272">
        <v>2242</v>
      </c>
    </row>
    <row r="131" spans="1:4" ht="12.75">
      <c r="A131" s="264" t="s">
        <v>376</v>
      </c>
      <c r="B131" s="265" t="s">
        <v>927</v>
      </c>
      <c r="C131" s="272">
        <v>0</v>
      </c>
      <c r="D131" s="272">
        <v>0</v>
      </c>
    </row>
    <row r="132" spans="1:4" ht="12.75">
      <c r="A132" s="264" t="s">
        <v>377</v>
      </c>
      <c r="B132" s="265" t="s">
        <v>378</v>
      </c>
      <c r="C132" s="272">
        <v>0</v>
      </c>
      <c r="D132" s="272">
        <v>0</v>
      </c>
    </row>
    <row r="133" spans="1:4" ht="12.75">
      <c r="A133" s="264" t="s">
        <v>379</v>
      </c>
      <c r="B133" s="265" t="s">
        <v>380</v>
      </c>
      <c r="C133" s="272">
        <v>0</v>
      </c>
      <c r="D133" s="272">
        <v>0</v>
      </c>
    </row>
    <row r="134" spans="1:4" ht="12.75">
      <c r="A134" s="264" t="s">
        <v>381</v>
      </c>
      <c r="B134" s="265" t="s">
        <v>382</v>
      </c>
      <c r="C134" s="272">
        <v>2589</v>
      </c>
      <c r="D134" s="272">
        <v>2242</v>
      </c>
    </row>
    <row r="135" spans="1:4" ht="12.75">
      <c r="A135" s="264" t="s">
        <v>383</v>
      </c>
      <c r="B135" s="265" t="s">
        <v>434</v>
      </c>
      <c r="C135" s="272">
        <v>0</v>
      </c>
      <c r="D135" s="272">
        <v>0</v>
      </c>
    </row>
    <row r="136" spans="1:4" ht="12.75">
      <c r="A136" s="264" t="s">
        <v>435</v>
      </c>
      <c r="B136" s="265" t="s">
        <v>436</v>
      </c>
      <c r="C136" s="272">
        <v>0</v>
      </c>
      <c r="D136" s="272">
        <v>0</v>
      </c>
    </row>
    <row r="137" spans="1:4" ht="12.75">
      <c r="A137" s="264" t="s">
        <v>437</v>
      </c>
      <c r="B137" s="265" t="s">
        <v>438</v>
      </c>
      <c r="C137" s="272">
        <v>0</v>
      </c>
      <c r="D137" s="272">
        <v>0</v>
      </c>
    </row>
    <row r="138" spans="1:4" ht="12.75">
      <c r="A138" s="264" t="s">
        <v>439</v>
      </c>
      <c r="B138" s="265" t="s">
        <v>440</v>
      </c>
      <c r="C138" s="272">
        <v>0</v>
      </c>
      <c r="D138" s="272">
        <v>0</v>
      </c>
    </row>
    <row r="139" spans="1:4" ht="12.75">
      <c r="A139" s="264" t="s">
        <v>441</v>
      </c>
      <c r="B139" s="265" t="s">
        <v>442</v>
      </c>
      <c r="C139" s="272">
        <v>0</v>
      </c>
      <c r="D139" s="272">
        <v>0</v>
      </c>
    </row>
    <row r="140" spans="1:4" ht="12.75">
      <c r="A140" s="264" t="s">
        <v>443</v>
      </c>
      <c r="B140" s="265" t="s">
        <v>444</v>
      </c>
      <c r="C140" s="272">
        <v>0</v>
      </c>
      <c r="D140" s="272">
        <v>0</v>
      </c>
    </row>
    <row r="141" spans="1:4" ht="12.75">
      <c r="A141" s="264" t="s">
        <v>445</v>
      </c>
      <c r="B141" s="265" t="s">
        <v>446</v>
      </c>
      <c r="C141" s="272">
        <v>0</v>
      </c>
      <c r="D141" s="272">
        <v>0</v>
      </c>
    </row>
    <row r="142" spans="1:4" ht="12.75">
      <c r="A142" s="264" t="s">
        <v>447</v>
      </c>
      <c r="B142" s="265" t="s">
        <v>448</v>
      </c>
      <c r="C142" s="272">
        <v>0</v>
      </c>
      <c r="D142" s="272">
        <v>0</v>
      </c>
    </row>
    <row r="143" spans="1:4" ht="12.75">
      <c r="A143" s="264" t="s">
        <v>449</v>
      </c>
      <c r="B143" s="265" t="s">
        <v>450</v>
      </c>
      <c r="C143" s="272">
        <v>0</v>
      </c>
      <c r="D143" s="272">
        <v>0</v>
      </c>
    </row>
    <row r="144" spans="1:4" ht="12.75">
      <c r="A144" s="266" t="s">
        <v>451</v>
      </c>
      <c r="B144" s="267" t="s">
        <v>452</v>
      </c>
      <c r="C144" s="273">
        <v>3455</v>
      </c>
      <c r="D144" s="273">
        <v>2707</v>
      </c>
    </row>
    <row r="145" spans="1:4" ht="12.75">
      <c r="A145" s="264" t="s">
        <v>453</v>
      </c>
      <c r="B145" s="265" t="s">
        <v>928</v>
      </c>
      <c r="C145" s="272">
        <v>0</v>
      </c>
      <c r="D145" s="272">
        <v>400</v>
      </c>
    </row>
    <row r="146" spans="1:4" ht="12.75">
      <c r="A146" s="264" t="s">
        <v>454</v>
      </c>
      <c r="B146" s="265" t="s">
        <v>455</v>
      </c>
      <c r="C146" s="272">
        <v>0</v>
      </c>
      <c r="D146" s="272">
        <v>5</v>
      </c>
    </row>
    <row r="147" spans="1:4" ht="12.75">
      <c r="A147" s="264" t="s">
        <v>456</v>
      </c>
      <c r="B147" s="265" t="s">
        <v>929</v>
      </c>
      <c r="C147" s="272">
        <v>0</v>
      </c>
      <c r="D147" s="272">
        <v>0</v>
      </c>
    </row>
    <row r="148" spans="1:4" ht="12.75">
      <c r="A148" s="264" t="s">
        <v>457</v>
      </c>
      <c r="B148" s="265" t="s">
        <v>930</v>
      </c>
      <c r="C148" s="272">
        <v>0</v>
      </c>
      <c r="D148" s="272">
        <v>0</v>
      </c>
    </row>
    <row r="149" spans="1:4" ht="12.75">
      <c r="A149" s="264" t="s">
        <v>458</v>
      </c>
      <c r="B149" s="265" t="s">
        <v>931</v>
      </c>
      <c r="C149" s="272">
        <v>0</v>
      </c>
      <c r="D149" s="272">
        <v>0</v>
      </c>
    </row>
    <row r="150" spans="1:4" ht="12.75">
      <c r="A150" s="264" t="s">
        <v>459</v>
      </c>
      <c r="B150" s="265" t="s">
        <v>460</v>
      </c>
      <c r="C150" s="272">
        <v>0</v>
      </c>
      <c r="D150" s="272">
        <v>0</v>
      </c>
    </row>
    <row r="151" spans="1:4" ht="12.75">
      <c r="A151" s="266" t="s">
        <v>461</v>
      </c>
      <c r="B151" s="267" t="s">
        <v>462</v>
      </c>
      <c r="C151" s="273">
        <v>0</v>
      </c>
      <c r="D151" s="273">
        <v>405</v>
      </c>
    </row>
    <row r="152" spans="1:4" ht="12.75">
      <c r="A152" s="266" t="s">
        <v>463</v>
      </c>
      <c r="B152" s="267" t="s">
        <v>464</v>
      </c>
      <c r="C152" s="273">
        <v>3455</v>
      </c>
      <c r="D152" s="273">
        <v>3112</v>
      </c>
    </row>
    <row r="153" spans="1:4" ht="12.75">
      <c r="A153" s="266" t="s">
        <v>465</v>
      </c>
      <c r="B153" s="267" t="s">
        <v>466</v>
      </c>
      <c r="C153" s="273">
        <v>143109</v>
      </c>
      <c r="D153" s="273">
        <v>135824</v>
      </c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70" r:id="rId1"/>
  <headerFooter alignWithMargins="0">
    <oddHeader>&amp;R&amp;8 8. melléklet az 5/2014. (IV.24.)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zoomScaleSheetLayoutView="100" zoomScalePageLayoutView="0" workbookViewId="0" topLeftCell="B1">
      <selection activeCell="E21" sqref="E21"/>
    </sheetView>
  </sheetViews>
  <sheetFormatPr defaultColWidth="8.00390625" defaultRowHeight="12.75"/>
  <cols>
    <col min="1" max="1" width="5.875" style="135" customWidth="1"/>
    <col min="2" max="2" width="47.25390625" style="138" customWidth="1"/>
    <col min="3" max="5" width="14.00390625" style="135" customWidth="1"/>
    <col min="6" max="6" width="47.25390625" style="135" customWidth="1"/>
    <col min="7" max="9" width="14.00390625" style="135" customWidth="1"/>
    <col min="10" max="10" width="4.125" style="135" customWidth="1"/>
    <col min="11" max="16384" width="8.00390625" style="135" customWidth="1"/>
  </cols>
  <sheetData>
    <row r="1" spans="2:10" ht="39.75" customHeight="1">
      <c r="B1" s="136" t="s">
        <v>691</v>
      </c>
      <c r="C1" s="137"/>
      <c r="D1" s="137"/>
      <c r="E1" s="137"/>
      <c r="F1" s="137"/>
      <c r="G1" s="137"/>
      <c r="H1" s="137"/>
      <c r="I1" s="137"/>
      <c r="J1" s="368" t="s">
        <v>935</v>
      </c>
    </row>
    <row r="2" spans="7:10" ht="14.25" thickBot="1">
      <c r="G2" s="139"/>
      <c r="H2" s="139"/>
      <c r="I2" s="139" t="s">
        <v>692</v>
      </c>
      <c r="J2" s="368"/>
    </row>
    <row r="3" spans="1:10" ht="18" customHeight="1" thickBot="1">
      <c r="A3" s="366" t="s">
        <v>470</v>
      </c>
      <c r="B3" s="140" t="s">
        <v>693</v>
      </c>
      <c r="C3" s="141"/>
      <c r="D3" s="141"/>
      <c r="E3" s="141"/>
      <c r="F3" s="140" t="s">
        <v>694</v>
      </c>
      <c r="G3" s="142"/>
      <c r="H3" s="142"/>
      <c r="I3" s="142"/>
      <c r="J3" s="368"/>
    </row>
    <row r="4" spans="1:10" s="146" customFormat="1" ht="35.25" customHeight="1" thickBot="1">
      <c r="A4" s="367"/>
      <c r="B4" s="143" t="s">
        <v>695</v>
      </c>
      <c r="C4" s="144" t="s">
        <v>696</v>
      </c>
      <c r="D4" s="145" t="s">
        <v>697</v>
      </c>
      <c r="E4" s="144" t="s">
        <v>698</v>
      </c>
      <c r="F4" s="143" t="s">
        <v>695</v>
      </c>
      <c r="G4" s="144" t="s">
        <v>696</v>
      </c>
      <c r="H4" s="145" t="s">
        <v>697</v>
      </c>
      <c r="I4" s="144" t="s">
        <v>698</v>
      </c>
      <c r="J4" s="368"/>
    </row>
    <row r="5" spans="1:10" s="151" customFormat="1" ht="12" customHeight="1" thickBot="1">
      <c r="A5" s="147">
        <v>1</v>
      </c>
      <c r="B5" s="148">
        <v>2</v>
      </c>
      <c r="C5" s="149">
        <v>3</v>
      </c>
      <c r="D5" s="149">
        <v>4</v>
      </c>
      <c r="E5" s="149">
        <v>5</v>
      </c>
      <c r="F5" s="148">
        <v>6</v>
      </c>
      <c r="G5" s="149">
        <v>7</v>
      </c>
      <c r="H5" s="149">
        <v>8</v>
      </c>
      <c r="I5" s="150">
        <v>9</v>
      </c>
      <c r="J5" s="368"/>
    </row>
    <row r="6" spans="1:10" ht="12.75" customHeight="1">
      <c r="A6" s="152" t="s">
        <v>476</v>
      </c>
      <c r="B6" s="153" t="s">
        <v>699</v>
      </c>
      <c r="C6" s="154">
        <v>1831</v>
      </c>
      <c r="D6" s="154">
        <v>1831</v>
      </c>
      <c r="E6" s="154">
        <v>2189</v>
      </c>
      <c r="F6" s="153" t="s">
        <v>700</v>
      </c>
      <c r="G6" s="154">
        <v>10670</v>
      </c>
      <c r="H6" s="154">
        <v>14067</v>
      </c>
      <c r="I6" s="155">
        <v>13909</v>
      </c>
      <c r="J6" s="368"/>
    </row>
    <row r="7" spans="1:10" ht="12.75" customHeight="1">
      <c r="A7" s="156" t="s">
        <v>478</v>
      </c>
      <c r="B7" s="157" t="s">
        <v>701</v>
      </c>
      <c r="C7" s="158">
        <v>2191</v>
      </c>
      <c r="D7" s="158">
        <v>2191</v>
      </c>
      <c r="E7" s="158">
        <v>2078</v>
      </c>
      <c r="F7" s="157" t="s">
        <v>600</v>
      </c>
      <c r="G7" s="158">
        <v>2057</v>
      </c>
      <c r="H7" s="158">
        <v>2405</v>
      </c>
      <c r="I7" s="159">
        <v>2405</v>
      </c>
      <c r="J7" s="368"/>
    </row>
    <row r="8" spans="1:10" ht="12.75" customHeight="1">
      <c r="A8" s="156" t="s">
        <v>487</v>
      </c>
      <c r="B8" s="157" t="s">
        <v>702</v>
      </c>
      <c r="C8" s="158"/>
      <c r="D8" s="158"/>
      <c r="E8" s="158"/>
      <c r="F8" s="157" t="s">
        <v>703</v>
      </c>
      <c r="G8" s="158">
        <v>6080</v>
      </c>
      <c r="H8" s="158">
        <v>11559</v>
      </c>
      <c r="I8" s="159">
        <v>11559</v>
      </c>
      <c r="J8" s="368"/>
    </row>
    <row r="9" spans="1:10" ht="12.75" customHeight="1">
      <c r="A9" s="156" t="s">
        <v>640</v>
      </c>
      <c r="B9" s="160" t="s">
        <v>704</v>
      </c>
      <c r="C9" s="158">
        <v>23745</v>
      </c>
      <c r="D9" s="158">
        <v>29366</v>
      </c>
      <c r="E9" s="158">
        <v>29366</v>
      </c>
      <c r="F9" s="157" t="s">
        <v>604</v>
      </c>
      <c r="G9" s="158">
        <v>10328</v>
      </c>
      <c r="H9" s="158">
        <v>13110</v>
      </c>
      <c r="I9" s="159">
        <v>13020</v>
      </c>
      <c r="J9" s="368"/>
    </row>
    <row r="10" spans="1:10" ht="12.75" customHeight="1">
      <c r="A10" s="156" t="s">
        <v>507</v>
      </c>
      <c r="B10" s="157" t="s">
        <v>705</v>
      </c>
      <c r="C10" s="158">
        <v>8488</v>
      </c>
      <c r="D10" s="158">
        <v>14373</v>
      </c>
      <c r="E10" s="158">
        <v>16185</v>
      </c>
      <c r="F10" s="157" t="s">
        <v>606</v>
      </c>
      <c r="G10" s="158">
        <v>6505</v>
      </c>
      <c r="H10" s="158">
        <v>6958</v>
      </c>
      <c r="I10" s="159">
        <v>6810</v>
      </c>
      <c r="J10" s="368"/>
    </row>
    <row r="11" spans="1:10" ht="12.75" customHeight="1">
      <c r="A11" s="156" t="s">
        <v>523</v>
      </c>
      <c r="B11" s="157" t="s">
        <v>706</v>
      </c>
      <c r="C11" s="161"/>
      <c r="D11" s="161"/>
      <c r="E11" s="161"/>
      <c r="F11" s="157" t="s">
        <v>707</v>
      </c>
      <c r="G11" s="158">
        <v>972</v>
      </c>
      <c r="H11" s="158">
        <v>35</v>
      </c>
      <c r="I11" s="159"/>
      <c r="J11" s="368"/>
    </row>
    <row r="12" spans="1:10" ht="12.75" customHeight="1">
      <c r="A12" s="156" t="s">
        <v>661</v>
      </c>
      <c r="B12" s="157" t="s">
        <v>708</v>
      </c>
      <c r="C12" s="158"/>
      <c r="D12" s="158"/>
      <c r="E12" s="158"/>
      <c r="F12" s="162" t="s">
        <v>709</v>
      </c>
      <c r="G12" s="158"/>
      <c r="H12" s="158"/>
      <c r="I12" s="159"/>
      <c r="J12" s="368"/>
    </row>
    <row r="13" spans="1:10" ht="12.75" customHeight="1">
      <c r="A13" s="156" t="s">
        <v>550</v>
      </c>
      <c r="B13" s="157" t="s">
        <v>710</v>
      </c>
      <c r="C13" s="158"/>
      <c r="D13" s="158"/>
      <c r="E13" s="158">
        <v>5</v>
      </c>
      <c r="F13" s="162"/>
      <c r="G13" s="158"/>
      <c r="H13" s="158"/>
      <c r="I13" s="159"/>
      <c r="J13" s="368"/>
    </row>
    <row r="14" spans="1:10" ht="12.75" customHeight="1">
      <c r="A14" s="156" t="s">
        <v>664</v>
      </c>
      <c r="B14" s="163" t="s">
        <v>711</v>
      </c>
      <c r="C14" s="161"/>
      <c r="D14" s="161"/>
      <c r="E14" s="161"/>
      <c r="F14" s="162"/>
      <c r="G14" s="158"/>
      <c r="H14" s="158"/>
      <c r="I14" s="159"/>
      <c r="J14" s="368"/>
    </row>
    <row r="15" spans="1:10" ht="12.75" customHeight="1">
      <c r="A15" s="156" t="s">
        <v>560</v>
      </c>
      <c r="B15" s="162"/>
      <c r="C15" s="158"/>
      <c r="D15" s="158"/>
      <c r="E15" s="158"/>
      <c r="F15" s="162"/>
      <c r="G15" s="158"/>
      <c r="H15" s="158"/>
      <c r="I15" s="159"/>
      <c r="J15" s="368"/>
    </row>
    <row r="16" spans="1:10" ht="12.75" customHeight="1">
      <c r="A16" s="156" t="s">
        <v>562</v>
      </c>
      <c r="B16" s="162"/>
      <c r="C16" s="158"/>
      <c r="D16" s="158"/>
      <c r="E16" s="158"/>
      <c r="F16" s="162"/>
      <c r="G16" s="158"/>
      <c r="H16" s="158"/>
      <c r="I16" s="159"/>
      <c r="J16" s="368"/>
    </row>
    <row r="17" spans="1:10" ht="12.75" customHeight="1" thickBot="1">
      <c r="A17" s="156" t="s">
        <v>588</v>
      </c>
      <c r="B17" s="164"/>
      <c r="C17" s="165"/>
      <c r="D17" s="165"/>
      <c r="E17" s="165"/>
      <c r="F17" s="162"/>
      <c r="G17" s="165"/>
      <c r="H17" s="165"/>
      <c r="I17" s="166"/>
      <c r="J17" s="368"/>
    </row>
    <row r="18" spans="1:10" ht="15.75" customHeight="1" thickBot="1">
      <c r="A18" s="167" t="s">
        <v>590</v>
      </c>
      <c r="B18" s="168" t="s">
        <v>712</v>
      </c>
      <c r="C18" s="169">
        <f>+C6+C7+C8+C9+C10+C12+C13+C14+C15+C16+C17</f>
        <v>36255</v>
      </c>
      <c r="D18" s="169">
        <f>+D6+D7+D8+D9+D10+D12+D13+D14+D15+D16+D17</f>
        <v>47761</v>
      </c>
      <c r="E18" s="169">
        <f>+E6+E7+E8+E9+E10+E12+E13+E14+E15+E16+E17</f>
        <v>49823</v>
      </c>
      <c r="F18" s="168" t="s">
        <v>713</v>
      </c>
      <c r="G18" s="169">
        <f>SUM(G6:G17)</f>
        <v>36612</v>
      </c>
      <c r="H18" s="169">
        <f>SUM(H6:H17)</f>
        <v>48134</v>
      </c>
      <c r="I18" s="170">
        <f>SUM(I6:I17)</f>
        <v>47703</v>
      </c>
      <c r="J18" s="368"/>
    </row>
    <row r="19" spans="1:10" ht="12.75" customHeight="1">
      <c r="A19" s="171" t="s">
        <v>592</v>
      </c>
      <c r="B19" s="172" t="s">
        <v>714</v>
      </c>
      <c r="C19" s="173">
        <f>+C20+C21+C22+C23</f>
        <v>357</v>
      </c>
      <c r="D19" s="173">
        <f>+D20+D21+D22+D23</f>
        <v>373</v>
      </c>
      <c r="E19" s="173">
        <f>+E20+E21+E22+E23</f>
        <v>310</v>
      </c>
      <c r="F19" s="174" t="s">
        <v>715</v>
      </c>
      <c r="G19" s="175"/>
      <c r="H19" s="175"/>
      <c r="I19" s="176"/>
      <c r="J19" s="368"/>
    </row>
    <row r="20" spans="1:10" ht="12.75" customHeight="1">
      <c r="A20" s="177" t="s">
        <v>716</v>
      </c>
      <c r="B20" s="174" t="s">
        <v>567</v>
      </c>
      <c r="C20" s="178">
        <v>357</v>
      </c>
      <c r="D20" s="178">
        <v>373</v>
      </c>
      <c r="E20" s="178">
        <v>310</v>
      </c>
      <c r="F20" s="174" t="s">
        <v>717</v>
      </c>
      <c r="G20" s="178"/>
      <c r="H20" s="178"/>
      <c r="I20" s="179"/>
      <c r="J20" s="368"/>
    </row>
    <row r="21" spans="1:10" ht="12.75" customHeight="1">
      <c r="A21" s="177" t="s">
        <v>718</v>
      </c>
      <c r="B21" s="174" t="s">
        <v>569</v>
      </c>
      <c r="C21" s="178"/>
      <c r="D21" s="178"/>
      <c r="E21" s="178"/>
      <c r="F21" s="174" t="s">
        <v>719</v>
      </c>
      <c r="G21" s="178"/>
      <c r="H21" s="178"/>
      <c r="I21" s="179"/>
      <c r="J21" s="368"/>
    </row>
    <row r="22" spans="1:10" ht="12.75" customHeight="1">
      <c r="A22" s="177" t="s">
        <v>720</v>
      </c>
      <c r="B22" s="174" t="s">
        <v>721</v>
      </c>
      <c r="C22" s="178"/>
      <c r="D22" s="178"/>
      <c r="E22" s="178"/>
      <c r="F22" s="174" t="s">
        <v>722</v>
      </c>
      <c r="G22" s="178"/>
      <c r="H22" s="178"/>
      <c r="I22" s="179"/>
      <c r="J22" s="368"/>
    </row>
    <row r="23" spans="1:10" ht="12.75" customHeight="1">
      <c r="A23" s="177" t="s">
        <v>723</v>
      </c>
      <c r="B23" s="174" t="s">
        <v>724</v>
      </c>
      <c r="C23" s="178"/>
      <c r="D23" s="178"/>
      <c r="E23" s="178"/>
      <c r="F23" s="172" t="s">
        <v>725</v>
      </c>
      <c r="G23" s="178"/>
      <c r="H23" s="178"/>
      <c r="I23" s="179"/>
      <c r="J23" s="368"/>
    </row>
    <row r="24" spans="1:10" ht="12.75" customHeight="1">
      <c r="A24" s="177" t="s">
        <v>726</v>
      </c>
      <c r="B24" s="174" t="s">
        <v>727</v>
      </c>
      <c r="C24" s="180">
        <f>+C25+C26</f>
        <v>0</v>
      </c>
      <c r="D24" s="180">
        <f>+D25+D26</f>
        <v>0</v>
      </c>
      <c r="E24" s="180">
        <f>+E25+E26</f>
        <v>0</v>
      </c>
      <c r="F24" s="174" t="s">
        <v>728</v>
      </c>
      <c r="G24" s="178"/>
      <c r="H24" s="178"/>
      <c r="I24" s="179"/>
      <c r="J24" s="368"/>
    </row>
    <row r="25" spans="1:10" ht="12.75" customHeight="1">
      <c r="A25" s="171" t="s">
        <v>729</v>
      </c>
      <c r="B25" s="172" t="s">
        <v>730</v>
      </c>
      <c r="C25" s="175"/>
      <c r="D25" s="175"/>
      <c r="E25" s="175"/>
      <c r="F25" s="153" t="s">
        <v>731</v>
      </c>
      <c r="G25" s="175"/>
      <c r="H25" s="175"/>
      <c r="I25" s="176"/>
      <c r="J25" s="368"/>
    </row>
    <row r="26" spans="1:10" ht="12.75" customHeight="1" thickBot="1">
      <c r="A26" s="177" t="s">
        <v>732</v>
      </c>
      <c r="B26" s="174" t="s">
        <v>587</v>
      </c>
      <c r="C26" s="178"/>
      <c r="D26" s="178"/>
      <c r="E26" s="178"/>
      <c r="F26" s="162"/>
      <c r="G26" s="178"/>
      <c r="H26" s="178"/>
      <c r="I26" s="179"/>
      <c r="J26" s="368"/>
    </row>
    <row r="27" spans="1:10" ht="15.75" customHeight="1" thickBot="1">
      <c r="A27" s="167" t="s">
        <v>733</v>
      </c>
      <c r="B27" s="168" t="s">
        <v>734</v>
      </c>
      <c r="C27" s="169">
        <f>+C19+C24</f>
        <v>357</v>
      </c>
      <c r="D27" s="169">
        <f>+D19+D24</f>
        <v>373</v>
      </c>
      <c r="E27" s="169">
        <f>+E19+E24</f>
        <v>310</v>
      </c>
      <c r="F27" s="168" t="s">
        <v>735</v>
      </c>
      <c r="G27" s="169">
        <f>SUM(G19:G26)</f>
        <v>0</v>
      </c>
      <c r="H27" s="169">
        <f>SUM(H19:H26)</f>
        <v>0</v>
      </c>
      <c r="I27" s="170">
        <f>SUM(I19:I26)</f>
        <v>0</v>
      </c>
      <c r="J27" s="368"/>
    </row>
    <row r="28" spans="1:10" ht="18" customHeight="1" thickBot="1">
      <c r="A28" s="167" t="s">
        <v>736</v>
      </c>
      <c r="B28" s="181" t="s">
        <v>737</v>
      </c>
      <c r="C28" s="169">
        <f>+C18+C27</f>
        <v>36612</v>
      </c>
      <c r="D28" s="169">
        <f>+D18+D27</f>
        <v>48134</v>
      </c>
      <c r="E28" s="169">
        <f>+E18+E27</f>
        <v>50133</v>
      </c>
      <c r="F28" s="181" t="s">
        <v>738</v>
      </c>
      <c r="G28" s="169">
        <f>+G18+G27</f>
        <v>36612</v>
      </c>
      <c r="H28" s="169">
        <f>+H18+H27</f>
        <v>48134</v>
      </c>
      <c r="I28" s="170">
        <f>+I18+I27</f>
        <v>47703</v>
      </c>
      <c r="J28" s="368"/>
    </row>
    <row r="29" spans="1:10" ht="18" customHeight="1" thickBot="1">
      <c r="A29" s="167" t="s">
        <v>739</v>
      </c>
      <c r="B29" s="168" t="s">
        <v>740</v>
      </c>
      <c r="C29" s="182"/>
      <c r="D29" s="182"/>
      <c r="E29" s="182">
        <v>405</v>
      </c>
      <c r="F29" s="168" t="s">
        <v>741</v>
      </c>
      <c r="G29" s="182"/>
      <c r="H29" s="182"/>
      <c r="I29" s="183">
        <v>-242</v>
      </c>
      <c r="J29" s="368"/>
    </row>
    <row r="30" spans="1:10" ht="13.5" thickBot="1">
      <c r="A30" s="167" t="s">
        <v>742</v>
      </c>
      <c r="B30" s="184" t="s">
        <v>743</v>
      </c>
      <c r="C30" s="185">
        <f>+C28+C29</f>
        <v>36612</v>
      </c>
      <c r="D30" s="185">
        <f>+D28+D29</f>
        <v>48134</v>
      </c>
      <c r="E30" s="186">
        <f>+E28+E29</f>
        <v>50538</v>
      </c>
      <c r="F30" s="184" t="s">
        <v>744</v>
      </c>
      <c r="G30" s="185">
        <f>+G28+G29</f>
        <v>36612</v>
      </c>
      <c r="H30" s="185">
        <f>+H28+H29</f>
        <v>48134</v>
      </c>
      <c r="I30" s="187">
        <f>+I28+I29</f>
        <v>47461</v>
      </c>
      <c r="J30" s="368"/>
    </row>
    <row r="31" spans="1:10" ht="13.5" thickBot="1">
      <c r="A31" s="167" t="s">
        <v>745</v>
      </c>
      <c r="B31" s="184" t="s">
        <v>746</v>
      </c>
      <c r="C31" s="185">
        <f>IF(C18-G18&lt;0,G18-C18,"-")</f>
        <v>357</v>
      </c>
      <c r="D31" s="185" t="str">
        <f>IF(D18-G18&lt;0,H18-D18,"-")</f>
        <v>-</v>
      </c>
      <c r="E31" s="186" t="str">
        <f>IF(E18-I18&lt;0,I18-E18,"-")</f>
        <v>-</v>
      </c>
      <c r="F31" s="184" t="s">
        <v>747</v>
      </c>
      <c r="G31" s="185" t="str">
        <f>IF(C18-G18&gt;0,C18-G18,"-")</f>
        <v>-</v>
      </c>
      <c r="H31" s="185" t="str">
        <f>IF(D18-H18&gt;0,D18-H18,"-")</f>
        <v>-</v>
      </c>
      <c r="I31" s="187">
        <f>IF(E18-I18&gt;0,E18-I18,"-")</f>
        <v>2120</v>
      </c>
      <c r="J31" s="368"/>
    </row>
    <row r="32" spans="1:10" ht="13.5" thickBot="1">
      <c r="A32" s="167" t="s">
        <v>748</v>
      </c>
      <c r="B32" s="184" t="s">
        <v>749</v>
      </c>
      <c r="C32" s="185" t="str">
        <f>IF(C18+C19-G28&lt;0,G28-(C18+C19),"-")</f>
        <v>-</v>
      </c>
      <c r="D32" s="185" t="str">
        <f>IF(D18+D19-H28&lt;0,H28-(D18+D19),"-")</f>
        <v>-</v>
      </c>
      <c r="E32" s="186" t="str">
        <f>IF(E18+E19-I28&lt;0,I28-(E18+E19),"-")</f>
        <v>-</v>
      </c>
      <c r="F32" s="184" t="s">
        <v>750</v>
      </c>
      <c r="G32" s="185" t="str">
        <f>IF(C18+C19-G28&gt;0,C18+C19-G28,"-")</f>
        <v>-</v>
      </c>
      <c r="H32" s="185" t="str">
        <f>IF(D18+D19-H28&gt;0,D18+D19-H28,"-")</f>
        <v>-</v>
      </c>
      <c r="I32" s="187">
        <f>IF(E18+E19-I28&gt;0,E18+E19-I28,"-")</f>
        <v>2430</v>
      </c>
      <c r="J32" s="368"/>
    </row>
  </sheetData>
  <sheetProtection/>
  <mergeCells count="2">
    <mergeCell ref="A3:A4"/>
    <mergeCell ref="J1:J32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scale="70" r:id="rId1"/>
  <headerFooter alignWithMargins="0">
    <oddHeader>&amp;R1.1 melléklet az 5/2014.(IV.24.) önkormányztai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6"/>
  <sheetViews>
    <sheetView zoomScaleSheetLayoutView="115" zoomScalePageLayoutView="0" workbookViewId="0" topLeftCell="C21">
      <selection activeCell="C21" sqref="C21"/>
    </sheetView>
  </sheetViews>
  <sheetFormatPr defaultColWidth="8.00390625" defaultRowHeight="12.75"/>
  <cols>
    <col min="1" max="1" width="5.875" style="135" customWidth="1"/>
    <col min="2" max="2" width="47.25390625" style="138" customWidth="1"/>
    <col min="3" max="5" width="14.00390625" style="135" customWidth="1"/>
    <col min="6" max="6" width="47.25390625" style="135" customWidth="1"/>
    <col min="7" max="9" width="14.00390625" style="135" customWidth="1"/>
    <col min="10" max="10" width="4.125" style="135" customWidth="1"/>
    <col min="11" max="16384" width="8.00390625" style="135" customWidth="1"/>
  </cols>
  <sheetData>
    <row r="1" spans="2:10" ht="39.75" customHeight="1">
      <c r="B1" s="136" t="s">
        <v>751</v>
      </c>
      <c r="C1" s="137"/>
      <c r="D1" s="137"/>
      <c r="E1" s="137"/>
      <c r="F1" s="137"/>
      <c r="G1" s="137"/>
      <c r="H1" s="137"/>
      <c r="I1" s="137"/>
      <c r="J1" s="371" t="s">
        <v>934</v>
      </c>
    </row>
    <row r="2" spans="7:10" ht="14.25" thickBot="1">
      <c r="G2" s="139"/>
      <c r="H2" s="139"/>
      <c r="I2" s="139" t="s">
        <v>692</v>
      </c>
      <c r="J2" s="371"/>
    </row>
    <row r="3" spans="1:10" ht="24" customHeight="1" thickBot="1">
      <c r="A3" s="369" t="s">
        <v>470</v>
      </c>
      <c r="B3" s="140" t="s">
        <v>693</v>
      </c>
      <c r="C3" s="141"/>
      <c r="D3" s="141"/>
      <c r="E3" s="141"/>
      <c r="F3" s="140" t="s">
        <v>694</v>
      </c>
      <c r="G3" s="142"/>
      <c r="H3" s="142"/>
      <c r="I3" s="142"/>
      <c r="J3" s="371"/>
    </row>
    <row r="4" spans="1:10" s="146" customFormat="1" ht="35.25" customHeight="1" thickBot="1">
      <c r="A4" s="370"/>
      <c r="B4" s="143" t="s">
        <v>695</v>
      </c>
      <c r="C4" s="144" t="s">
        <v>696</v>
      </c>
      <c r="D4" s="145" t="s">
        <v>697</v>
      </c>
      <c r="E4" s="144" t="s">
        <v>752</v>
      </c>
      <c r="F4" s="143" t="s">
        <v>695</v>
      </c>
      <c r="G4" s="144" t="s">
        <v>696</v>
      </c>
      <c r="H4" s="145" t="s">
        <v>697</v>
      </c>
      <c r="I4" s="144" t="s">
        <v>752</v>
      </c>
      <c r="J4" s="371"/>
    </row>
    <row r="5" spans="1:10" s="146" customFormat="1" ht="13.5" thickBot="1">
      <c r="A5" s="147">
        <v>1</v>
      </c>
      <c r="B5" s="148">
        <v>2</v>
      </c>
      <c r="C5" s="149">
        <v>3</v>
      </c>
      <c r="D5" s="149">
        <v>4</v>
      </c>
      <c r="E5" s="149">
        <v>5</v>
      </c>
      <c r="F5" s="148">
        <v>6</v>
      </c>
      <c r="G5" s="149">
        <v>7</v>
      </c>
      <c r="H5" s="149">
        <v>8</v>
      </c>
      <c r="I5" s="150">
        <v>9</v>
      </c>
      <c r="J5" s="371"/>
    </row>
    <row r="6" spans="1:10" ht="12.75" customHeight="1">
      <c r="A6" s="152" t="s">
        <v>476</v>
      </c>
      <c r="B6" s="153" t="s">
        <v>753</v>
      </c>
      <c r="C6" s="154"/>
      <c r="D6" s="154"/>
      <c r="E6" s="154"/>
      <c r="F6" s="153" t="s">
        <v>621</v>
      </c>
      <c r="G6" s="154"/>
      <c r="H6" s="154"/>
      <c r="I6" s="155"/>
      <c r="J6" s="371"/>
    </row>
    <row r="7" spans="1:10" ht="22.5" customHeight="1">
      <c r="A7" s="156" t="s">
        <v>478</v>
      </c>
      <c r="B7" s="157" t="s">
        <v>754</v>
      </c>
      <c r="C7" s="158"/>
      <c r="D7" s="158"/>
      <c r="E7" s="158"/>
      <c r="F7" s="157" t="s">
        <v>622</v>
      </c>
      <c r="G7" s="158">
        <v>150</v>
      </c>
      <c r="H7" s="158"/>
      <c r="I7" s="159"/>
      <c r="J7" s="371"/>
    </row>
    <row r="8" spans="1:10" ht="12.75" customHeight="1">
      <c r="A8" s="156" t="s">
        <v>487</v>
      </c>
      <c r="B8" s="157" t="s">
        <v>755</v>
      </c>
      <c r="C8" s="158"/>
      <c r="D8" s="158"/>
      <c r="E8" s="158"/>
      <c r="F8" s="157" t="s">
        <v>623</v>
      </c>
      <c r="G8" s="158">
        <v>870</v>
      </c>
      <c r="H8" s="158">
        <v>1158</v>
      </c>
      <c r="I8" s="159">
        <v>1158</v>
      </c>
      <c r="J8" s="371"/>
    </row>
    <row r="9" spans="1:10" ht="12.75" customHeight="1">
      <c r="A9" s="156" t="s">
        <v>640</v>
      </c>
      <c r="B9" s="157" t="s">
        <v>518</v>
      </c>
      <c r="C9" s="158"/>
      <c r="D9" s="158"/>
      <c r="E9" s="158"/>
      <c r="F9" s="157" t="s">
        <v>756</v>
      </c>
      <c r="G9" s="158">
        <v>870</v>
      </c>
      <c r="H9" s="158">
        <v>1158</v>
      </c>
      <c r="I9" s="159">
        <v>1158</v>
      </c>
      <c r="J9" s="371"/>
    </row>
    <row r="10" spans="1:10" ht="12.75" customHeight="1">
      <c r="A10" s="156" t="s">
        <v>507</v>
      </c>
      <c r="B10" s="157" t="s">
        <v>520</v>
      </c>
      <c r="C10" s="158"/>
      <c r="D10" s="158"/>
      <c r="E10" s="158"/>
      <c r="F10" s="157" t="s">
        <v>757</v>
      </c>
      <c r="G10" s="158"/>
      <c r="H10" s="158"/>
      <c r="I10" s="159"/>
      <c r="J10" s="371"/>
    </row>
    <row r="11" spans="1:10" ht="12.75" customHeight="1">
      <c r="A11" s="156" t="s">
        <v>523</v>
      </c>
      <c r="B11" s="157" t="s">
        <v>758</v>
      </c>
      <c r="C11" s="161"/>
      <c r="D11" s="161"/>
      <c r="E11" s="161"/>
      <c r="F11" s="188" t="s">
        <v>759</v>
      </c>
      <c r="G11" s="158"/>
      <c r="H11" s="158"/>
      <c r="I11" s="159"/>
      <c r="J11" s="371"/>
    </row>
    <row r="12" spans="1:10" ht="12.75" customHeight="1">
      <c r="A12" s="156" t="s">
        <v>661</v>
      </c>
      <c r="B12" s="157" t="s">
        <v>760</v>
      </c>
      <c r="C12" s="158"/>
      <c r="D12" s="158"/>
      <c r="E12" s="158"/>
      <c r="F12" s="188" t="s">
        <v>630</v>
      </c>
      <c r="G12" s="158"/>
      <c r="H12" s="158"/>
      <c r="I12" s="159"/>
      <c r="J12" s="371"/>
    </row>
    <row r="13" spans="1:10" ht="12.75" customHeight="1">
      <c r="A13" s="156" t="s">
        <v>550</v>
      </c>
      <c r="B13" s="157" t="s">
        <v>761</v>
      </c>
      <c r="C13" s="158"/>
      <c r="D13" s="158"/>
      <c r="E13" s="158"/>
      <c r="F13" s="189" t="s">
        <v>632</v>
      </c>
      <c r="G13" s="158"/>
      <c r="H13" s="158"/>
      <c r="I13" s="159"/>
      <c r="J13" s="371"/>
    </row>
    <row r="14" spans="1:10" ht="12.75" customHeight="1">
      <c r="A14" s="156" t="s">
        <v>664</v>
      </c>
      <c r="B14" s="190" t="s">
        <v>762</v>
      </c>
      <c r="C14" s="161"/>
      <c r="D14" s="161"/>
      <c r="E14" s="161"/>
      <c r="F14" s="188" t="s">
        <v>763</v>
      </c>
      <c r="G14" s="158"/>
      <c r="H14" s="158"/>
      <c r="I14" s="159"/>
      <c r="J14" s="371"/>
    </row>
    <row r="15" spans="1:10" ht="22.5" customHeight="1">
      <c r="A15" s="156" t="s">
        <v>560</v>
      </c>
      <c r="B15" s="157" t="s">
        <v>764</v>
      </c>
      <c r="C15" s="161"/>
      <c r="D15" s="161"/>
      <c r="E15" s="161"/>
      <c r="F15" s="188" t="s">
        <v>765</v>
      </c>
      <c r="G15" s="158"/>
      <c r="H15" s="158"/>
      <c r="I15" s="159"/>
      <c r="J15" s="371"/>
    </row>
    <row r="16" spans="1:10" ht="12.75" customHeight="1">
      <c r="A16" s="156" t="s">
        <v>562</v>
      </c>
      <c r="B16" s="157" t="s">
        <v>766</v>
      </c>
      <c r="C16" s="165">
        <v>150</v>
      </c>
      <c r="D16" s="191">
        <v>150</v>
      </c>
      <c r="E16" s="192">
        <v>87</v>
      </c>
      <c r="F16" s="157" t="s">
        <v>707</v>
      </c>
      <c r="G16" s="158"/>
      <c r="H16" s="158"/>
      <c r="I16" s="159"/>
      <c r="J16" s="371"/>
    </row>
    <row r="17" spans="1:10" ht="12.75" customHeight="1" thickBot="1">
      <c r="A17" s="193" t="s">
        <v>588</v>
      </c>
      <c r="B17" s="194"/>
      <c r="C17" s="195"/>
      <c r="D17" s="196"/>
      <c r="E17" s="197"/>
      <c r="F17" s="194" t="s">
        <v>767</v>
      </c>
      <c r="G17" s="198"/>
      <c r="H17" s="198"/>
      <c r="I17" s="199"/>
      <c r="J17" s="371"/>
    </row>
    <row r="18" spans="1:10" ht="15.75" customHeight="1" thickBot="1">
      <c r="A18" s="167" t="s">
        <v>590</v>
      </c>
      <c r="B18" s="168" t="s">
        <v>768</v>
      </c>
      <c r="C18" s="200">
        <f>+C6+C7+C8+C9+C10+C11+C12+C13+C15+C16+C17</f>
        <v>150</v>
      </c>
      <c r="D18" s="200">
        <f>+D6+D7+D8+D9+D10+D11+D12+D13+D15+D16+D17</f>
        <v>150</v>
      </c>
      <c r="E18" s="200">
        <f>+E6+E7+E8+E9+E10+E11+E12+E13+E15+E16+E17</f>
        <v>87</v>
      </c>
      <c r="F18" s="168" t="s">
        <v>769</v>
      </c>
      <c r="G18" s="169">
        <f>+G6+G7+G8+G16+G17</f>
        <v>1020</v>
      </c>
      <c r="H18" s="169">
        <f>+H6+H7+H8+H16+H17</f>
        <v>1158</v>
      </c>
      <c r="I18" s="170">
        <f>+I6+I7+I8+I16+I17</f>
        <v>1158</v>
      </c>
      <c r="J18" s="371"/>
    </row>
    <row r="19" spans="1:10" ht="12.75" customHeight="1">
      <c r="A19" s="201" t="s">
        <v>592</v>
      </c>
      <c r="B19" s="202" t="s">
        <v>770</v>
      </c>
      <c r="C19" s="203">
        <f>+C20+C21+C22+C23+C24</f>
        <v>870</v>
      </c>
      <c r="D19" s="203">
        <f>+D20+D21+D22+D23+D24</f>
        <v>1008</v>
      </c>
      <c r="E19" s="203">
        <f>+E20+E21+E22+E23+E24</f>
        <v>1071</v>
      </c>
      <c r="F19" s="174" t="s">
        <v>715</v>
      </c>
      <c r="G19" s="204"/>
      <c r="H19" s="204"/>
      <c r="I19" s="205"/>
      <c r="J19" s="371"/>
    </row>
    <row r="20" spans="1:10" ht="12.75" customHeight="1">
      <c r="A20" s="156" t="s">
        <v>716</v>
      </c>
      <c r="B20" s="206" t="s">
        <v>771</v>
      </c>
      <c r="C20" s="178">
        <v>870</v>
      </c>
      <c r="D20" s="178">
        <v>1008</v>
      </c>
      <c r="E20" s="178">
        <v>1071</v>
      </c>
      <c r="F20" s="174" t="s">
        <v>772</v>
      </c>
      <c r="G20" s="178"/>
      <c r="H20" s="178"/>
      <c r="I20" s="179"/>
      <c r="J20" s="371"/>
    </row>
    <row r="21" spans="1:10" ht="12.75" customHeight="1">
      <c r="A21" s="201" t="s">
        <v>718</v>
      </c>
      <c r="B21" s="206" t="s">
        <v>773</v>
      </c>
      <c r="C21" s="178"/>
      <c r="D21" s="178"/>
      <c r="E21" s="178"/>
      <c r="F21" s="174" t="s">
        <v>719</v>
      </c>
      <c r="G21" s="178"/>
      <c r="H21" s="178"/>
      <c r="I21" s="179"/>
      <c r="J21" s="371"/>
    </row>
    <row r="22" spans="1:10" ht="12.75" customHeight="1">
      <c r="A22" s="156" t="s">
        <v>720</v>
      </c>
      <c r="B22" s="206" t="s">
        <v>774</v>
      </c>
      <c r="C22" s="178"/>
      <c r="D22" s="178"/>
      <c r="E22" s="178"/>
      <c r="F22" s="174" t="s">
        <v>722</v>
      </c>
      <c r="G22" s="178"/>
      <c r="H22" s="178"/>
      <c r="I22" s="179"/>
      <c r="J22" s="371"/>
    </row>
    <row r="23" spans="1:10" ht="12.75" customHeight="1">
      <c r="A23" s="201" t="s">
        <v>723</v>
      </c>
      <c r="B23" s="206" t="s">
        <v>775</v>
      </c>
      <c r="C23" s="178"/>
      <c r="D23" s="178"/>
      <c r="E23" s="178"/>
      <c r="F23" s="172" t="s">
        <v>725</v>
      </c>
      <c r="G23" s="178"/>
      <c r="H23" s="178"/>
      <c r="I23" s="179"/>
      <c r="J23" s="371"/>
    </row>
    <row r="24" spans="1:10" ht="12.75" customHeight="1">
      <c r="A24" s="156" t="s">
        <v>726</v>
      </c>
      <c r="B24" s="207" t="s">
        <v>776</v>
      </c>
      <c r="C24" s="178"/>
      <c r="D24" s="178"/>
      <c r="E24" s="178"/>
      <c r="F24" s="174" t="s">
        <v>777</v>
      </c>
      <c r="G24" s="178"/>
      <c r="H24" s="178"/>
      <c r="I24" s="179"/>
      <c r="J24" s="371"/>
    </row>
    <row r="25" spans="1:10" ht="12.75" customHeight="1">
      <c r="A25" s="201" t="s">
        <v>729</v>
      </c>
      <c r="B25" s="208" t="s">
        <v>778</v>
      </c>
      <c r="C25" s="180">
        <f>+C26+C27+C28+C29+C30</f>
        <v>0</v>
      </c>
      <c r="D25" s="180">
        <f>+D26+D27+D28+D29+D30</f>
        <v>0</v>
      </c>
      <c r="E25" s="180">
        <f>+E26+E27+E28+E29+E30</f>
        <v>0</v>
      </c>
      <c r="F25" s="209" t="s">
        <v>731</v>
      </c>
      <c r="G25" s="178"/>
      <c r="H25" s="178"/>
      <c r="I25" s="179"/>
      <c r="J25" s="371"/>
    </row>
    <row r="26" spans="1:10" ht="12.75" customHeight="1">
      <c r="A26" s="156" t="s">
        <v>732</v>
      </c>
      <c r="B26" s="207" t="s">
        <v>779</v>
      </c>
      <c r="C26" s="178"/>
      <c r="D26" s="178"/>
      <c r="E26" s="178"/>
      <c r="F26" s="209" t="s">
        <v>780</v>
      </c>
      <c r="G26" s="178"/>
      <c r="H26" s="178"/>
      <c r="I26" s="179"/>
      <c r="J26" s="371"/>
    </row>
    <row r="27" spans="1:10" ht="12.75" customHeight="1">
      <c r="A27" s="201" t="s">
        <v>733</v>
      </c>
      <c r="B27" s="207" t="s">
        <v>781</v>
      </c>
      <c r="C27" s="178"/>
      <c r="D27" s="178"/>
      <c r="E27" s="178"/>
      <c r="F27" s="210"/>
      <c r="G27" s="178"/>
      <c r="H27" s="178"/>
      <c r="I27" s="179"/>
      <c r="J27" s="371"/>
    </row>
    <row r="28" spans="1:10" ht="12.75" customHeight="1">
      <c r="A28" s="156" t="s">
        <v>736</v>
      </c>
      <c r="B28" s="206" t="s">
        <v>782</v>
      </c>
      <c r="C28" s="178"/>
      <c r="D28" s="178"/>
      <c r="E28" s="178"/>
      <c r="F28" s="211"/>
      <c r="G28" s="178"/>
      <c r="H28" s="178"/>
      <c r="I28" s="179"/>
      <c r="J28" s="371"/>
    </row>
    <row r="29" spans="1:10" ht="12.75" customHeight="1">
      <c r="A29" s="201" t="s">
        <v>739</v>
      </c>
      <c r="B29" s="212" t="s">
        <v>783</v>
      </c>
      <c r="C29" s="178"/>
      <c r="D29" s="178"/>
      <c r="E29" s="178"/>
      <c r="F29" s="162"/>
      <c r="G29" s="178"/>
      <c r="H29" s="178"/>
      <c r="I29" s="179"/>
      <c r="J29" s="371"/>
    </row>
    <row r="30" spans="1:10" ht="12.75" customHeight="1" thickBot="1">
      <c r="A30" s="156" t="s">
        <v>742</v>
      </c>
      <c r="B30" s="213" t="s">
        <v>784</v>
      </c>
      <c r="C30" s="178"/>
      <c r="D30" s="178"/>
      <c r="E30" s="178"/>
      <c r="F30" s="211"/>
      <c r="G30" s="178"/>
      <c r="H30" s="178"/>
      <c r="I30" s="179"/>
      <c r="J30" s="371"/>
    </row>
    <row r="31" spans="1:10" ht="21.75" customHeight="1" thickBot="1">
      <c r="A31" s="167" t="s">
        <v>745</v>
      </c>
      <c r="B31" s="168" t="s">
        <v>785</v>
      </c>
      <c r="C31" s="169">
        <f>+C19+C25</f>
        <v>870</v>
      </c>
      <c r="D31" s="169">
        <f>+D19+D25</f>
        <v>1008</v>
      </c>
      <c r="E31" s="169">
        <f>+E19+E25</f>
        <v>1071</v>
      </c>
      <c r="F31" s="168" t="s">
        <v>786</v>
      </c>
      <c r="G31" s="169">
        <f>SUM(G19:G30)</f>
        <v>0</v>
      </c>
      <c r="H31" s="169">
        <f>SUM(H19:H30)</f>
        <v>0</v>
      </c>
      <c r="I31" s="170">
        <f>SUM(I19:I30)</f>
        <v>0</v>
      </c>
      <c r="J31" s="371"/>
    </row>
    <row r="32" spans="1:10" ht="18" customHeight="1" thickBot="1">
      <c r="A32" s="167" t="s">
        <v>748</v>
      </c>
      <c r="B32" s="181" t="s">
        <v>787</v>
      </c>
      <c r="C32" s="169">
        <f>+C18+C31</f>
        <v>1020</v>
      </c>
      <c r="D32" s="169">
        <f>+D18+D31</f>
        <v>1158</v>
      </c>
      <c r="E32" s="169">
        <f>+E18+E31</f>
        <v>1158</v>
      </c>
      <c r="F32" s="181" t="s">
        <v>788</v>
      </c>
      <c r="G32" s="169">
        <f>+G18+G31</f>
        <v>1020</v>
      </c>
      <c r="H32" s="169">
        <f>+H18+H31</f>
        <v>1158</v>
      </c>
      <c r="I32" s="170">
        <f>+I18+I31</f>
        <v>1158</v>
      </c>
      <c r="J32" s="371"/>
    </row>
    <row r="33" spans="1:10" ht="18" customHeight="1" thickBot="1">
      <c r="A33" s="167" t="s">
        <v>789</v>
      </c>
      <c r="B33" s="168" t="s">
        <v>740</v>
      </c>
      <c r="C33" s="182"/>
      <c r="D33" s="182"/>
      <c r="E33" s="182"/>
      <c r="F33" s="168" t="s">
        <v>741</v>
      </c>
      <c r="G33" s="182"/>
      <c r="H33" s="182"/>
      <c r="I33" s="183"/>
      <c r="J33" s="371"/>
    </row>
    <row r="34" spans="1:10" ht="13.5" thickBot="1">
      <c r="A34" s="167" t="s">
        <v>790</v>
      </c>
      <c r="B34" s="184" t="s">
        <v>791</v>
      </c>
      <c r="C34" s="185">
        <f>+C32+C33</f>
        <v>1020</v>
      </c>
      <c r="D34" s="185">
        <f>+D32+D33</f>
        <v>1158</v>
      </c>
      <c r="E34" s="186">
        <f>+E32+E33</f>
        <v>1158</v>
      </c>
      <c r="F34" s="184" t="s">
        <v>792</v>
      </c>
      <c r="G34" s="185">
        <f>+G32+G33</f>
        <v>1020</v>
      </c>
      <c r="H34" s="185">
        <f>+H32+H33</f>
        <v>1158</v>
      </c>
      <c r="I34" s="187">
        <f>+I32+I33</f>
        <v>1158</v>
      </c>
      <c r="J34" s="371"/>
    </row>
    <row r="35" spans="1:10" ht="13.5" thickBot="1">
      <c r="A35" s="167" t="s">
        <v>793</v>
      </c>
      <c r="B35" s="184" t="s">
        <v>746</v>
      </c>
      <c r="C35" s="185">
        <f>IF(C18-G18&lt;0,G18-C18,"-")</f>
        <v>870</v>
      </c>
      <c r="D35" s="185">
        <f>IF(D18-H18&lt;0,H18-D18,"-")</f>
        <v>1008</v>
      </c>
      <c r="E35" s="186">
        <f>IF(E18-I18&lt;0,I18-E18,"-")</f>
        <v>1071</v>
      </c>
      <c r="F35" s="184" t="s">
        <v>747</v>
      </c>
      <c r="G35" s="185" t="str">
        <f>IF(C18-G18&gt;0,C18-G18,"-")</f>
        <v>-</v>
      </c>
      <c r="H35" s="185" t="str">
        <f>IF(D18-H18&gt;0,D18-H18,"-")</f>
        <v>-</v>
      </c>
      <c r="I35" s="187" t="str">
        <f>IF(E18-I18&gt;0,E18-I18,"-")</f>
        <v>-</v>
      </c>
      <c r="J35" s="371"/>
    </row>
    <row r="36" spans="1:10" ht="13.5" thickBot="1">
      <c r="A36" s="167" t="s">
        <v>794</v>
      </c>
      <c r="B36" s="184" t="s">
        <v>749</v>
      </c>
      <c r="C36" s="185" t="str">
        <f>IF(C18+C19-G32&lt;0,G32-(C18+C19),"-")</f>
        <v>-</v>
      </c>
      <c r="D36" s="185" t="str">
        <f>IF(D18+D19-H32&lt;0,H32-(D18+D19),"-")</f>
        <v>-</v>
      </c>
      <c r="E36" s="186" t="str">
        <f>IF(E18+E19-I32&lt;0,I32-(E18+E19),"-")</f>
        <v>-</v>
      </c>
      <c r="F36" s="184" t="s">
        <v>750</v>
      </c>
      <c r="G36" s="185" t="str">
        <f>IF(C18+C19-G32&gt;0,C18+C19-G32,"-")</f>
        <v>-</v>
      </c>
      <c r="H36" s="185" t="str">
        <f>IF(D18+D19-H32&gt;0,D18+D19-H32,"-")</f>
        <v>-</v>
      </c>
      <c r="I36" s="187" t="str">
        <f>IF(E18+E19-I32&gt;0,E18+E19-I32,"-")</f>
        <v>-</v>
      </c>
      <c r="J36" s="371"/>
    </row>
  </sheetData>
  <sheetProtection sheet="1" objects="1" scenarios="1"/>
  <mergeCells count="2">
    <mergeCell ref="A3:A4"/>
    <mergeCell ref="J1:J3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  <headerFooter alignWithMargins="0">
    <oddHeader>&amp;R1.2 melléklet az 5/2014.(IV.24.)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A1" sqref="A1:E1"/>
    </sheetView>
  </sheetViews>
  <sheetFormatPr defaultColWidth="9.00390625" defaultRowHeight="12.75"/>
  <cols>
    <col min="1" max="1" width="5.875" style="268" customWidth="1"/>
    <col min="2" max="2" width="82.00390625" style="268" customWidth="1"/>
    <col min="3" max="5" width="10.875" style="274" customWidth="1"/>
    <col min="6" max="16384" width="9.125" style="263" customWidth="1"/>
  </cols>
  <sheetData>
    <row r="1" spans="1:5" ht="30.75" customHeight="1">
      <c r="A1" s="372" t="s">
        <v>93</v>
      </c>
      <c r="B1" s="372"/>
      <c r="C1" s="372"/>
      <c r="D1" s="372"/>
      <c r="E1" s="372"/>
    </row>
    <row r="2" ht="22.5" customHeight="1">
      <c r="E2" s="274" t="s">
        <v>92</v>
      </c>
    </row>
    <row r="3" spans="1:5" ht="30" customHeight="1">
      <c r="A3" s="269"/>
      <c r="B3" s="270" t="s">
        <v>695</v>
      </c>
      <c r="C3" s="271" t="s">
        <v>473</v>
      </c>
      <c r="D3" s="271" t="s">
        <v>474</v>
      </c>
      <c r="E3" s="271" t="s">
        <v>475</v>
      </c>
    </row>
    <row r="4" spans="1:5" ht="12.75">
      <c r="A4" s="264" t="s">
        <v>834</v>
      </c>
      <c r="B4" s="265" t="s">
        <v>936</v>
      </c>
      <c r="C4" s="272">
        <v>7066</v>
      </c>
      <c r="D4" s="272">
        <v>8828</v>
      </c>
      <c r="E4" s="272">
        <v>8828</v>
      </c>
    </row>
    <row r="5" spans="1:5" ht="12.75">
      <c r="A5" s="264" t="s">
        <v>835</v>
      </c>
      <c r="B5" s="265" t="s">
        <v>937</v>
      </c>
      <c r="C5" s="272">
        <v>0</v>
      </c>
      <c r="D5" s="272">
        <v>0</v>
      </c>
      <c r="E5" s="272">
        <v>0</v>
      </c>
    </row>
    <row r="6" spans="1:5" ht="12.75">
      <c r="A6" s="264" t="s">
        <v>836</v>
      </c>
      <c r="B6" s="265" t="s">
        <v>938</v>
      </c>
      <c r="C6" s="272">
        <v>0</v>
      </c>
      <c r="D6" s="272">
        <v>0</v>
      </c>
      <c r="E6" s="272">
        <v>0</v>
      </c>
    </row>
    <row r="7" spans="1:5" ht="12.75">
      <c r="A7" s="264" t="s">
        <v>837</v>
      </c>
      <c r="B7" s="265" t="s">
        <v>939</v>
      </c>
      <c r="C7" s="272">
        <v>0</v>
      </c>
      <c r="D7" s="272">
        <v>0</v>
      </c>
      <c r="E7" s="272">
        <v>0</v>
      </c>
    </row>
    <row r="8" spans="1:5" ht="12.75">
      <c r="A8" s="264" t="s">
        <v>838</v>
      </c>
      <c r="B8" s="265" t="s">
        <v>940</v>
      </c>
      <c r="C8" s="272">
        <v>0</v>
      </c>
      <c r="D8" s="272">
        <v>0</v>
      </c>
      <c r="E8" s="272">
        <v>0</v>
      </c>
    </row>
    <row r="9" spans="1:5" ht="12.75">
      <c r="A9" s="264" t="s">
        <v>840</v>
      </c>
      <c r="B9" s="265" t="s">
        <v>941</v>
      </c>
      <c r="C9" s="272">
        <v>0</v>
      </c>
      <c r="D9" s="272">
        <v>0</v>
      </c>
      <c r="E9" s="272">
        <v>0</v>
      </c>
    </row>
    <row r="10" spans="1:5" ht="12.75">
      <c r="A10" s="266" t="s">
        <v>841</v>
      </c>
      <c r="B10" s="267" t="s">
        <v>942</v>
      </c>
      <c r="C10" s="273">
        <v>7066</v>
      </c>
      <c r="D10" s="273">
        <v>8828</v>
      </c>
      <c r="E10" s="273">
        <v>8828</v>
      </c>
    </row>
    <row r="11" spans="1:5" ht="12.75">
      <c r="A11" s="264" t="s">
        <v>842</v>
      </c>
      <c r="B11" s="265" t="s">
        <v>943</v>
      </c>
      <c r="C11" s="272">
        <v>142</v>
      </c>
      <c r="D11" s="272">
        <v>1501</v>
      </c>
      <c r="E11" s="272">
        <v>1465</v>
      </c>
    </row>
    <row r="12" spans="1:5" ht="12.75">
      <c r="A12" s="266" t="s">
        <v>843</v>
      </c>
      <c r="B12" s="267" t="s">
        <v>944</v>
      </c>
      <c r="C12" s="273">
        <v>7208</v>
      </c>
      <c r="D12" s="273">
        <v>10329</v>
      </c>
      <c r="E12" s="273">
        <v>10293</v>
      </c>
    </row>
    <row r="13" spans="1:5" ht="12.75">
      <c r="A13" s="264" t="s">
        <v>945</v>
      </c>
      <c r="B13" s="265" t="s">
        <v>946</v>
      </c>
      <c r="C13" s="272">
        <v>120</v>
      </c>
      <c r="D13" s="272">
        <v>120</v>
      </c>
      <c r="E13" s="272">
        <v>0</v>
      </c>
    </row>
    <row r="14" spans="1:5" ht="12.75">
      <c r="A14" s="264" t="s">
        <v>947</v>
      </c>
      <c r="B14" s="265" t="s">
        <v>948</v>
      </c>
      <c r="C14" s="272">
        <v>0</v>
      </c>
      <c r="D14" s="272">
        <v>0</v>
      </c>
      <c r="E14" s="272">
        <v>0</v>
      </c>
    </row>
    <row r="15" spans="1:5" ht="12.75">
      <c r="A15" s="264" t="s">
        <v>949</v>
      </c>
      <c r="B15" s="265" t="s">
        <v>950</v>
      </c>
      <c r="C15" s="272">
        <v>0</v>
      </c>
      <c r="D15" s="272">
        <v>0</v>
      </c>
      <c r="E15" s="272">
        <v>0</v>
      </c>
    </row>
    <row r="16" spans="1:5" ht="12.75">
      <c r="A16" s="264" t="s">
        <v>951</v>
      </c>
      <c r="B16" s="265" t="s">
        <v>952</v>
      </c>
      <c r="C16" s="272">
        <v>0</v>
      </c>
      <c r="D16" s="272">
        <v>185</v>
      </c>
      <c r="E16" s="272">
        <v>185</v>
      </c>
    </row>
    <row r="17" spans="1:5" ht="12.75">
      <c r="A17" s="266" t="s">
        <v>953</v>
      </c>
      <c r="B17" s="267" t="s">
        <v>954</v>
      </c>
      <c r="C17" s="273">
        <v>120</v>
      </c>
      <c r="D17" s="273">
        <v>305</v>
      </c>
      <c r="E17" s="273">
        <v>185</v>
      </c>
    </row>
    <row r="18" spans="1:5" ht="12.75">
      <c r="A18" s="264" t="s">
        <v>955</v>
      </c>
      <c r="B18" s="265" t="s">
        <v>956</v>
      </c>
      <c r="C18" s="272">
        <v>0</v>
      </c>
      <c r="D18" s="272">
        <v>21</v>
      </c>
      <c r="E18" s="272">
        <v>20</v>
      </c>
    </row>
    <row r="19" spans="1:5" ht="12.75">
      <c r="A19" s="266" t="s">
        <v>957</v>
      </c>
      <c r="B19" s="267" t="s">
        <v>958</v>
      </c>
      <c r="C19" s="273">
        <v>120</v>
      </c>
      <c r="D19" s="273">
        <v>326</v>
      </c>
      <c r="E19" s="273">
        <v>205</v>
      </c>
    </row>
    <row r="20" spans="1:5" ht="12.75">
      <c r="A20" s="266" t="s">
        <v>959</v>
      </c>
      <c r="B20" s="267" t="s">
        <v>960</v>
      </c>
      <c r="C20" s="273">
        <v>140</v>
      </c>
      <c r="D20" s="273">
        <v>0</v>
      </c>
      <c r="E20" s="273">
        <v>0</v>
      </c>
    </row>
    <row r="21" spans="1:5" ht="12.75">
      <c r="A21" s="264" t="s">
        <v>961</v>
      </c>
      <c r="B21" s="265" t="s">
        <v>962</v>
      </c>
      <c r="C21" s="272">
        <v>0</v>
      </c>
      <c r="D21" s="272">
        <v>0</v>
      </c>
      <c r="E21" s="272">
        <v>0</v>
      </c>
    </row>
    <row r="22" spans="1:5" ht="12.75">
      <c r="A22" s="264" t="s">
        <v>963</v>
      </c>
      <c r="B22" s="265" t="s">
        <v>964</v>
      </c>
      <c r="C22" s="272">
        <v>0</v>
      </c>
      <c r="D22" s="272">
        <v>0</v>
      </c>
      <c r="E22" s="272">
        <v>0</v>
      </c>
    </row>
    <row r="23" spans="1:5" ht="12.75">
      <c r="A23" s="264" t="s">
        <v>965</v>
      </c>
      <c r="B23" s="265" t="s">
        <v>966</v>
      </c>
      <c r="C23" s="272">
        <v>0</v>
      </c>
      <c r="D23" s="272">
        <v>0</v>
      </c>
      <c r="E23" s="272">
        <v>0</v>
      </c>
    </row>
    <row r="24" spans="1:5" ht="12.75">
      <c r="A24" s="264" t="s">
        <v>967</v>
      </c>
      <c r="B24" s="265" t="s">
        <v>968</v>
      </c>
      <c r="C24" s="272">
        <v>0</v>
      </c>
      <c r="D24" s="272">
        <v>0</v>
      </c>
      <c r="E24" s="272">
        <v>0</v>
      </c>
    </row>
    <row r="25" spans="1:5" ht="12.75">
      <c r="A25" s="264" t="s">
        <v>969</v>
      </c>
      <c r="B25" s="265" t="s">
        <v>970</v>
      </c>
      <c r="C25" s="272">
        <v>0</v>
      </c>
      <c r="D25" s="272">
        <v>42</v>
      </c>
      <c r="E25" s="272">
        <v>42</v>
      </c>
    </row>
    <row r="26" spans="1:5" ht="12.75">
      <c r="A26" s="266" t="s">
        <v>971</v>
      </c>
      <c r="B26" s="267" t="s">
        <v>972</v>
      </c>
      <c r="C26" s="273">
        <v>0</v>
      </c>
      <c r="D26" s="273">
        <v>42</v>
      </c>
      <c r="E26" s="273">
        <v>42</v>
      </c>
    </row>
    <row r="27" spans="1:5" ht="12.75">
      <c r="A27" s="264" t="s">
        <v>973</v>
      </c>
      <c r="B27" s="265" t="s">
        <v>974</v>
      </c>
      <c r="C27" s="272">
        <v>0</v>
      </c>
      <c r="D27" s="272">
        <v>0</v>
      </c>
      <c r="E27" s="272">
        <v>0</v>
      </c>
    </row>
    <row r="28" spans="1:5" ht="12.75">
      <c r="A28" s="266" t="s">
        <v>975</v>
      </c>
      <c r="B28" s="267" t="s">
        <v>976</v>
      </c>
      <c r="C28" s="273">
        <v>0</v>
      </c>
      <c r="D28" s="273">
        <v>42</v>
      </c>
      <c r="E28" s="273">
        <v>42</v>
      </c>
    </row>
    <row r="29" spans="1:5" ht="12.75">
      <c r="A29" s="264" t="s">
        <v>977</v>
      </c>
      <c r="B29" s="265" t="s">
        <v>978</v>
      </c>
      <c r="C29" s="272">
        <v>0</v>
      </c>
      <c r="D29" s="272">
        <v>0</v>
      </c>
      <c r="E29" s="272">
        <v>0</v>
      </c>
    </row>
    <row r="30" spans="1:5" ht="12.75">
      <c r="A30" s="264" t="s">
        <v>979</v>
      </c>
      <c r="B30" s="265" t="s">
        <v>980</v>
      </c>
      <c r="C30" s="272">
        <v>0</v>
      </c>
      <c r="D30" s="272">
        <v>0</v>
      </c>
      <c r="E30" s="272">
        <v>0</v>
      </c>
    </row>
    <row r="31" spans="1:5" ht="12.75">
      <c r="A31" s="264" t="s">
        <v>981</v>
      </c>
      <c r="B31" s="265" t="s">
        <v>982</v>
      </c>
      <c r="C31" s="272">
        <v>0</v>
      </c>
      <c r="D31" s="272">
        <v>0</v>
      </c>
      <c r="E31" s="272">
        <v>0</v>
      </c>
    </row>
    <row r="32" spans="1:5" ht="12.75">
      <c r="A32" s="264" t="s">
        <v>983</v>
      </c>
      <c r="B32" s="265" t="s">
        <v>984</v>
      </c>
      <c r="C32" s="272">
        <v>96</v>
      </c>
      <c r="D32" s="272">
        <v>96</v>
      </c>
      <c r="E32" s="272">
        <v>96</v>
      </c>
    </row>
    <row r="33" spans="1:5" ht="12.75">
      <c r="A33" s="264" t="s">
        <v>985</v>
      </c>
      <c r="B33" s="265" t="s">
        <v>986</v>
      </c>
      <c r="C33" s="272">
        <v>0</v>
      </c>
      <c r="D33" s="272">
        <v>0</v>
      </c>
      <c r="E33" s="272">
        <v>0</v>
      </c>
    </row>
    <row r="34" spans="1:5" ht="12.75">
      <c r="A34" s="266" t="s">
        <v>987</v>
      </c>
      <c r="B34" s="267" t="s">
        <v>988</v>
      </c>
      <c r="C34" s="273">
        <v>96</v>
      </c>
      <c r="D34" s="273">
        <v>96</v>
      </c>
      <c r="E34" s="273">
        <v>96</v>
      </c>
    </row>
    <row r="35" spans="1:5" ht="12.75">
      <c r="A35" s="264" t="s">
        <v>989</v>
      </c>
      <c r="B35" s="265" t="s">
        <v>990</v>
      </c>
      <c r="C35" s="272">
        <v>0</v>
      </c>
      <c r="D35" s="272">
        <v>0</v>
      </c>
      <c r="E35" s="272">
        <v>0</v>
      </c>
    </row>
    <row r="36" spans="1:5" ht="12.75">
      <c r="A36" s="266" t="s">
        <v>991</v>
      </c>
      <c r="B36" s="267" t="s">
        <v>992</v>
      </c>
      <c r="C36" s="273">
        <v>96</v>
      </c>
      <c r="D36" s="273">
        <v>96</v>
      </c>
      <c r="E36" s="273">
        <v>96</v>
      </c>
    </row>
    <row r="37" spans="1:5" ht="12.75">
      <c r="A37" s="264" t="s">
        <v>993</v>
      </c>
      <c r="B37" s="265" t="s">
        <v>994</v>
      </c>
      <c r="C37" s="272">
        <v>0</v>
      </c>
      <c r="D37" s="272">
        <v>0</v>
      </c>
      <c r="E37" s="272">
        <v>0</v>
      </c>
    </row>
    <row r="38" spans="1:5" ht="12.75">
      <c r="A38" s="264" t="s">
        <v>995</v>
      </c>
      <c r="B38" s="265" t="s">
        <v>996</v>
      </c>
      <c r="C38" s="272">
        <v>0</v>
      </c>
      <c r="D38" s="272">
        <v>0</v>
      </c>
      <c r="E38" s="272">
        <v>0</v>
      </c>
    </row>
    <row r="39" spans="1:5" ht="12.75">
      <c r="A39" s="266" t="s">
        <v>997</v>
      </c>
      <c r="B39" s="267" t="s">
        <v>998</v>
      </c>
      <c r="C39" s="273">
        <v>0</v>
      </c>
      <c r="D39" s="273">
        <v>0</v>
      </c>
      <c r="E39" s="273">
        <v>0</v>
      </c>
    </row>
    <row r="40" spans="1:5" ht="12.75">
      <c r="A40" s="264" t="s">
        <v>999</v>
      </c>
      <c r="B40" s="265" t="s">
        <v>1000</v>
      </c>
      <c r="C40" s="272">
        <v>0</v>
      </c>
      <c r="D40" s="272">
        <v>0</v>
      </c>
      <c r="E40" s="272">
        <v>0</v>
      </c>
    </row>
    <row r="41" spans="1:5" ht="12.75">
      <c r="A41" s="264" t="s">
        <v>1001</v>
      </c>
      <c r="B41" s="265" t="s">
        <v>1002</v>
      </c>
      <c r="C41" s="272">
        <v>0</v>
      </c>
      <c r="D41" s="272">
        <v>0</v>
      </c>
      <c r="E41" s="272">
        <v>0</v>
      </c>
    </row>
    <row r="42" spans="1:5" ht="12.75">
      <c r="A42" s="266" t="s">
        <v>1003</v>
      </c>
      <c r="B42" s="267" t="s">
        <v>1004</v>
      </c>
      <c r="C42" s="273">
        <v>0</v>
      </c>
      <c r="D42" s="273">
        <v>0</v>
      </c>
      <c r="E42" s="273">
        <v>0</v>
      </c>
    </row>
    <row r="43" spans="1:5" ht="12.75">
      <c r="A43" s="266" t="s">
        <v>1005</v>
      </c>
      <c r="B43" s="267" t="s">
        <v>1006</v>
      </c>
      <c r="C43" s="273">
        <v>216</v>
      </c>
      <c r="D43" s="273">
        <v>443</v>
      </c>
      <c r="E43" s="273">
        <v>323</v>
      </c>
    </row>
    <row r="44" spans="1:5" ht="12.75">
      <c r="A44" s="266" t="s">
        <v>1007</v>
      </c>
      <c r="B44" s="267" t="s">
        <v>1008</v>
      </c>
      <c r="C44" s="273">
        <v>0</v>
      </c>
      <c r="D44" s="273">
        <v>21</v>
      </c>
      <c r="E44" s="273">
        <v>20</v>
      </c>
    </row>
    <row r="45" spans="1:5" ht="12.75">
      <c r="A45" s="266" t="s">
        <v>1009</v>
      </c>
      <c r="B45" s="267" t="s">
        <v>1010</v>
      </c>
      <c r="C45" s="273">
        <v>356</v>
      </c>
      <c r="D45" s="273">
        <v>464</v>
      </c>
      <c r="E45" s="273">
        <v>343</v>
      </c>
    </row>
    <row r="46" spans="1:5" ht="12.75">
      <c r="A46" s="266" t="s">
        <v>1011</v>
      </c>
      <c r="B46" s="267" t="s">
        <v>1012</v>
      </c>
      <c r="C46" s="273">
        <v>3106</v>
      </c>
      <c r="D46" s="273">
        <v>3274</v>
      </c>
      <c r="E46" s="273">
        <v>3273</v>
      </c>
    </row>
    <row r="47" spans="1:5" ht="12.75">
      <c r="A47" s="264" t="s">
        <v>1013</v>
      </c>
      <c r="B47" s="265" t="s">
        <v>1014</v>
      </c>
      <c r="C47" s="272">
        <v>0</v>
      </c>
      <c r="D47" s="272">
        <v>0</v>
      </c>
      <c r="E47" s="272">
        <v>0</v>
      </c>
    </row>
    <row r="48" spans="1:5" ht="12.75">
      <c r="A48" s="264" t="s">
        <v>1015</v>
      </c>
      <c r="B48" s="265" t="s">
        <v>1016</v>
      </c>
      <c r="C48" s="272">
        <v>0</v>
      </c>
      <c r="D48" s="272">
        <v>0</v>
      </c>
      <c r="E48" s="272">
        <v>0</v>
      </c>
    </row>
    <row r="49" spans="1:5" ht="12.75">
      <c r="A49" s="264" t="s">
        <v>1017</v>
      </c>
      <c r="B49" s="265" t="s">
        <v>970</v>
      </c>
      <c r="C49" s="272">
        <v>0</v>
      </c>
      <c r="D49" s="272">
        <v>0</v>
      </c>
      <c r="E49" s="272">
        <v>0</v>
      </c>
    </row>
    <row r="50" spans="1:5" ht="12.75">
      <c r="A50" s="266" t="s">
        <v>1018</v>
      </c>
      <c r="B50" s="267" t="s">
        <v>1019</v>
      </c>
      <c r="C50" s="273">
        <v>0</v>
      </c>
      <c r="D50" s="273">
        <v>0</v>
      </c>
      <c r="E50" s="273">
        <v>0</v>
      </c>
    </row>
    <row r="51" spans="1:5" ht="12.75">
      <c r="A51" s="266" t="s">
        <v>1020</v>
      </c>
      <c r="B51" s="267" t="s">
        <v>1021</v>
      </c>
      <c r="C51" s="273">
        <v>3106</v>
      </c>
      <c r="D51" s="273">
        <v>3274</v>
      </c>
      <c r="E51" s="273">
        <v>3273</v>
      </c>
    </row>
    <row r="52" spans="1:5" ht="12.75">
      <c r="A52" s="266" t="s">
        <v>1022</v>
      </c>
      <c r="B52" s="267" t="s">
        <v>1023</v>
      </c>
      <c r="C52" s="273">
        <v>10670</v>
      </c>
      <c r="D52" s="273">
        <v>14067</v>
      </c>
      <c r="E52" s="273">
        <v>13909</v>
      </c>
    </row>
    <row r="53" spans="1:5" ht="12.75">
      <c r="A53" s="264" t="s">
        <v>1024</v>
      </c>
      <c r="B53" s="265" t="s">
        <v>1025</v>
      </c>
      <c r="C53" s="272">
        <v>2042</v>
      </c>
      <c r="D53" s="272">
        <v>2339</v>
      </c>
      <c r="E53" s="272">
        <v>2339</v>
      </c>
    </row>
    <row r="54" spans="1:5" ht="12.75">
      <c r="A54" s="264" t="s">
        <v>1026</v>
      </c>
      <c r="B54" s="265" t="s">
        <v>1027</v>
      </c>
      <c r="C54" s="272">
        <v>0</v>
      </c>
      <c r="D54" s="272">
        <v>0</v>
      </c>
      <c r="E54" s="272">
        <v>0</v>
      </c>
    </row>
    <row r="55" spans="1:5" ht="12.75">
      <c r="A55" s="264" t="s">
        <v>1028</v>
      </c>
      <c r="B55" s="265" t="s">
        <v>0</v>
      </c>
      <c r="C55" s="272">
        <v>15</v>
      </c>
      <c r="D55" s="272">
        <v>63</v>
      </c>
      <c r="E55" s="272">
        <v>63</v>
      </c>
    </row>
    <row r="56" spans="1:5" ht="12.75">
      <c r="A56" s="264" t="s">
        <v>1</v>
      </c>
      <c r="B56" s="265" t="s">
        <v>2</v>
      </c>
      <c r="C56" s="272">
        <v>0</v>
      </c>
      <c r="D56" s="272">
        <v>3</v>
      </c>
      <c r="E56" s="272">
        <v>3</v>
      </c>
    </row>
    <row r="57" spans="1:5" ht="12.75">
      <c r="A57" s="266" t="s">
        <v>3</v>
      </c>
      <c r="B57" s="267" t="s">
        <v>4</v>
      </c>
      <c r="C57" s="273">
        <v>2057</v>
      </c>
      <c r="D57" s="273">
        <v>2405</v>
      </c>
      <c r="E57" s="273">
        <v>2405</v>
      </c>
    </row>
    <row r="58" spans="1:5" ht="12.75">
      <c r="A58" s="264" t="s">
        <v>5</v>
      </c>
      <c r="B58" s="265" t="s">
        <v>6</v>
      </c>
      <c r="C58" s="272">
        <v>129</v>
      </c>
      <c r="D58" s="272">
        <v>130</v>
      </c>
      <c r="E58" s="272">
        <v>130</v>
      </c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74" r:id="rId1"/>
  <headerFooter alignWithMargins="0">
    <oddHeader>&amp;R&amp;8 1.3. melléklet az 5/2014. (IV.24.)  önkományzati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pane ySplit="3" topLeftCell="A9" activePane="bottomLeft" state="frozen"/>
      <selection pane="topLeft" activeCell="A1" sqref="A1"/>
      <selection pane="bottomLeft" activeCell="B9" sqref="B9"/>
    </sheetView>
  </sheetViews>
  <sheetFormatPr defaultColWidth="9.00390625" defaultRowHeight="12.75"/>
  <cols>
    <col min="1" max="1" width="8.125" style="268" customWidth="1"/>
    <col min="2" max="2" width="82.00390625" style="268" customWidth="1"/>
    <col min="3" max="3" width="12.75390625" style="274" customWidth="1"/>
    <col min="4" max="4" width="12.625" style="274" customWidth="1"/>
    <col min="5" max="5" width="10.875" style="274" customWidth="1"/>
    <col min="6" max="16384" width="9.125" style="263" customWidth="1"/>
  </cols>
  <sheetData>
    <row r="1" spans="1:5" ht="45.75" customHeight="1">
      <c r="A1" s="372" t="s">
        <v>94</v>
      </c>
      <c r="B1" s="372"/>
      <c r="C1" s="372"/>
      <c r="D1" s="372"/>
      <c r="E1" s="372"/>
    </row>
    <row r="2" ht="12.75">
      <c r="E2" s="274" t="s">
        <v>95</v>
      </c>
    </row>
    <row r="3" spans="1:5" ht="38.25" customHeight="1">
      <c r="A3" s="269"/>
      <c r="B3" s="270" t="s">
        <v>695</v>
      </c>
      <c r="C3" s="270" t="s">
        <v>473</v>
      </c>
      <c r="D3" s="270" t="s">
        <v>474</v>
      </c>
      <c r="E3" s="270" t="s">
        <v>475</v>
      </c>
    </row>
    <row r="4" spans="1:5" ht="12.75">
      <c r="A4" s="264" t="s">
        <v>834</v>
      </c>
      <c r="B4" s="265" t="s">
        <v>7</v>
      </c>
      <c r="C4" s="272">
        <v>0</v>
      </c>
      <c r="D4" s="272">
        <v>0</v>
      </c>
      <c r="E4" s="272">
        <v>0</v>
      </c>
    </row>
    <row r="5" spans="1:5" ht="12.75">
      <c r="A5" s="264" t="s">
        <v>835</v>
      </c>
      <c r="B5" s="265" t="s">
        <v>8</v>
      </c>
      <c r="C5" s="272">
        <v>0</v>
      </c>
      <c r="D5" s="272">
        <v>0</v>
      </c>
      <c r="E5" s="272">
        <v>0</v>
      </c>
    </row>
    <row r="6" spans="1:5" ht="12.75">
      <c r="A6" s="264" t="s">
        <v>836</v>
      </c>
      <c r="B6" s="265" t="s">
        <v>9</v>
      </c>
      <c r="C6" s="272">
        <v>5</v>
      </c>
      <c r="D6" s="272">
        <v>35</v>
      </c>
      <c r="E6" s="272">
        <v>35</v>
      </c>
    </row>
    <row r="7" spans="1:5" ht="12.75">
      <c r="A7" s="264" t="s">
        <v>837</v>
      </c>
      <c r="B7" s="265" t="s">
        <v>10</v>
      </c>
      <c r="C7" s="272">
        <v>10</v>
      </c>
      <c r="D7" s="272">
        <v>29</v>
      </c>
      <c r="E7" s="272">
        <v>28</v>
      </c>
    </row>
    <row r="8" spans="1:5" ht="12.75">
      <c r="A8" s="264" t="s">
        <v>838</v>
      </c>
      <c r="B8" s="265" t="s">
        <v>11</v>
      </c>
      <c r="C8" s="272">
        <v>0</v>
      </c>
      <c r="D8" s="272">
        <v>0</v>
      </c>
      <c r="E8" s="272">
        <v>0</v>
      </c>
    </row>
    <row r="9" spans="1:5" ht="12.75">
      <c r="A9" s="264" t="s">
        <v>840</v>
      </c>
      <c r="B9" s="265" t="s">
        <v>12</v>
      </c>
      <c r="C9" s="272">
        <v>27</v>
      </c>
      <c r="D9" s="272">
        <v>27</v>
      </c>
      <c r="E9" s="272">
        <v>27</v>
      </c>
    </row>
    <row r="10" spans="1:5" ht="12.75">
      <c r="A10" s="264" t="s">
        <v>841</v>
      </c>
      <c r="B10" s="265" t="s">
        <v>13</v>
      </c>
      <c r="C10" s="272">
        <v>0</v>
      </c>
      <c r="D10" s="272">
        <v>0</v>
      </c>
      <c r="E10" s="272">
        <v>0</v>
      </c>
    </row>
    <row r="11" spans="1:5" ht="12.75">
      <c r="A11" s="264" t="s">
        <v>842</v>
      </c>
      <c r="B11" s="265" t="s">
        <v>14</v>
      </c>
      <c r="C11" s="272">
        <v>200</v>
      </c>
      <c r="D11" s="272">
        <v>208</v>
      </c>
      <c r="E11" s="272">
        <v>208</v>
      </c>
    </row>
    <row r="12" spans="1:5" ht="12.75">
      <c r="A12" s="264" t="s">
        <v>843</v>
      </c>
      <c r="B12" s="265" t="s">
        <v>15</v>
      </c>
      <c r="C12" s="272">
        <v>1250</v>
      </c>
      <c r="D12" s="272">
        <v>1678</v>
      </c>
      <c r="E12" s="272">
        <v>1678</v>
      </c>
    </row>
    <row r="13" spans="1:5" ht="12.75">
      <c r="A13" s="264" t="s">
        <v>945</v>
      </c>
      <c r="B13" s="265" t="s">
        <v>16</v>
      </c>
      <c r="C13" s="272">
        <v>0</v>
      </c>
      <c r="D13" s="272">
        <v>0</v>
      </c>
      <c r="E13" s="272">
        <v>0</v>
      </c>
    </row>
    <row r="14" spans="1:5" ht="12.75">
      <c r="A14" s="264" t="s">
        <v>947</v>
      </c>
      <c r="B14" s="265" t="s">
        <v>17</v>
      </c>
      <c r="C14" s="272">
        <v>0</v>
      </c>
      <c r="D14" s="272">
        <v>54</v>
      </c>
      <c r="E14" s="272">
        <v>54</v>
      </c>
    </row>
    <row r="15" spans="1:5" ht="12.75">
      <c r="A15" s="264" t="s">
        <v>949</v>
      </c>
      <c r="B15" s="265" t="s">
        <v>18</v>
      </c>
      <c r="C15" s="272">
        <v>375</v>
      </c>
      <c r="D15" s="272">
        <v>546</v>
      </c>
      <c r="E15" s="272">
        <v>546</v>
      </c>
    </row>
    <row r="16" spans="1:5" ht="12.75">
      <c r="A16" s="264" t="s">
        <v>951</v>
      </c>
      <c r="B16" s="265" t="s">
        <v>19</v>
      </c>
      <c r="C16" s="272">
        <v>840</v>
      </c>
      <c r="D16" s="272">
        <v>1372</v>
      </c>
      <c r="E16" s="272">
        <v>1371</v>
      </c>
    </row>
    <row r="17" spans="1:5" ht="12.75">
      <c r="A17" s="266" t="s">
        <v>953</v>
      </c>
      <c r="B17" s="267" t="s">
        <v>20</v>
      </c>
      <c r="C17" s="273">
        <v>2707</v>
      </c>
      <c r="D17" s="273">
        <v>3949</v>
      </c>
      <c r="E17" s="273">
        <v>3947</v>
      </c>
    </row>
    <row r="18" spans="1:5" ht="12.75">
      <c r="A18" s="264" t="s">
        <v>955</v>
      </c>
      <c r="B18" s="265" t="s">
        <v>21</v>
      </c>
      <c r="C18" s="272">
        <v>113</v>
      </c>
      <c r="D18" s="272">
        <v>113</v>
      </c>
      <c r="E18" s="272">
        <v>128</v>
      </c>
    </row>
    <row r="19" spans="1:5" ht="12.75">
      <c r="A19" s="264" t="s">
        <v>957</v>
      </c>
      <c r="B19" s="265" t="s">
        <v>22</v>
      </c>
      <c r="C19" s="272">
        <v>0</v>
      </c>
      <c r="D19" s="272">
        <v>9</v>
      </c>
      <c r="E19" s="272">
        <v>9</v>
      </c>
    </row>
    <row r="20" spans="1:5" ht="12.75">
      <c r="A20" s="264" t="s">
        <v>959</v>
      </c>
      <c r="B20" s="265" t="s">
        <v>23</v>
      </c>
      <c r="C20" s="272">
        <v>120</v>
      </c>
      <c r="D20" s="272">
        <v>139</v>
      </c>
      <c r="E20" s="272">
        <v>139</v>
      </c>
    </row>
    <row r="21" spans="1:5" ht="12.75">
      <c r="A21" s="266" t="s">
        <v>961</v>
      </c>
      <c r="B21" s="267" t="s">
        <v>24</v>
      </c>
      <c r="C21" s="273">
        <v>233</v>
      </c>
      <c r="D21" s="273">
        <v>261</v>
      </c>
      <c r="E21" s="273">
        <v>276</v>
      </c>
    </row>
    <row r="22" spans="1:5" ht="12.75">
      <c r="A22" s="264" t="s">
        <v>963</v>
      </c>
      <c r="B22" s="265" t="s">
        <v>25</v>
      </c>
      <c r="C22" s="272">
        <v>0</v>
      </c>
      <c r="D22" s="272">
        <v>543</v>
      </c>
      <c r="E22" s="272">
        <v>542</v>
      </c>
    </row>
    <row r="23" spans="1:5" ht="12.75">
      <c r="A23" s="264" t="s">
        <v>965</v>
      </c>
      <c r="B23" s="265" t="s">
        <v>26</v>
      </c>
      <c r="C23" s="272">
        <v>0</v>
      </c>
      <c r="D23" s="272">
        <v>0</v>
      </c>
      <c r="E23" s="272">
        <v>0</v>
      </c>
    </row>
    <row r="24" spans="1:5" ht="12.75">
      <c r="A24" s="264" t="s">
        <v>967</v>
      </c>
      <c r="B24" s="265" t="s">
        <v>27</v>
      </c>
      <c r="C24" s="272">
        <v>0</v>
      </c>
      <c r="D24" s="272">
        <v>0</v>
      </c>
      <c r="E24" s="272">
        <v>0</v>
      </c>
    </row>
    <row r="25" spans="1:5" ht="12.75">
      <c r="A25" s="264" t="s">
        <v>969</v>
      </c>
      <c r="B25" s="265" t="s">
        <v>28</v>
      </c>
      <c r="C25" s="272">
        <v>50</v>
      </c>
      <c r="D25" s="272">
        <v>306</v>
      </c>
      <c r="E25" s="272">
        <v>305</v>
      </c>
    </row>
    <row r="26" spans="1:5" ht="12.75">
      <c r="A26" s="264" t="s">
        <v>971</v>
      </c>
      <c r="B26" s="265" t="s">
        <v>29</v>
      </c>
      <c r="C26" s="272">
        <v>0</v>
      </c>
      <c r="D26" s="272">
        <v>0</v>
      </c>
      <c r="E26" s="272">
        <v>0</v>
      </c>
    </row>
    <row r="27" spans="1:5" ht="12.75">
      <c r="A27" s="264" t="s">
        <v>973</v>
      </c>
      <c r="B27" s="265" t="s">
        <v>30</v>
      </c>
      <c r="C27" s="272">
        <v>337</v>
      </c>
      <c r="D27" s="272">
        <v>731</v>
      </c>
      <c r="E27" s="272">
        <v>731</v>
      </c>
    </row>
    <row r="28" spans="1:5" ht="12.75">
      <c r="A28" s="264" t="s">
        <v>975</v>
      </c>
      <c r="B28" s="265" t="s">
        <v>31</v>
      </c>
      <c r="C28" s="272">
        <v>0</v>
      </c>
      <c r="D28" s="272">
        <v>0</v>
      </c>
      <c r="E28" s="272">
        <v>0</v>
      </c>
    </row>
    <row r="29" spans="1:5" ht="12.75">
      <c r="A29" s="264" t="s">
        <v>977</v>
      </c>
      <c r="B29" s="265" t="s">
        <v>32</v>
      </c>
      <c r="C29" s="272">
        <v>27</v>
      </c>
      <c r="D29" s="272">
        <v>35</v>
      </c>
      <c r="E29" s="272">
        <v>35</v>
      </c>
    </row>
    <row r="30" spans="1:5" ht="12.75">
      <c r="A30" s="264" t="s">
        <v>979</v>
      </c>
      <c r="B30" s="265" t="s">
        <v>33</v>
      </c>
      <c r="C30" s="272">
        <v>120</v>
      </c>
      <c r="D30" s="272">
        <v>81</v>
      </c>
      <c r="E30" s="272">
        <v>81</v>
      </c>
    </row>
    <row r="31" spans="1:5" ht="12.75">
      <c r="A31" s="264" t="s">
        <v>981</v>
      </c>
      <c r="B31" s="265" t="s">
        <v>34</v>
      </c>
      <c r="C31" s="272">
        <v>1194</v>
      </c>
      <c r="D31" s="272">
        <v>2217</v>
      </c>
      <c r="E31" s="272">
        <v>2217</v>
      </c>
    </row>
    <row r="32" spans="1:5" ht="12.75">
      <c r="A32" s="264" t="s">
        <v>983</v>
      </c>
      <c r="B32" s="265" t="s">
        <v>35</v>
      </c>
      <c r="C32" s="272">
        <v>0</v>
      </c>
      <c r="D32" s="272">
        <v>0</v>
      </c>
      <c r="E32" s="272">
        <v>0</v>
      </c>
    </row>
    <row r="33" spans="1:5" ht="12.75">
      <c r="A33" s="264" t="s">
        <v>985</v>
      </c>
      <c r="B33" s="265" t="s">
        <v>36</v>
      </c>
      <c r="C33" s="272">
        <v>0</v>
      </c>
      <c r="D33" s="272">
        <v>0</v>
      </c>
      <c r="E33" s="272">
        <v>0</v>
      </c>
    </row>
    <row r="34" spans="1:5" ht="12.75">
      <c r="A34" s="264" t="s">
        <v>987</v>
      </c>
      <c r="B34" s="265" t="s">
        <v>37</v>
      </c>
      <c r="C34" s="272">
        <v>190</v>
      </c>
      <c r="D34" s="272">
        <v>477</v>
      </c>
      <c r="E34" s="272">
        <v>477</v>
      </c>
    </row>
    <row r="35" spans="1:5" ht="12.75">
      <c r="A35" s="264" t="s">
        <v>989</v>
      </c>
      <c r="B35" s="265" t="s">
        <v>38</v>
      </c>
      <c r="C35" s="272">
        <v>0</v>
      </c>
      <c r="D35" s="272">
        <v>0</v>
      </c>
      <c r="E35" s="272">
        <v>0</v>
      </c>
    </row>
    <row r="36" spans="1:5" ht="12.75">
      <c r="A36" s="266" t="s">
        <v>991</v>
      </c>
      <c r="B36" s="267" t="s">
        <v>39</v>
      </c>
      <c r="C36" s="273">
        <v>1918</v>
      </c>
      <c r="D36" s="273">
        <v>4390</v>
      </c>
      <c r="E36" s="273">
        <v>4388</v>
      </c>
    </row>
    <row r="37" spans="1:5" ht="12.75">
      <c r="A37" s="266" t="s">
        <v>993</v>
      </c>
      <c r="B37" s="267" t="s">
        <v>40</v>
      </c>
      <c r="C37" s="273">
        <v>0</v>
      </c>
      <c r="D37" s="273">
        <v>0</v>
      </c>
      <c r="E37" s="273">
        <v>0</v>
      </c>
    </row>
    <row r="38" spans="1:5" ht="12.75">
      <c r="A38" s="264" t="s">
        <v>995</v>
      </c>
      <c r="B38" s="265" t="s">
        <v>41</v>
      </c>
      <c r="C38" s="272">
        <v>489</v>
      </c>
      <c r="D38" s="272">
        <v>1646</v>
      </c>
      <c r="E38" s="272">
        <v>1645</v>
      </c>
    </row>
    <row r="39" spans="1:5" ht="12.75">
      <c r="A39" s="264" t="s">
        <v>997</v>
      </c>
      <c r="B39" s="265" t="s">
        <v>42</v>
      </c>
      <c r="C39" s="272">
        <v>0</v>
      </c>
      <c r="D39" s="272">
        <v>0</v>
      </c>
      <c r="E39" s="272">
        <v>0</v>
      </c>
    </row>
    <row r="40" spans="1:5" ht="12.75">
      <c r="A40" s="264" t="s">
        <v>999</v>
      </c>
      <c r="B40" s="265" t="s">
        <v>43</v>
      </c>
      <c r="C40" s="272">
        <v>0</v>
      </c>
      <c r="D40" s="272">
        <v>0</v>
      </c>
      <c r="E40" s="272">
        <v>0</v>
      </c>
    </row>
    <row r="41" spans="1:5" ht="12.75">
      <c r="A41" s="264" t="s">
        <v>1001</v>
      </c>
      <c r="B41" s="265" t="s">
        <v>44</v>
      </c>
      <c r="C41" s="272">
        <v>0</v>
      </c>
      <c r="D41" s="272">
        <v>0</v>
      </c>
      <c r="E41" s="272">
        <v>0</v>
      </c>
    </row>
    <row r="42" spans="1:5" ht="25.5">
      <c r="A42" s="264" t="s">
        <v>1003</v>
      </c>
      <c r="B42" s="265" t="s">
        <v>45</v>
      </c>
      <c r="C42" s="272">
        <v>0</v>
      </c>
      <c r="D42" s="272">
        <v>0</v>
      </c>
      <c r="E42" s="272">
        <v>0</v>
      </c>
    </row>
    <row r="43" spans="1:5" ht="12.75">
      <c r="A43" s="266" t="s">
        <v>1005</v>
      </c>
      <c r="B43" s="267" t="s">
        <v>46</v>
      </c>
      <c r="C43" s="273">
        <v>489</v>
      </c>
      <c r="D43" s="273">
        <v>1646</v>
      </c>
      <c r="E43" s="273">
        <v>1645</v>
      </c>
    </row>
    <row r="44" spans="1:5" ht="12.75">
      <c r="A44" s="264" t="s">
        <v>1007</v>
      </c>
      <c r="B44" s="265" t="s">
        <v>47</v>
      </c>
      <c r="C44" s="272">
        <v>0</v>
      </c>
      <c r="D44" s="272">
        <v>0</v>
      </c>
      <c r="E44" s="272">
        <v>0</v>
      </c>
    </row>
    <row r="45" spans="1:5" ht="12.75">
      <c r="A45" s="264" t="s">
        <v>1009</v>
      </c>
      <c r="B45" s="265" t="s">
        <v>48</v>
      </c>
      <c r="C45" s="272">
        <v>0</v>
      </c>
      <c r="D45" s="272">
        <v>0</v>
      </c>
      <c r="E45" s="272">
        <v>0</v>
      </c>
    </row>
    <row r="46" spans="1:5" ht="12.75">
      <c r="A46" s="264" t="s">
        <v>1011</v>
      </c>
      <c r="B46" s="265" t="s">
        <v>49</v>
      </c>
      <c r="C46" s="272">
        <v>250</v>
      </c>
      <c r="D46" s="272">
        <v>179</v>
      </c>
      <c r="E46" s="272">
        <v>179</v>
      </c>
    </row>
    <row r="47" spans="1:5" ht="12.75">
      <c r="A47" s="264" t="s">
        <v>1013</v>
      </c>
      <c r="B47" s="265" t="s">
        <v>50</v>
      </c>
      <c r="C47" s="272">
        <v>0</v>
      </c>
      <c r="D47" s="272">
        <v>16</v>
      </c>
      <c r="E47" s="272">
        <v>16</v>
      </c>
    </row>
    <row r="48" spans="1:5" ht="12.75">
      <c r="A48" s="266" t="s">
        <v>1015</v>
      </c>
      <c r="B48" s="267" t="s">
        <v>51</v>
      </c>
      <c r="C48" s="273">
        <v>250</v>
      </c>
      <c r="D48" s="273">
        <v>195</v>
      </c>
      <c r="E48" s="273">
        <v>195</v>
      </c>
    </row>
    <row r="49" spans="1:5" ht="12.75">
      <c r="A49" s="266" t="s">
        <v>1017</v>
      </c>
      <c r="B49" s="267" t="s">
        <v>52</v>
      </c>
      <c r="C49" s="273">
        <v>0</v>
      </c>
      <c r="D49" s="273">
        <v>0</v>
      </c>
      <c r="E49" s="273">
        <v>0</v>
      </c>
    </row>
    <row r="50" spans="1:5" ht="12.75">
      <c r="A50" s="264" t="s">
        <v>1018</v>
      </c>
      <c r="B50" s="265" t="s">
        <v>53</v>
      </c>
      <c r="C50" s="272">
        <v>0</v>
      </c>
      <c r="D50" s="272">
        <v>0</v>
      </c>
      <c r="E50" s="272">
        <v>0</v>
      </c>
    </row>
    <row r="51" spans="1:5" ht="12.75">
      <c r="A51" s="264" t="s">
        <v>1020</v>
      </c>
      <c r="B51" s="265" t="s">
        <v>54</v>
      </c>
      <c r="C51" s="272">
        <v>0</v>
      </c>
      <c r="D51" s="272">
        <v>0</v>
      </c>
      <c r="E51" s="272">
        <v>0</v>
      </c>
    </row>
    <row r="52" spans="1:5" ht="12.75">
      <c r="A52" s="264" t="s">
        <v>1022</v>
      </c>
      <c r="B52" s="265" t="s">
        <v>55</v>
      </c>
      <c r="C52" s="272">
        <v>0</v>
      </c>
      <c r="D52" s="272">
        <v>0</v>
      </c>
      <c r="E52" s="272">
        <v>0</v>
      </c>
    </row>
    <row r="53" spans="1:5" ht="12.75">
      <c r="A53" s="264" t="s">
        <v>1024</v>
      </c>
      <c r="B53" s="265" t="s">
        <v>56</v>
      </c>
      <c r="C53" s="272">
        <v>0</v>
      </c>
      <c r="D53" s="272">
        <v>0</v>
      </c>
      <c r="E53" s="272">
        <v>0</v>
      </c>
    </row>
    <row r="54" spans="1:5" ht="12.75">
      <c r="A54" s="264" t="s">
        <v>1026</v>
      </c>
      <c r="B54" s="265" t="s">
        <v>57</v>
      </c>
      <c r="C54" s="272">
        <v>0</v>
      </c>
      <c r="D54" s="272">
        <v>0</v>
      </c>
      <c r="E54" s="272">
        <v>0</v>
      </c>
    </row>
    <row r="55" spans="1:5" ht="12.75">
      <c r="A55" s="264" t="s">
        <v>1028</v>
      </c>
      <c r="B55" s="265" t="s">
        <v>58</v>
      </c>
      <c r="C55" s="272">
        <v>0</v>
      </c>
      <c r="D55" s="272">
        <v>0</v>
      </c>
      <c r="E55" s="272">
        <v>0</v>
      </c>
    </row>
    <row r="56" spans="1:5" ht="12.75">
      <c r="A56" s="264" t="s">
        <v>1</v>
      </c>
      <c r="B56" s="265" t="s">
        <v>59</v>
      </c>
      <c r="C56" s="272">
        <v>0</v>
      </c>
      <c r="D56" s="272">
        <v>0</v>
      </c>
      <c r="E56" s="272">
        <v>0</v>
      </c>
    </row>
    <row r="57" spans="1:5" ht="12.75">
      <c r="A57" s="264" t="s">
        <v>3</v>
      </c>
      <c r="B57" s="265" t="s">
        <v>60</v>
      </c>
      <c r="C57" s="272">
        <v>0</v>
      </c>
      <c r="D57" s="272">
        <v>94</v>
      </c>
      <c r="E57" s="272">
        <v>94</v>
      </c>
    </row>
    <row r="58" spans="1:5" ht="12.75">
      <c r="A58" s="266" t="s">
        <v>5</v>
      </c>
      <c r="B58" s="267" t="s">
        <v>61</v>
      </c>
      <c r="C58" s="273">
        <v>0</v>
      </c>
      <c r="D58" s="273">
        <v>94</v>
      </c>
      <c r="E58" s="273">
        <v>94</v>
      </c>
    </row>
    <row r="59" spans="1:5" ht="12.75">
      <c r="A59" s="264" t="s">
        <v>62</v>
      </c>
      <c r="B59" s="265" t="s">
        <v>63</v>
      </c>
      <c r="C59" s="272">
        <v>16</v>
      </c>
      <c r="D59" s="272">
        <v>26</v>
      </c>
      <c r="E59" s="272">
        <v>26</v>
      </c>
    </row>
    <row r="60" spans="1:5" ht="12.75">
      <c r="A60" s="264" t="s">
        <v>64</v>
      </c>
      <c r="B60" s="265" t="s">
        <v>65</v>
      </c>
      <c r="C60" s="272">
        <v>0</v>
      </c>
      <c r="D60" s="272">
        <v>0</v>
      </c>
      <c r="E60" s="272">
        <v>0</v>
      </c>
    </row>
    <row r="61" spans="1:5" ht="12.75">
      <c r="A61" s="264" t="s">
        <v>66</v>
      </c>
      <c r="B61" s="265" t="s">
        <v>67</v>
      </c>
      <c r="C61" s="272">
        <v>0</v>
      </c>
      <c r="D61" s="272">
        <v>0</v>
      </c>
      <c r="E61" s="272">
        <v>0</v>
      </c>
    </row>
    <row r="62" spans="1:5" ht="12.75">
      <c r="A62" s="264" t="s">
        <v>68</v>
      </c>
      <c r="B62" s="265" t="s">
        <v>69</v>
      </c>
      <c r="C62" s="272">
        <v>0</v>
      </c>
      <c r="D62" s="272">
        <v>0</v>
      </c>
      <c r="E62" s="272">
        <v>0</v>
      </c>
    </row>
    <row r="63" spans="1:5" ht="12.75">
      <c r="A63" s="264" t="s">
        <v>70</v>
      </c>
      <c r="B63" s="265" t="s">
        <v>71</v>
      </c>
      <c r="C63" s="272">
        <v>467</v>
      </c>
      <c r="D63" s="272">
        <v>366</v>
      </c>
      <c r="E63" s="272">
        <v>355</v>
      </c>
    </row>
    <row r="64" spans="1:5" ht="12.75">
      <c r="A64" s="266" t="s">
        <v>72</v>
      </c>
      <c r="B64" s="267" t="s">
        <v>73</v>
      </c>
      <c r="C64" s="273">
        <v>483</v>
      </c>
      <c r="D64" s="273">
        <v>392</v>
      </c>
      <c r="E64" s="273">
        <v>381</v>
      </c>
    </row>
    <row r="65" spans="1:5" ht="12.75">
      <c r="A65" s="264" t="s">
        <v>74</v>
      </c>
      <c r="B65" s="265" t="s">
        <v>75</v>
      </c>
      <c r="C65" s="272">
        <v>0</v>
      </c>
      <c r="D65" s="272">
        <v>0</v>
      </c>
      <c r="E65" s="272">
        <v>0</v>
      </c>
    </row>
    <row r="66" spans="1:5" ht="12.75">
      <c r="A66" s="264" t="s">
        <v>76</v>
      </c>
      <c r="B66" s="265" t="s">
        <v>77</v>
      </c>
      <c r="C66" s="272">
        <v>0</v>
      </c>
      <c r="D66" s="272">
        <v>0</v>
      </c>
      <c r="E66" s="272">
        <v>0</v>
      </c>
    </row>
    <row r="67" spans="1:5" ht="12.75">
      <c r="A67" s="264" t="s">
        <v>78</v>
      </c>
      <c r="B67" s="265" t="s">
        <v>79</v>
      </c>
      <c r="C67" s="272">
        <v>0</v>
      </c>
      <c r="D67" s="272">
        <v>0</v>
      </c>
      <c r="E67" s="272">
        <v>0</v>
      </c>
    </row>
    <row r="68" spans="1:5" ht="12.75">
      <c r="A68" s="264" t="s">
        <v>80</v>
      </c>
      <c r="B68" s="265" t="s">
        <v>81</v>
      </c>
      <c r="C68" s="272">
        <v>0</v>
      </c>
      <c r="D68" s="272">
        <v>0</v>
      </c>
      <c r="E68" s="272">
        <v>0</v>
      </c>
    </row>
    <row r="69" spans="1:5" ht="12.75">
      <c r="A69" s="266" t="s">
        <v>82</v>
      </c>
      <c r="B69" s="267" t="s">
        <v>83</v>
      </c>
      <c r="C69" s="273">
        <v>0</v>
      </c>
      <c r="D69" s="273">
        <v>0</v>
      </c>
      <c r="E69" s="273">
        <v>0</v>
      </c>
    </row>
    <row r="70" spans="1:5" ht="12.75">
      <c r="A70" s="266" t="s">
        <v>84</v>
      </c>
      <c r="B70" s="267" t="s">
        <v>85</v>
      </c>
      <c r="C70" s="273">
        <v>0</v>
      </c>
      <c r="D70" s="273">
        <v>0</v>
      </c>
      <c r="E70" s="273">
        <v>0</v>
      </c>
    </row>
    <row r="71" spans="1:5" ht="12.75">
      <c r="A71" s="266" t="s">
        <v>86</v>
      </c>
      <c r="B71" s="267" t="s">
        <v>87</v>
      </c>
      <c r="C71" s="273">
        <v>0</v>
      </c>
      <c r="D71" s="273">
        <v>632</v>
      </c>
      <c r="E71" s="273">
        <v>633</v>
      </c>
    </row>
    <row r="72" spans="1:5" ht="12.75">
      <c r="A72" s="266" t="s">
        <v>88</v>
      </c>
      <c r="B72" s="267" t="s">
        <v>91</v>
      </c>
      <c r="C72" s="273">
        <v>6080</v>
      </c>
      <c r="D72" s="273">
        <v>11559</v>
      </c>
      <c r="E72" s="273">
        <v>11559</v>
      </c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64" r:id="rId1"/>
  <headerFooter alignWithMargins="0">
    <oddHeader>&amp;R&amp;8 1.4. számú melléklet az 5/2014 (IV.24.)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" width="68.875" style="278" customWidth="1"/>
    <col min="2" max="2" width="18.875" style="278" customWidth="1"/>
    <col min="3" max="3" width="19.125" style="255" customWidth="1"/>
    <col min="4" max="16384" width="9.125" style="255" customWidth="1"/>
  </cols>
  <sheetData>
    <row r="1" ht="15.75">
      <c r="B1" s="279"/>
    </row>
    <row r="2" spans="1:2" ht="35.25" customHeight="1">
      <c r="A2" s="373" t="s">
        <v>200</v>
      </c>
      <c r="B2" s="373"/>
    </row>
    <row r="5" spans="1:2" ht="27" customHeight="1">
      <c r="A5" s="280"/>
      <c r="B5" s="281" t="s">
        <v>828</v>
      </c>
    </row>
    <row r="6" spans="1:2" ht="33" customHeight="1">
      <c r="A6" s="282" t="s">
        <v>829</v>
      </c>
      <c r="B6" s="282" t="s">
        <v>475</v>
      </c>
    </row>
    <row r="7" spans="1:2" ht="19.5" customHeight="1">
      <c r="A7" s="283" t="s">
        <v>184</v>
      </c>
      <c r="B7" s="287">
        <v>295</v>
      </c>
    </row>
    <row r="8" spans="1:2" ht="19.5" customHeight="1">
      <c r="A8" s="283" t="s">
        <v>185</v>
      </c>
      <c r="B8" s="287">
        <v>65</v>
      </c>
    </row>
    <row r="9" spans="1:2" ht="19.5" customHeight="1">
      <c r="A9" s="283" t="s">
        <v>186</v>
      </c>
      <c r="B9" s="287">
        <v>5738</v>
      </c>
    </row>
    <row r="10" spans="1:2" ht="19.5" customHeight="1">
      <c r="A10" s="283" t="s">
        <v>187</v>
      </c>
      <c r="B10" s="287">
        <v>333</v>
      </c>
    </row>
    <row r="11" spans="1:2" ht="19.5" customHeight="1">
      <c r="A11" s="283" t="s">
        <v>188</v>
      </c>
      <c r="B11" s="287">
        <v>9</v>
      </c>
    </row>
    <row r="12" spans="1:2" s="256" customFormat="1" ht="18.75" customHeight="1">
      <c r="A12" s="284" t="s">
        <v>189</v>
      </c>
      <c r="B12" s="288">
        <f>SUM(B7:B11)</f>
        <v>6440</v>
      </c>
    </row>
    <row r="13" spans="1:2" s="256" customFormat="1" ht="18.75" customHeight="1">
      <c r="A13" s="283" t="s">
        <v>190</v>
      </c>
      <c r="B13" s="287">
        <v>296</v>
      </c>
    </row>
    <row r="14" spans="1:2" s="256" customFormat="1" ht="18.75" customHeight="1">
      <c r="A14" s="283" t="s">
        <v>191</v>
      </c>
      <c r="B14" s="287">
        <v>6</v>
      </c>
    </row>
    <row r="15" spans="1:2" s="256" customFormat="1" ht="18.75" customHeight="1">
      <c r="A15" s="283" t="s">
        <v>192</v>
      </c>
      <c r="B15" s="287">
        <v>20</v>
      </c>
    </row>
    <row r="16" spans="1:2" s="256" customFormat="1" ht="18.75" customHeight="1">
      <c r="A16" s="283" t="s">
        <v>193</v>
      </c>
      <c r="B16" s="287">
        <v>4</v>
      </c>
    </row>
    <row r="17" spans="1:2" s="256" customFormat="1" ht="18.75" customHeight="1">
      <c r="A17" s="283" t="s">
        <v>194</v>
      </c>
      <c r="B17" s="287">
        <v>38</v>
      </c>
    </row>
    <row r="18" spans="1:2" s="256" customFormat="1" ht="18.75" customHeight="1">
      <c r="A18" s="283" t="s">
        <v>195</v>
      </c>
      <c r="B18" s="287">
        <v>6</v>
      </c>
    </row>
    <row r="19" spans="1:2" s="256" customFormat="1" ht="18.75" customHeight="1">
      <c r="A19" s="284" t="s">
        <v>196</v>
      </c>
      <c r="B19" s="288">
        <f>SUM(B13:B18)</f>
        <v>370</v>
      </c>
    </row>
    <row r="20" spans="1:2" s="256" customFormat="1" ht="18.75" customHeight="1">
      <c r="A20" s="283" t="s">
        <v>197</v>
      </c>
      <c r="B20" s="289">
        <v>133</v>
      </c>
    </row>
    <row r="21" spans="1:2" s="256" customFormat="1" ht="18.75" customHeight="1">
      <c r="A21" s="283" t="s">
        <v>198</v>
      </c>
      <c r="B21" s="287">
        <v>1025</v>
      </c>
    </row>
    <row r="22" spans="1:2" s="256" customFormat="1" ht="18.75" customHeight="1">
      <c r="A22" s="284" t="s">
        <v>199</v>
      </c>
      <c r="B22" s="288">
        <f>SUM(B20:B21)</f>
        <v>1158</v>
      </c>
    </row>
    <row r="23" spans="1:2" s="256" customFormat="1" ht="18.75" customHeight="1">
      <c r="A23" s="276"/>
      <c r="B23" s="276"/>
    </row>
    <row r="24" spans="1:2" s="256" customFormat="1" ht="18.75" customHeight="1">
      <c r="A24" s="276"/>
      <c r="B24" s="276"/>
    </row>
    <row r="25" spans="1:2" s="256" customFormat="1" ht="18.75" customHeight="1">
      <c r="A25" s="276"/>
      <c r="B25" s="276"/>
    </row>
    <row r="26" spans="1:2" s="256" customFormat="1" ht="18.75" customHeight="1">
      <c r="A26" s="276"/>
      <c r="B26" s="276"/>
    </row>
    <row r="28" spans="1:3" ht="15.75">
      <c r="A28" s="276"/>
      <c r="B28" s="275"/>
      <c r="C28" s="259"/>
    </row>
    <row r="29" spans="1:3" ht="15.75">
      <c r="A29" s="276"/>
      <c r="B29" s="276"/>
      <c r="C29" s="260"/>
    </row>
    <row r="30" spans="1:3" ht="15.75">
      <c r="A30" s="276"/>
      <c r="B30" s="276"/>
      <c r="C30" s="260"/>
    </row>
    <row r="31" spans="1:3" ht="15.75">
      <c r="A31" s="276"/>
      <c r="B31" s="276"/>
      <c r="C31" s="260"/>
    </row>
    <row r="32" spans="1:3" ht="15.75">
      <c r="A32" s="276"/>
      <c r="B32" s="276"/>
      <c r="C32" s="260"/>
    </row>
    <row r="33" spans="1:3" ht="15.75">
      <c r="A33" s="276"/>
      <c r="B33" s="276"/>
      <c r="C33" s="260"/>
    </row>
    <row r="34" spans="1:3" ht="15.75">
      <c r="A34" s="276"/>
      <c r="B34" s="276"/>
      <c r="C34" s="260"/>
    </row>
    <row r="35" spans="1:3" ht="15.75">
      <c r="A35" s="276"/>
      <c r="B35" s="276"/>
      <c r="C35" s="260"/>
    </row>
    <row r="36" spans="1:3" ht="15.75">
      <c r="A36" s="276"/>
      <c r="B36" s="276"/>
      <c r="C36" s="260"/>
    </row>
    <row r="37" spans="1:3" ht="15.75">
      <c r="A37" s="276"/>
      <c r="B37" s="276"/>
      <c r="C37" s="260"/>
    </row>
    <row r="38" spans="1:3" ht="15.75">
      <c r="A38" s="276"/>
      <c r="B38" s="276"/>
      <c r="C38" s="257"/>
    </row>
    <row r="39" spans="1:3" ht="15.75">
      <c r="A39" s="276"/>
      <c r="B39" s="276"/>
      <c r="C39" s="257"/>
    </row>
    <row r="40" spans="1:3" ht="15.75">
      <c r="A40" s="276"/>
      <c r="B40" s="276"/>
      <c r="C40" s="257"/>
    </row>
    <row r="41" spans="1:3" ht="15.75">
      <c r="A41" s="276"/>
      <c r="B41" s="276"/>
      <c r="C41" s="257"/>
    </row>
    <row r="42" spans="1:3" ht="15.75">
      <c r="A42" s="276"/>
      <c r="B42" s="277"/>
      <c r="C42" s="261"/>
    </row>
    <row r="43" spans="1:3" ht="15.75">
      <c r="A43" s="276"/>
      <c r="B43" s="276"/>
      <c r="C43" s="258"/>
    </row>
    <row r="46" spans="2:3" ht="15.75">
      <c r="B46" s="280"/>
      <c r="C46" s="262"/>
    </row>
  </sheetData>
  <sheetProtection/>
  <mergeCells count="1"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1" r:id="rId1"/>
  <headerFooter alignWithMargins="0">
    <oddHeader>&amp;R&amp;8 1.5. számú melléklet az 5/2014 (IV.24.)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19" sqref="G19"/>
    </sheetView>
  </sheetViews>
  <sheetFormatPr defaultColWidth="9.00390625" defaultRowHeight="12.75"/>
  <cols>
    <col min="1" max="1" width="8.125" style="268" customWidth="1"/>
    <col min="2" max="2" width="82.00390625" style="268" customWidth="1"/>
    <col min="3" max="3" width="13.875" style="274" customWidth="1"/>
    <col min="4" max="16384" width="9.125" style="263" customWidth="1"/>
  </cols>
  <sheetData>
    <row r="1" spans="1:3" ht="30" customHeight="1">
      <c r="A1" s="372" t="s">
        <v>354</v>
      </c>
      <c r="B1" s="372"/>
      <c r="C1" s="372"/>
    </row>
    <row r="2" ht="13.5" customHeight="1">
      <c r="C2" s="329" t="s">
        <v>92</v>
      </c>
    </row>
    <row r="3" spans="1:4" ht="32.25" customHeight="1">
      <c r="A3" s="269"/>
      <c r="B3" s="327" t="s">
        <v>695</v>
      </c>
      <c r="C3" s="327" t="s">
        <v>475</v>
      </c>
      <c r="D3" s="326"/>
    </row>
    <row r="4" spans="1:3" ht="18" customHeight="1">
      <c r="A4" s="264" t="s">
        <v>834</v>
      </c>
      <c r="B4" s="265" t="s">
        <v>304</v>
      </c>
      <c r="C4" s="272">
        <v>0</v>
      </c>
    </row>
    <row r="5" spans="1:3" ht="18" customHeight="1">
      <c r="A5" s="264" t="s">
        <v>835</v>
      </c>
      <c r="B5" s="265" t="s">
        <v>305</v>
      </c>
      <c r="C5" s="272">
        <v>0</v>
      </c>
    </row>
    <row r="6" spans="1:3" ht="18" customHeight="1">
      <c r="A6" s="264" t="s">
        <v>836</v>
      </c>
      <c r="B6" s="265" t="s">
        <v>306</v>
      </c>
      <c r="C6" s="272">
        <v>684</v>
      </c>
    </row>
    <row r="7" spans="1:3" ht="18" customHeight="1">
      <c r="A7" s="264" t="s">
        <v>837</v>
      </c>
      <c r="B7" s="265" t="s">
        <v>307</v>
      </c>
      <c r="C7" s="272">
        <v>0</v>
      </c>
    </row>
    <row r="8" spans="1:3" ht="18" customHeight="1">
      <c r="A8" s="264" t="s">
        <v>838</v>
      </c>
      <c r="B8" s="265" t="s">
        <v>308</v>
      </c>
      <c r="C8" s="272">
        <v>40</v>
      </c>
    </row>
    <row r="9" spans="1:3" ht="18" customHeight="1">
      <c r="A9" s="264" t="s">
        <v>840</v>
      </c>
      <c r="B9" s="265" t="s">
        <v>309</v>
      </c>
      <c r="C9" s="272">
        <v>0</v>
      </c>
    </row>
    <row r="10" spans="1:3" ht="18" customHeight="1">
      <c r="A10" s="264" t="s">
        <v>841</v>
      </c>
      <c r="B10" s="265" t="s">
        <v>310</v>
      </c>
      <c r="C10" s="272">
        <v>0</v>
      </c>
    </row>
    <row r="11" spans="1:3" ht="18" customHeight="1">
      <c r="A11" s="264" t="s">
        <v>842</v>
      </c>
      <c r="B11" s="265" t="s">
        <v>311</v>
      </c>
      <c r="C11" s="272">
        <v>110</v>
      </c>
    </row>
    <row r="12" spans="1:3" ht="18" customHeight="1">
      <c r="A12" s="264" t="s">
        <v>843</v>
      </c>
      <c r="B12" s="265" t="s">
        <v>312</v>
      </c>
      <c r="C12" s="272">
        <v>0</v>
      </c>
    </row>
    <row r="13" spans="1:3" ht="18" customHeight="1">
      <c r="A13" s="266" t="s">
        <v>945</v>
      </c>
      <c r="B13" s="267" t="s">
        <v>313</v>
      </c>
      <c r="C13" s="273">
        <v>834</v>
      </c>
    </row>
    <row r="14" spans="1:3" ht="18" customHeight="1">
      <c r="A14" s="264" t="s">
        <v>947</v>
      </c>
      <c r="B14" s="265" t="s">
        <v>314</v>
      </c>
      <c r="C14" s="272">
        <v>454</v>
      </c>
    </row>
    <row r="15" spans="1:3" ht="18" customHeight="1">
      <c r="A15" s="264" t="s">
        <v>949</v>
      </c>
      <c r="B15" s="265" t="s">
        <v>315</v>
      </c>
      <c r="C15" s="272">
        <v>0</v>
      </c>
    </row>
    <row r="16" spans="1:3" ht="18" customHeight="1">
      <c r="A16" s="264" t="s">
        <v>951</v>
      </c>
      <c r="B16" s="265" t="s">
        <v>316</v>
      </c>
      <c r="C16" s="272">
        <v>0</v>
      </c>
    </row>
    <row r="17" spans="1:3" ht="18" customHeight="1">
      <c r="A17" s="264" t="s">
        <v>953</v>
      </c>
      <c r="B17" s="265" t="s">
        <v>317</v>
      </c>
      <c r="C17" s="272">
        <v>326</v>
      </c>
    </row>
    <row r="18" spans="1:3" ht="18" customHeight="1">
      <c r="A18" s="264" t="s">
        <v>955</v>
      </c>
      <c r="B18" s="265" t="s">
        <v>318</v>
      </c>
      <c r="C18" s="272">
        <v>0</v>
      </c>
    </row>
    <row r="19" spans="1:7" ht="18" customHeight="1">
      <c r="A19" s="264" t="s">
        <v>957</v>
      </c>
      <c r="B19" s="265" t="s">
        <v>319</v>
      </c>
      <c r="C19" s="272">
        <v>0</v>
      </c>
      <c r="G19" s="328"/>
    </row>
    <row r="20" spans="1:3" ht="18" customHeight="1">
      <c r="A20" s="266" t="s">
        <v>959</v>
      </c>
      <c r="B20" s="267" t="s">
        <v>320</v>
      </c>
      <c r="C20" s="273">
        <v>780</v>
      </c>
    </row>
    <row r="21" spans="1:3" ht="18" customHeight="1">
      <c r="A21" s="264" t="s">
        <v>961</v>
      </c>
      <c r="B21" s="265" t="s">
        <v>321</v>
      </c>
      <c r="C21" s="272">
        <v>7708</v>
      </c>
    </row>
    <row r="22" spans="1:3" ht="18" customHeight="1">
      <c r="A22" s="264" t="s">
        <v>963</v>
      </c>
      <c r="B22" s="265" t="s">
        <v>322</v>
      </c>
      <c r="C22" s="272">
        <v>0</v>
      </c>
    </row>
    <row r="23" spans="1:3" ht="18" customHeight="1">
      <c r="A23" s="266" t="s">
        <v>965</v>
      </c>
      <c r="B23" s="267" t="s">
        <v>323</v>
      </c>
      <c r="C23" s="273">
        <v>7708</v>
      </c>
    </row>
    <row r="24" spans="1:3" ht="18" customHeight="1">
      <c r="A24" s="264" t="s">
        <v>967</v>
      </c>
      <c r="B24" s="265" t="s">
        <v>324</v>
      </c>
      <c r="C24" s="272">
        <v>0</v>
      </c>
    </row>
    <row r="25" spans="1:3" ht="18" customHeight="1">
      <c r="A25" s="264" t="s">
        <v>969</v>
      </c>
      <c r="B25" s="265" t="s">
        <v>325</v>
      </c>
      <c r="C25" s="272">
        <v>1971</v>
      </c>
    </row>
    <row r="26" spans="1:3" ht="18" customHeight="1">
      <c r="A26" s="264" t="s">
        <v>971</v>
      </c>
      <c r="B26" s="265" t="s">
        <v>326</v>
      </c>
      <c r="C26" s="272">
        <v>0</v>
      </c>
    </row>
    <row r="27" spans="1:3" ht="18" customHeight="1">
      <c r="A27" s="264" t="s">
        <v>973</v>
      </c>
      <c r="B27" s="265" t="s">
        <v>327</v>
      </c>
      <c r="C27" s="272">
        <v>0</v>
      </c>
    </row>
    <row r="28" spans="1:3" ht="18" customHeight="1">
      <c r="A28" s="264" t="s">
        <v>975</v>
      </c>
      <c r="B28" s="265" t="s">
        <v>328</v>
      </c>
      <c r="C28" s="272">
        <v>0</v>
      </c>
    </row>
    <row r="29" spans="1:3" ht="18" customHeight="1">
      <c r="A29" s="264" t="s">
        <v>977</v>
      </c>
      <c r="B29" s="265" t="s">
        <v>329</v>
      </c>
      <c r="C29" s="272">
        <v>0</v>
      </c>
    </row>
    <row r="30" spans="1:3" ht="18" customHeight="1">
      <c r="A30" s="264" t="s">
        <v>979</v>
      </c>
      <c r="B30" s="265" t="s">
        <v>330</v>
      </c>
      <c r="C30" s="272">
        <v>0</v>
      </c>
    </row>
    <row r="31" spans="1:3" ht="18" customHeight="1">
      <c r="A31" s="266" t="s">
        <v>981</v>
      </c>
      <c r="B31" s="267" t="s">
        <v>331</v>
      </c>
      <c r="C31" s="273">
        <v>1971</v>
      </c>
    </row>
    <row r="32" spans="1:3" ht="18" customHeight="1">
      <c r="A32" s="264" t="s">
        <v>983</v>
      </c>
      <c r="B32" s="265" t="s">
        <v>332</v>
      </c>
      <c r="C32" s="272">
        <v>0</v>
      </c>
    </row>
    <row r="33" spans="1:3" ht="18" customHeight="1">
      <c r="A33" s="264" t="s">
        <v>985</v>
      </c>
      <c r="B33" s="265" t="s">
        <v>333</v>
      </c>
      <c r="C33" s="272">
        <v>0</v>
      </c>
    </row>
    <row r="34" spans="1:3" ht="18" customHeight="1">
      <c r="A34" s="264" t="s">
        <v>987</v>
      </c>
      <c r="B34" s="265" t="s">
        <v>334</v>
      </c>
      <c r="C34" s="272">
        <v>0</v>
      </c>
    </row>
    <row r="35" spans="1:3" ht="18" customHeight="1">
      <c r="A35" s="266" t="s">
        <v>989</v>
      </c>
      <c r="B35" s="267" t="s">
        <v>335</v>
      </c>
      <c r="C35" s="273">
        <v>0</v>
      </c>
    </row>
    <row r="36" spans="1:3" ht="18" customHeight="1">
      <c r="A36" s="264" t="s">
        <v>991</v>
      </c>
      <c r="B36" s="265" t="s">
        <v>336</v>
      </c>
      <c r="C36" s="272">
        <v>0</v>
      </c>
    </row>
    <row r="37" spans="1:3" ht="28.5" customHeight="1">
      <c r="A37" s="264" t="s">
        <v>993</v>
      </c>
      <c r="B37" s="265" t="s">
        <v>337</v>
      </c>
      <c r="C37" s="272">
        <v>0</v>
      </c>
    </row>
    <row r="38" spans="1:3" ht="18" customHeight="1">
      <c r="A38" s="264" t="s">
        <v>995</v>
      </c>
      <c r="B38" s="265" t="s">
        <v>338</v>
      </c>
      <c r="C38" s="272">
        <v>0</v>
      </c>
    </row>
    <row r="39" spans="1:3" ht="18" customHeight="1">
      <c r="A39" s="264" t="s">
        <v>997</v>
      </c>
      <c r="B39" s="265" t="s">
        <v>339</v>
      </c>
      <c r="C39" s="272">
        <v>0</v>
      </c>
    </row>
    <row r="40" spans="1:3" ht="18" customHeight="1">
      <c r="A40" s="264" t="s">
        <v>999</v>
      </c>
      <c r="B40" s="265" t="s">
        <v>340</v>
      </c>
      <c r="C40" s="272">
        <v>0</v>
      </c>
    </row>
    <row r="41" spans="1:3" ht="18" customHeight="1">
      <c r="A41" s="264" t="s">
        <v>1001</v>
      </c>
      <c r="B41" s="265" t="s">
        <v>341</v>
      </c>
      <c r="C41" s="272">
        <v>54</v>
      </c>
    </row>
    <row r="42" spans="1:3" ht="18" customHeight="1">
      <c r="A42" s="264" t="s">
        <v>1003</v>
      </c>
      <c r="B42" s="265" t="s">
        <v>342</v>
      </c>
      <c r="C42" s="272">
        <v>850</v>
      </c>
    </row>
    <row r="43" spans="1:3" ht="18" customHeight="1">
      <c r="A43" s="264" t="s">
        <v>1005</v>
      </c>
      <c r="B43" s="265" t="s">
        <v>343</v>
      </c>
      <c r="C43" s="272">
        <v>27</v>
      </c>
    </row>
    <row r="44" spans="1:3" ht="18" customHeight="1">
      <c r="A44" s="264" t="s">
        <v>1007</v>
      </c>
      <c r="B44" s="265" t="s">
        <v>344</v>
      </c>
      <c r="C44" s="272">
        <v>0</v>
      </c>
    </row>
    <row r="45" spans="1:3" ht="18" customHeight="1">
      <c r="A45" s="264" t="s">
        <v>1009</v>
      </c>
      <c r="B45" s="265" t="s">
        <v>345</v>
      </c>
      <c r="C45" s="272">
        <v>161</v>
      </c>
    </row>
    <row r="46" spans="1:3" ht="29.25" customHeight="1">
      <c r="A46" s="264" t="s">
        <v>1011</v>
      </c>
      <c r="B46" s="265" t="s">
        <v>346</v>
      </c>
      <c r="C46" s="272">
        <v>0</v>
      </c>
    </row>
    <row r="47" spans="1:3" ht="18" customHeight="1">
      <c r="A47" s="264" t="s">
        <v>1013</v>
      </c>
      <c r="B47" s="265" t="s">
        <v>347</v>
      </c>
      <c r="C47" s="272">
        <v>13</v>
      </c>
    </row>
    <row r="48" spans="1:3" ht="18" customHeight="1">
      <c r="A48" s="264" t="s">
        <v>1015</v>
      </c>
      <c r="B48" s="265" t="s">
        <v>348</v>
      </c>
      <c r="C48" s="272">
        <v>0</v>
      </c>
    </row>
    <row r="49" spans="1:3" ht="18" customHeight="1">
      <c r="A49" s="264" t="s">
        <v>1017</v>
      </c>
      <c r="B49" s="265" t="s">
        <v>349</v>
      </c>
      <c r="C49" s="272">
        <v>0</v>
      </c>
    </row>
    <row r="50" spans="1:3" ht="29.25" customHeight="1">
      <c r="A50" s="264" t="s">
        <v>1018</v>
      </c>
      <c r="B50" s="265" t="s">
        <v>350</v>
      </c>
      <c r="C50" s="272">
        <v>0</v>
      </c>
    </row>
    <row r="51" spans="1:3" ht="33" customHeight="1">
      <c r="A51" s="264" t="s">
        <v>1020</v>
      </c>
      <c r="B51" s="265" t="s">
        <v>351</v>
      </c>
      <c r="C51" s="272">
        <v>622</v>
      </c>
    </row>
    <row r="52" spans="1:3" ht="18" customHeight="1">
      <c r="A52" s="266" t="s">
        <v>1022</v>
      </c>
      <c r="B52" s="267" t="s">
        <v>352</v>
      </c>
      <c r="C52" s="273">
        <v>1727</v>
      </c>
    </row>
    <row r="53" spans="1:3" ht="18" customHeight="1">
      <c r="A53" s="266" t="s">
        <v>1024</v>
      </c>
      <c r="B53" s="267" t="s">
        <v>353</v>
      </c>
      <c r="C53" s="273">
        <v>13020</v>
      </c>
    </row>
  </sheetData>
  <sheetProtection/>
  <mergeCells count="1"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62" r:id="rId1"/>
  <headerFooter alignWithMargins="0">
    <oddHeader>&amp;R&amp;"Times New Roman,Normál"&amp;8 1.6. számú melléklet az 5/2014.(IV.24.)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74"/>
  <sheetViews>
    <sheetView zoomScaleSheetLayoutView="100" zoomScalePageLayoutView="0" workbookViewId="0" topLeftCell="A55">
      <selection activeCell="A27" sqref="A27"/>
    </sheetView>
  </sheetViews>
  <sheetFormatPr defaultColWidth="9.00390625" defaultRowHeight="12.75"/>
  <cols>
    <col min="1" max="1" width="65.125" style="263" customWidth="1"/>
    <col min="2" max="7" width="15.75390625" style="303" customWidth="1"/>
    <col min="8" max="16384" width="9.125" style="263" customWidth="1"/>
  </cols>
  <sheetData>
    <row r="1" spans="1:7" s="268" customFormat="1" ht="28.5" customHeight="1">
      <c r="A1" s="375" t="s">
        <v>244</v>
      </c>
      <c r="B1" s="375"/>
      <c r="C1" s="375"/>
      <c r="D1" s="375"/>
      <c r="E1" s="375"/>
      <c r="F1" s="375"/>
      <c r="G1" s="375"/>
    </row>
    <row r="2" spans="1:7" s="268" customFormat="1" ht="21.75" customHeight="1">
      <c r="A2" s="374"/>
      <c r="B2" s="374"/>
      <c r="C2" s="374"/>
      <c r="D2" s="374"/>
      <c r="E2" s="374"/>
      <c r="F2" s="374"/>
      <c r="G2" s="374"/>
    </row>
    <row r="3" spans="1:7" s="301" customFormat="1" ht="56.25">
      <c r="A3" s="270" t="s">
        <v>695</v>
      </c>
      <c r="B3" s="305" t="s">
        <v>433</v>
      </c>
      <c r="C3" s="304" t="s">
        <v>214</v>
      </c>
      <c r="D3" s="304" t="s">
        <v>215</v>
      </c>
      <c r="E3" s="304" t="s">
        <v>216</v>
      </c>
      <c r="F3" s="304" t="s">
        <v>217</v>
      </c>
      <c r="G3" s="304" t="s">
        <v>218</v>
      </c>
    </row>
    <row r="4" spans="1:7" s="302" customFormat="1" ht="19.5" customHeight="1">
      <c r="A4" s="291" t="s">
        <v>205</v>
      </c>
      <c r="B4" s="306">
        <v>13909</v>
      </c>
      <c r="C4" s="295">
        <v>0</v>
      </c>
      <c r="D4" s="295">
        <v>0</v>
      </c>
      <c r="E4" s="295">
        <v>0</v>
      </c>
      <c r="F4" s="295">
        <v>0</v>
      </c>
      <c r="G4" s="295">
        <v>3006</v>
      </c>
    </row>
    <row r="5" spans="1:7" s="302" customFormat="1" ht="19.5" customHeight="1">
      <c r="A5" s="291" t="s">
        <v>206</v>
      </c>
      <c r="B5" s="306">
        <v>2405</v>
      </c>
      <c r="C5" s="295">
        <v>0</v>
      </c>
      <c r="D5" s="295">
        <v>0</v>
      </c>
      <c r="E5" s="295">
        <v>0</v>
      </c>
      <c r="F5" s="295">
        <v>0</v>
      </c>
      <c r="G5" s="295">
        <v>847</v>
      </c>
    </row>
    <row r="6" spans="1:7" s="302" customFormat="1" ht="19.5" customHeight="1">
      <c r="A6" s="291" t="s">
        <v>703</v>
      </c>
      <c r="B6" s="306">
        <v>11559</v>
      </c>
      <c r="C6" s="295">
        <v>2126</v>
      </c>
      <c r="D6" s="295">
        <v>62</v>
      </c>
      <c r="E6" s="295">
        <v>500</v>
      </c>
      <c r="F6" s="295">
        <v>798</v>
      </c>
      <c r="G6" s="295">
        <v>1627</v>
      </c>
    </row>
    <row r="7" spans="1:7" s="302" customFormat="1" ht="19.5" customHeight="1">
      <c r="A7" s="291" t="s">
        <v>207</v>
      </c>
      <c r="B7" s="306">
        <v>6440</v>
      </c>
      <c r="C7" s="295">
        <v>0</v>
      </c>
      <c r="D7" s="295">
        <v>0</v>
      </c>
      <c r="E7" s="295">
        <v>0</v>
      </c>
      <c r="F7" s="295">
        <v>0</v>
      </c>
      <c r="G7" s="295">
        <v>0</v>
      </c>
    </row>
    <row r="8" spans="1:7" s="302" customFormat="1" ht="19.5" customHeight="1">
      <c r="A8" s="291" t="s">
        <v>208</v>
      </c>
      <c r="B8" s="306">
        <v>370</v>
      </c>
      <c r="C8" s="295">
        <v>0</v>
      </c>
      <c r="D8" s="295">
        <v>0</v>
      </c>
      <c r="E8" s="295">
        <v>0</v>
      </c>
      <c r="F8" s="295">
        <v>0</v>
      </c>
      <c r="G8" s="295">
        <v>0</v>
      </c>
    </row>
    <row r="9" spans="1:7" s="302" customFormat="1" ht="19.5" customHeight="1">
      <c r="A9" s="291" t="s">
        <v>209</v>
      </c>
      <c r="B9" s="307">
        <v>13020</v>
      </c>
      <c r="C9" s="294">
        <v>0</v>
      </c>
      <c r="D9" s="294">
        <v>0</v>
      </c>
      <c r="E9" s="294">
        <v>0</v>
      </c>
      <c r="F9" s="294">
        <v>0</v>
      </c>
      <c r="G9" s="294">
        <v>0</v>
      </c>
    </row>
    <row r="10" spans="1:7" s="302" customFormat="1" ht="19.5" customHeight="1">
      <c r="A10" s="291" t="s">
        <v>210</v>
      </c>
      <c r="B10" s="306">
        <v>47703</v>
      </c>
      <c r="C10" s="295">
        <v>2126</v>
      </c>
      <c r="D10" s="295">
        <v>62</v>
      </c>
      <c r="E10" s="295">
        <v>500</v>
      </c>
      <c r="F10" s="295">
        <v>798</v>
      </c>
      <c r="G10" s="295">
        <v>5480</v>
      </c>
    </row>
    <row r="11" spans="1:7" s="302" customFormat="1" ht="19.5" customHeight="1">
      <c r="A11" s="291" t="s">
        <v>211</v>
      </c>
      <c r="B11" s="306">
        <v>1158</v>
      </c>
      <c r="C11" s="295">
        <v>0</v>
      </c>
      <c r="D11" s="295">
        <v>0</v>
      </c>
      <c r="E11" s="295">
        <v>0</v>
      </c>
      <c r="F11" s="295">
        <v>0</v>
      </c>
      <c r="G11" s="295">
        <v>0</v>
      </c>
    </row>
    <row r="12" spans="1:7" s="302" customFormat="1" ht="19.5" customHeight="1">
      <c r="A12" s="291" t="s">
        <v>212</v>
      </c>
      <c r="B12" s="306">
        <v>48861</v>
      </c>
      <c r="C12" s="295">
        <v>2126</v>
      </c>
      <c r="D12" s="295">
        <v>62</v>
      </c>
      <c r="E12" s="295">
        <v>500</v>
      </c>
      <c r="F12" s="295">
        <v>798</v>
      </c>
      <c r="G12" s="295">
        <v>5480</v>
      </c>
    </row>
    <row r="13" spans="1:7" s="302" customFormat="1" ht="19.5" customHeight="1">
      <c r="A13" s="291" t="s">
        <v>213</v>
      </c>
      <c r="B13" s="306">
        <v>48861</v>
      </c>
      <c r="C13" s="295">
        <v>2126</v>
      </c>
      <c r="D13" s="295">
        <v>62</v>
      </c>
      <c r="E13" s="295">
        <v>500</v>
      </c>
      <c r="F13" s="295">
        <v>798</v>
      </c>
      <c r="G13" s="295">
        <v>5480</v>
      </c>
    </row>
    <row r="14" spans="1:7" s="302" customFormat="1" ht="19.5" customHeight="1">
      <c r="A14" s="308"/>
      <c r="B14" s="309"/>
      <c r="C14" s="309"/>
      <c r="D14" s="309"/>
      <c r="E14" s="309"/>
      <c r="F14" s="309"/>
      <c r="G14" s="310"/>
    </row>
    <row r="15" spans="1:7" ht="33.75">
      <c r="A15" s="270" t="s">
        <v>695</v>
      </c>
      <c r="B15" s="304" t="s">
        <v>219</v>
      </c>
      <c r="C15" s="304" t="s">
        <v>220</v>
      </c>
      <c r="D15" s="304" t="s">
        <v>221</v>
      </c>
      <c r="E15" s="304" t="s">
        <v>222</v>
      </c>
      <c r="F15" s="304" t="s">
        <v>223</v>
      </c>
      <c r="G15" s="304" t="s">
        <v>224</v>
      </c>
    </row>
    <row r="16" spans="1:7" ht="15.75">
      <c r="A16" s="291" t="s">
        <v>205</v>
      </c>
      <c r="B16" s="295">
        <v>0</v>
      </c>
      <c r="C16" s="295">
        <v>0</v>
      </c>
      <c r="D16" s="295">
        <v>0</v>
      </c>
      <c r="E16" s="295">
        <v>0</v>
      </c>
      <c r="F16" s="295">
        <v>0</v>
      </c>
      <c r="G16" s="295">
        <v>0</v>
      </c>
    </row>
    <row r="17" spans="1:7" ht="15.75">
      <c r="A17" s="291" t="s">
        <v>206</v>
      </c>
      <c r="B17" s="295">
        <v>0</v>
      </c>
      <c r="C17" s="295">
        <v>0</v>
      </c>
      <c r="D17" s="295">
        <v>0</v>
      </c>
      <c r="E17" s="295">
        <v>0</v>
      </c>
      <c r="F17" s="295">
        <v>0</v>
      </c>
      <c r="G17" s="295">
        <v>0</v>
      </c>
    </row>
    <row r="18" spans="1:7" ht="15.75">
      <c r="A18" s="291" t="s">
        <v>703</v>
      </c>
      <c r="B18" s="295">
        <v>0</v>
      </c>
      <c r="C18" s="295">
        <v>790</v>
      </c>
      <c r="D18" s="295">
        <v>1077</v>
      </c>
      <c r="E18" s="295">
        <v>0</v>
      </c>
      <c r="F18" s="295">
        <v>94</v>
      </c>
      <c r="G18" s="295">
        <v>2</v>
      </c>
    </row>
    <row r="19" spans="1:7" ht="15.75">
      <c r="A19" s="291" t="s">
        <v>207</v>
      </c>
      <c r="B19" s="295">
        <v>6098</v>
      </c>
      <c r="C19" s="295">
        <v>0</v>
      </c>
      <c r="D19" s="295">
        <v>0</v>
      </c>
      <c r="E19" s="295">
        <v>0</v>
      </c>
      <c r="F19" s="295">
        <v>0</v>
      </c>
      <c r="G19" s="295">
        <v>0</v>
      </c>
    </row>
    <row r="20" spans="1:7" ht="15.75">
      <c r="A20" s="291" t="s">
        <v>208</v>
      </c>
      <c r="B20" s="295">
        <v>0</v>
      </c>
      <c r="C20" s="295">
        <v>0</v>
      </c>
      <c r="D20" s="295">
        <v>0</v>
      </c>
      <c r="E20" s="295">
        <v>0</v>
      </c>
      <c r="F20" s="295">
        <v>0</v>
      </c>
      <c r="G20" s="295">
        <v>0</v>
      </c>
    </row>
    <row r="21" spans="1:7" ht="15.75">
      <c r="A21" s="291" t="s">
        <v>209</v>
      </c>
      <c r="B21" s="294">
        <v>0</v>
      </c>
      <c r="C21" s="294">
        <v>0</v>
      </c>
      <c r="D21" s="294">
        <v>0</v>
      </c>
      <c r="E21" s="294">
        <v>0</v>
      </c>
      <c r="F21" s="294">
        <v>0</v>
      </c>
      <c r="G21" s="294">
        <v>0</v>
      </c>
    </row>
    <row r="22" spans="1:7" ht="15.75">
      <c r="A22" s="291" t="s">
        <v>210</v>
      </c>
      <c r="B22" s="295">
        <v>6098</v>
      </c>
      <c r="C22" s="295">
        <v>790</v>
      </c>
      <c r="D22" s="295">
        <v>1077</v>
      </c>
      <c r="E22" s="295">
        <v>0</v>
      </c>
      <c r="F22" s="295">
        <v>94</v>
      </c>
      <c r="G22" s="295">
        <v>2</v>
      </c>
    </row>
    <row r="23" spans="1:7" ht="15.75">
      <c r="A23" s="291" t="s">
        <v>211</v>
      </c>
      <c r="B23" s="295">
        <v>0</v>
      </c>
      <c r="C23" s="295">
        <v>0</v>
      </c>
      <c r="D23" s="295">
        <v>0</v>
      </c>
      <c r="E23" s="295">
        <v>1158</v>
      </c>
      <c r="F23" s="295">
        <v>0</v>
      </c>
      <c r="G23" s="295">
        <v>0</v>
      </c>
    </row>
    <row r="24" spans="1:7" ht="15.75">
      <c r="A24" s="291" t="s">
        <v>212</v>
      </c>
      <c r="B24" s="295">
        <v>6098</v>
      </c>
      <c r="C24" s="295">
        <v>790</v>
      </c>
      <c r="D24" s="295">
        <v>1077</v>
      </c>
      <c r="E24" s="295">
        <v>1158</v>
      </c>
      <c r="F24" s="295">
        <v>94</v>
      </c>
      <c r="G24" s="295">
        <v>2</v>
      </c>
    </row>
    <row r="25" spans="1:7" ht="15.75">
      <c r="A25" s="291" t="s">
        <v>213</v>
      </c>
      <c r="B25" s="295">
        <v>6098</v>
      </c>
      <c r="C25" s="295">
        <v>790</v>
      </c>
      <c r="D25" s="295">
        <v>1077</v>
      </c>
      <c r="E25" s="295">
        <v>1158</v>
      </c>
      <c r="F25" s="295">
        <v>94</v>
      </c>
      <c r="G25" s="295">
        <v>2</v>
      </c>
    </row>
    <row r="26" spans="1:7" ht="15.75">
      <c r="A26" s="311"/>
      <c r="B26" s="309"/>
      <c r="C26" s="309"/>
      <c r="D26" s="309"/>
      <c r="E26" s="309"/>
      <c r="F26" s="309"/>
      <c r="G26" s="310"/>
    </row>
    <row r="27" spans="1:7" ht="45">
      <c r="A27" s="270" t="s">
        <v>695</v>
      </c>
      <c r="B27" s="304" t="s">
        <v>225</v>
      </c>
      <c r="C27" s="304" t="s">
        <v>226</v>
      </c>
      <c r="D27" s="304" t="s">
        <v>227</v>
      </c>
      <c r="E27" s="304" t="s">
        <v>228</v>
      </c>
      <c r="F27" s="304" t="s">
        <v>229</v>
      </c>
      <c r="G27" s="304" t="s">
        <v>230</v>
      </c>
    </row>
    <row r="28" spans="1:7" ht="15.75">
      <c r="A28" s="291" t="s">
        <v>205</v>
      </c>
      <c r="B28" s="295">
        <v>0</v>
      </c>
      <c r="C28" s="295">
        <v>0</v>
      </c>
      <c r="D28" s="295">
        <v>0</v>
      </c>
      <c r="E28" s="295">
        <v>0</v>
      </c>
      <c r="F28" s="295">
        <v>0</v>
      </c>
      <c r="G28" s="295">
        <v>0</v>
      </c>
    </row>
    <row r="29" spans="1:7" ht="15.75">
      <c r="A29" s="291" t="s">
        <v>206</v>
      </c>
      <c r="B29" s="295">
        <v>0</v>
      </c>
      <c r="C29" s="295">
        <v>0</v>
      </c>
      <c r="D29" s="295">
        <v>0</v>
      </c>
      <c r="E29" s="295">
        <v>0</v>
      </c>
      <c r="F29" s="295">
        <v>0</v>
      </c>
      <c r="G29" s="295">
        <v>0</v>
      </c>
    </row>
    <row r="30" spans="1:7" ht="15.75">
      <c r="A30" s="291" t="s">
        <v>703</v>
      </c>
      <c r="B30" s="295">
        <v>0</v>
      </c>
      <c r="C30" s="295">
        <v>0</v>
      </c>
      <c r="D30" s="295">
        <v>0</v>
      </c>
      <c r="E30" s="295">
        <v>0</v>
      </c>
      <c r="F30" s="295">
        <v>0</v>
      </c>
      <c r="G30" s="295">
        <v>0</v>
      </c>
    </row>
    <row r="31" spans="1:7" ht="15.75">
      <c r="A31" s="291" t="s">
        <v>207</v>
      </c>
      <c r="B31" s="295">
        <v>333</v>
      </c>
      <c r="C31" s="295">
        <v>9</v>
      </c>
      <c r="D31" s="295">
        <v>0</v>
      </c>
      <c r="E31" s="295">
        <v>0</v>
      </c>
      <c r="F31" s="295">
        <v>0</v>
      </c>
      <c r="G31" s="295">
        <v>0</v>
      </c>
    </row>
    <row r="32" spans="1:7" ht="15.75">
      <c r="A32" s="291" t="s">
        <v>208</v>
      </c>
      <c r="B32" s="295">
        <v>0</v>
      </c>
      <c r="C32" s="295">
        <v>0</v>
      </c>
      <c r="D32" s="295">
        <v>0</v>
      </c>
      <c r="E32" s="295">
        <v>0</v>
      </c>
      <c r="F32" s="295">
        <v>0</v>
      </c>
      <c r="G32" s="295">
        <v>0</v>
      </c>
    </row>
    <row r="33" spans="1:7" ht="15.75">
      <c r="A33" s="291" t="s">
        <v>209</v>
      </c>
      <c r="B33" s="294">
        <v>0</v>
      </c>
      <c r="C33" s="294">
        <v>0</v>
      </c>
      <c r="D33" s="294">
        <v>8558</v>
      </c>
      <c r="E33" s="294">
        <v>54</v>
      </c>
      <c r="F33" s="294">
        <v>1971</v>
      </c>
      <c r="G33" s="294">
        <v>779</v>
      </c>
    </row>
    <row r="34" spans="1:7" ht="15.75">
      <c r="A34" s="291" t="s">
        <v>210</v>
      </c>
      <c r="B34" s="295">
        <v>333</v>
      </c>
      <c r="C34" s="295">
        <v>9</v>
      </c>
      <c r="D34" s="295">
        <v>8558</v>
      </c>
      <c r="E34" s="295">
        <v>54</v>
      </c>
      <c r="F34" s="295">
        <v>1971</v>
      </c>
      <c r="G34" s="295">
        <v>779</v>
      </c>
    </row>
    <row r="35" spans="1:7" ht="15.75">
      <c r="A35" s="291" t="s">
        <v>211</v>
      </c>
      <c r="B35" s="295">
        <v>0</v>
      </c>
      <c r="C35" s="295">
        <v>0</v>
      </c>
      <c r="D35" s="295">
        <v>0</v>
      </c>
      <c r="E35" s="295">
        <v>0</v>
      </c>
      <c r="F35" s="295">
        <v>0</v>
      </c>
      <c r="G35" s="295">
        <v>0</v>
      </c>
    </row>
    <row r="36" spans="1:7" ht="15.75">
      <c r="A36" s="291" t="s">
        <v>212</v>
      </c>
      <c r="B36" s="295">
        <v>333</v>
      </c>
      <c r="C36" s="295">
        <v>9</v>
      </c>
      <c r="D36" s="295">
        <v>8558</v>
      </c>
      <c r="E36" s="295">
        <v>54</v>
      </c>
      <c r="F36" s="295">
        <v>1971</v>
      </c>
      <c r="G36" s="295">
        <v>779</v>
      </c>
    </row>
    <row r="37" spans="1:7" ht="15.75">
      <c r="A37" s="291" t="s">
        <v>213</v>
      </c>
      <c r="B37" s="295">
        <v>333</v>
      </c>
      <c r="C37" s="295">
        <v>9</v>
      </c>
      <c r="D37" s="295">
        <v>8558</v>
      </c>
      <c r="E37" s="295">
        <v>54</v>
      </c>
      <c r="F37" s="295">
        <v>1971</v>
      </c>
      <c r="G37" s="295">
        <v>779</v>
      </c>
    </row>
    <row r="38" spans="1:7" ht="15.75">
      <c r="A38" s="311"/>
      <c r="B38" s="309"/>
      <c r="C38" s="309"/>
      <c r="D38" s="309"/>
      <c r="E38" s="309"/>
      <c r="F38" s="309"/>
      <c r="G38" s="310"/>
    </row>
    <row r="39" spans="1:7" ht="45">
      <c r="A39" s="270" t="s">
        <v>695</v>
      </c>
      <c r="B39" s="304" t="s">
        <v>227</v>
      </c>
      <c r="C39" s="304" t="s">
        <v>228</v>
      </c>
      <c r="D39" s="304" t="s">
        <v>229</v>
      </c>
      <c r="E39" s="304" t="s">
        <v>230</v>
      </c>
      <c r="F39" s="304" t="s">
        <v>231</v>
      </c>
      <c r="G39" s="304" t="s">
        <v>232</v>
      </c>
    </row>
    <row r="40" spans="1:7" ht="15.75">
      <c r="A40" s="291" t="s">
        <v>205</v>
      </c>
      <c r="B40" s="295">
        <v>0</v>
      </c>
      <c r="C40" s="295">
        <v>0</v>
      </c>
      <c r="D40" s="295">
        <v>0</v>
      </c>
      <c r="E40" s="295">
        <v>0</v>
      </c>
      <c r="F40" s="295">
        <v>0</v>
      </c>
      <c r="G40" s="295">
        <v>0</v>
      </c>
    </row>
    <row r="41" spans="1:7" ht="15.75">
      <c r="A41" s="291" t="s">
        <v>206</v>
      </c>
      <c r="B41" s="295">
        <v>0</v>
      </c>
      <c r="C41" s="295">
        <v>0</v>
      </c>
      <c r="D41" s="295">
        <v>0</v>
      </c>
      <c r="E41" s="295">
        <v>0</v>
      </c>
      <c r="F41" s="295">
        <v>0</v>
      </c>
      <c r="G41" s="295">
        <v>0</v>
      </c>
    </row>
    <row r="42" spans="1:7" ht="15.75">
      <c r="A42" s="291" t="s">
        <v>703</v>
      </c>
      <c r="B42" s="295">
        <v>0</v>
      </c>
      <c r="C42" s="295">
        <v>0</v>
      </c>
      <c r="D42" s="295">
        <v>0</v>
      </c>
      <c r="E42" s="295">
        <v>0</v>
      </c>
      <c r="F42" s="295">
        <v>0</v>
      </c>
      <c r="G42" s="295">
        <v>0</v>
      </c>
    </row>
    <row r="43" spans="1:7" ht="15.75">
      <c r="A43" s="291" t="s">
        <v>207</v>
      </c>
      <c r="B43" s="295">
        <v>0</v>
      </c>
      <c r="C43" s="295">
        <v>0</v>
      </c>
      <c r="D43" s="295">
        <v>0</v>
      </c>
      <c r="E43" s="295">
        <v>0</v>
      </c>
      <c r="F43" s="295">
        <v>0</v>
      </c>
      <c r="G43" s="295">
        <v>0</v>
      </c>
    </row>
    <row r="44" spans="1:7" ht="15.75">
      <c r="A44" s="291" t="s">
        <v>208</v>
      </c>
      <c r="B44" s="295">
        <v>0</v>
      </c>
      <c r="C44" s="295">
        <v>0</v>
      </c>
      <c r="D44" s="295">
        <v>0</v>
      </c>
      <c r="E44" s="295">
        <v>0</v>
      </c>
      <c r="F44" s="295">
        <v>0</v>
      </c>
      <c r="G44" s="295">
        <v>0</v>
      </c>
    </row>
    <row r="45" spans="1:7" ht="15.75">
      <c r="A45" s="291" t="s">
        <v>209</v>
      </c>
      <c r="B45" s="294">
        <v>8558</v>
      </c>
      <c r="C45" s="294">
        <v>54</v>
      </c>
      <c r="D45" s="294">
        <v>1971</v>
      </c>
      <c r="E45" s="294">
        <v>779</v>
      </c>
      <c r="F45" s="294">
        <v>684</v>
      </c>
      <c r="G45" s="294">
        <v>150</v>
      </c>
    </row>
    <row r="46" spans="1:7" ht="15.75">
      <c r="A46" s="291" t="s">
        <v>210</v>
      </c>
      <c r="B46" s="295">
        <v>8558</v>
      </c>
      <c r="C46" s="295">
        <v>54</v>
      </c>
      <c r="D46" s="295">
        <v>1971</v>
      </c>
      <c r="E46" s="295">
        <v>779</v>
      </c>
      <c r="F46" s="295">
        <v>684</v>
      </c>
      <c r="G46" s="295">
        <v>150</v>
      </c>
    </row>
    <row r="47" spans="1:7" ht="15.75">
      <c r="A47" s="291" t="s">
        <v>211</v>
      </c>
      <c r="B47" s="295">
        <v>0</v>
      </c>
      <c r="C47" s="295">
        <v>0</v>
      </c>
      <c r="D47" s="295">
        <v>0</v>
      </c>
      <c r="E47" s="295">
        <v>0</v>
      </c>
      <c r="F47" s="295">
        <v>0</v>
      </c>
      <c r="G47" s="295">
        <v>0</v>
      </c>
    </row>
    <row r="48" spans="1:7" ht="15.75">
      <c r="A48" s="291" t="s">
        <v>212</v>
      </c>
      <c r="B48" s="295">
        <v>8558</v>
      </c>
      <c r="C48" s="295">
        <v>54</v>
      </c>
      <c r="D48" s="295">
        <v>1971</v>
      </c>
      <c r="E48" s="295">
        <v>779</v>
      </c>
      <c r="F48" s="295">
        <v>684</v>
      </c>
      <c r="G48" s="295">
        <v>150</v>
      </c>
    </row>
    <row r="49" spans="1:7" ht="15.75">
      <c r="A49" s="291" t="s">
        <v>213</v>
      </c>
      <c r="B49" s="295">
        <v>8558</v>
      </c>
      <c r="C49" s="295">
        <v>54</v>
      </c>
      <c r="D49" s="295">
        <v>1971</v>
      </c>
      <c r="E49" s="295">
        <v>779</v>
      </c>
      <c r="F49" s="295">
        <v>684</v>
      </c>
      <c r="G49" s="295">
        <v>150</v>
      </c>
    </row>
    <row r="51" spans="1:7" ht="45">
      <c r="A51" s="270" t="s">
        <v>695</v>
      </c>
      <c r="B51" s="304" t="s">
        <v>234</v>
      </c>
      <c r="C51" s="304" t="s">
        <v>235</v>
      </c>
      <c r="D51" s="304" t="s">
        <v>236</v>
      </c>
      <c r="E51" s="304" t="s">
        <v>237</v>
      </c>
      <c r="F51" s="304" t="s">
        <v>238</v>
      </c>
      <c r="G51" s="304" t="s">
        <v>233</v>
      </c>
    </row>
    <row r="52" spans="1:7" ht="15.75">
      <c r="A52" s="291" t="s">
        <v>205</v>
      </c>
      <c r="B52" s="295">
        <v>0</v>
      </c>
      <c r="C52" s="295">
        <v>0</v>
      </c>
      <c r="D52" s="295">
        <v>297</v>
      </c>
      <c r="E52" s="295">
        <v>1708</v>
      </c>
      <c r="F52" s="295">
        <v>0</v>
      </c>
      <c r="G52" s="295">
        <v>0</v>
      </c>
    </row>
    <row r="53" spans="1:7" ht="15.75">
      <c r="A53" s="291" t="s">
        <v>206</v>
      </c>
      <c r="B53" s="295">
        <v>0</v>
      </c>
      <c r="C53" s="295">
        <v>0</v>
      </c>
      <c r="D53" s="295">
        <v>65</v>
      </c>
      <c r="E53" s="295">
        <v>282</v>
      </c>
      <c r="F53" s="295">
        <v>0</v>
      </c>
      <c r="G53" s="295">
        <v>0</v>
      </c>
    </row>
    <row r="54" spans="1:7" ht="15.75">
      <c r="A54" s="291" t="s">
        <v>703</v>
      </c>
      <c r="B54" s="295">
        <v>0</v>
      </c>
      <c r="C54" s="295">
        <v>0</v>
      </c>
      <c r="D54" s="295">
        <v>690</v>
      </c>
      <c r="E54" s="295">
        <v>970</v>
      </c>
      <c r="F54" s="295">
        <v>0</v>
      </c>
      <c r="G54" s="295">
        <v>0</v>
      </c>
    </row>
    <row r="55" spans="1:7" ht="15.75">
      <c r="A55" s="291" t="s">
        <v>207</v>
      </c>
      <c r="B55" s="295">
        <v>0</v>
      </c>
      <c r="C55" s="295">
        <v>0</v>
      </c>
      <c r="D55" s="295">
        <v>0</v>
      </c>
      <c r="E55" s="295">
        <v>0</v>
      </c>
      <c r="F55" s="295">
        <v>0</v>
      </c>
      <c r="G55" s="295">
        <v>0</v>
      </c>
    </row>
    <row r="56" spans="1:7" ht="15.75">
      <c r="A56" s="291" t="s">
        <v>208</v>
      </c>
      <c r="B56" s="295">
        <v>0</v>
      </c>
      <c r="C56" s="295">
        <v>0</v>
      </c>
      <c r="D56" s="295">
        <v>0</v>
      </c>
      <c r="E56" s="295">
        <v>0</v>
      </c>
      <c r="F56" s="295">
        <v>370</v>
      </c>
      <c r="G56" s="295">
        <v>0</v>
      </c>
    </row>
    <row r="57" spans="1:7" ht="15.75">
      <c r="A57" s="291" t="s">
        <v>209</v>
      </c>
      <c r="B57" s="294">
        <v>636</v>
      </c>
      <c r="C57" s="294">
        <v>161</v>
      </c>
      <c r="D57" s="294">
        <v>0</v>
      </c>
      <c r="E57" s="294">
        <v>0</v>
      </c>
      <c r="F57" s="294">
        <v>0</v>
      </c>
      <c r="G57" s="294">
        <v>27</v>
      </c>
    </row>
    <row r="58" spans="1:7" ht="15.75">
      <c r="A58" s="291" t="s">
        <v>210</v>
      </c>
      <c r="B58" s="295">
        <v>636</v>
      </c>
      <c r="C58" s="295">
        <v>161</v>
      </c>
      <c r="D58" s="295">
        <v>1052</v>
      </c>
      <c r="E58" s="295">
        <v>2960</v>
      </c>
      <c r="F58" s="295">
        <v>370</v>
      </c>
      <c r="G58" s="295">
        <v>27</v>
      </c>
    </row>
    <row r="59" spans="1:7" ht="15.75">
      <c r="A59" s="291" t="s">
        <v>211</v>
      </c>
      <c r="B59" s="295">
        <v>0</v>
      </c>
      <c r="C59" s="295">
        <v>0</v>
      </c>
      <c r="D59" s="295">
        <v>0</v>
      </c>
      <c r="E59" s="295">
        <v>0</v>
      </c>
      <c r="F59" s="295">
        <v>0</v>
      </c>
      <c r="G59" s="295">
        <v>0</v>
      </c>
    </row>
    <row r="60" spans="1:7" ht="15.75">
      <c r="A60" s="291" t="s">
        <v>212</v>
      </c>
      <c r="B60" s="295">
        <v>636</v>
      </c>
      <c r="C60" s="295">
        <v>161</v>
      </c>
      <c r="D60" s="295">
        <v>1052</v>
      </c>
      <c r="E60" s="295">
        <v>2960</v>
      </c>
      <c r="F60" s="295">
        <v>370</v>
      </c>
      <c r="G60" s="295">
        <v>27</v>
      </c>
    </row>
    <row r="61" spans="1:7" ht="15.75">
      <c r="A61" s="291" t="s">
        <v>213</v>
      </c>
      <c r="B61" s="295">
        <v>636</v>
      </c>
      <c r="C61" s="295">
        <v>161</v>
      </c>
      <c r="D61" s="295">
        <v>1052</v>
      </c>
      <c r="E61" s="295">
        <v>2960</v>
      </c>
      <c r="F61" s="295">
        <v>370</v>
      </c>
      <c r="G61" s="295">
        <v>27</v>
      </c>
    </row>
    <row r="62" spans="1:7" ht="12.75">
      <c r="A62" s="312"/>
      <c r="B62" s="313"/>
      <c r="C62" s="313"/>
      <c r="D62" s="313"/>
      <c r="E62" s="313"/>
      <c r="F62" s="313"/>
      <c r="G62" s="313"/>
    </row>
    <row r="63" spans="1:7" ht="12.75">
      <c r="A63" s="314"/>
      <c r="B63" s="315"/>
      <c r="C63" s="315"/>
      <c r="D63" s="315"/>
      <c r="E63" s="315"/>
      <c r="F63" s="315"/>
      <c r="G63" s="315"/>
    </row>
    <row r="64" spans="1:6" ht="45">
      <c r="A64" s="270" t="s">
        <v>695</v>
      </c>
      <c r="B64" s="304" t="s">
        <v>239</v>
      </c>
      <c r="C64" s="304" t="s">
        <v>240</v>
      </c>
      <c r="D64" s="304" t="s">
        <v>241</v>
      </c>
      <c r="E64" s="304" t="s">
        <v>242</v>
      </c>
      <c r="F64" s="304" t="s">
        <v>243</v>
      </c>
    </row>
    <row r="65" spans="1:6" ht="15.75">
      <c r="A65" s="291" t="s">
        <v>205</v>
      </c>
      <c r="B65" s="295">
        <v>8853</v>
      </c>
      <c r="C65" s="295">
        <v>45</v>
      </c>
      <c r="D65" s="295">
        <v>0</v>
      </c>
      <c r="E65" s="295">
        <v>0</v>
      </c>
      <c r="F65" s="295">
        <v>0</v>
      </c>
    </row>
    <row r="66" spans="1:6" ht="15.75">
      <c r="A66" s="291" t="s">
        <v>206</v>
      </c>
      <c r="B66" s="295">
        <v>1200</v>
      </c>
      <c r="C66" s="295">
        <v>11</v>
      </c>
      <c r="D66" s="295">
        <v>0</v>
      </c>
      <c r="E66" s="295">
        <v>0</v>
      </c>
      <c r="F66" s="295">
        <v>0</v>
      </c>
    </row>
    <row r="67" spans="1:6" ht="15.75">
      <c r="A67" s="291" t="s">
        <v>703</v>
      </c>
      <c r="B67" s="295">
        <v>2410</v>
      </c>
      <c r="C67" s="295">
        <v>90</v>
      </c>
      <c r="D67" s="295">
        <v>250</v>
      </c>
      <c r="E67" s="295">
        <v>18</v>
      </c>
      <c r="F67" s="295">
        <v>55</v>
      </c>
    </row>
    <row r="68" spans="1:6" ht="15.75">
      <c r="A68" s="291" t="s">
        <v>207</v>
      </c>
      <c r="B68" s="295">
        <v>0</v>
      </c>
      <c r="C68" s="295">
        <v>0</v>
      </c>
      <c r="D68" s="295">
        <v>0</v>
      </c>
      <c r="E68" s="295">
        <v>0</v>
      </c>
      <c r="F68" s="295">
        <v>0</v>
      </c>
    </row>
    <row r="69" spans="1:6" ht="15.75">
      <c r="A69" s="291" t="s">
        <v>208</v>
      </c>
      <c r="B69" s="295">
        <v>0</v>
      </c>
      <c r="C69" s="295">
        <v>0</v>
      </c>
      <c r="D69" s="295">
        <v>0</v>
      </c>
      <c r="E69" s="295">
        <v>0</v>
      </c>
      <c r="F69" s="295">
        <v>0</v>
      </c>
    </row>
    <row r="70" spans="1:6" ht="15.75">
      <c r="A70" s="291" t="s">
        <v>209</v>
      </c>
      <c r="B70" s="294">
        <v>0</v>
      </c>
      <c r="C70" s="294">
        <v>0</v>
      </c>
      <c r="D70" s="294">
        <v>0</v>
      </c>
      <c r="E70" s="294">
        <v>0</v>
      </c>
      <c r="F70" s="294">
        <v>0</v>
      </c>
    </row>
    <row r="71" spans="1:6" ht="15.75">
      <c r="A71" s="291" t="s">
        <v>210</v>
      </c>
      <c r="B71" s="295">
        <v>12463</v>
      </c>
      <c r="C71" s="295">
        <v>146</v>
      </c>
      <c r="D71" s="295">
        <v>250</v>
      </c>
      <c r="E71" s="295">
        <v>18</v>
      </c>
      <c r="F71" s="295">
        <v>55</v>
      </c>
    </row>
    <row r="72" spans="1:6" ht="15.75">
      <c r="A72" s="291" t="s">
        <v>211</v>
      </c>
      <c r="B72" s="295">
        <v>0</v>
      </c>
      <c r="C72" s="295">
        <v>0</v>
      </c>
      <c r="D72" s="295">
        <v>0</v>
      </c>
      <c r="E72" s="295">
        <v>0</v>
      </c>
      <c r="F72" s="295">
        <v>0</v>
      </c>
    </row>
    <row r="73" spans="1:6" ht="15.75">
      <c r="A73" s="291" t="s">
        <v>212</v>
      </c>
      <c r="B73" s="295">
        <v>12463</v>
      </c>
      <c r="C73" s="295">
        <v>146</v>
      </c>
      <c r="D73" s="295">
        <v>250</v>
      </c>
      <c r="E73" s="295">
        <v>18</v>
      </c>
      <c r="F73" s="295">
        <v>55</v>
      </c>
    </row>
    <row r="74" spans="1:6" ht="15.75">
      <c r="A74" s="291" t="s">
        <v>213</v>
      </c>
      <c r="B74" s="295">
        <v>12463</v>
      </c>
      <c r="C74" s="295">
        <v>146</v>
      </c>
      <c r="D74" s="295">
        <v>250</v>
      </c>
      <c r="E74" s="295">
        <v>18</v>
      </c>
      <c r="F74" s="295">
        <v>55</v>
      </c>
    </row>
  </sheetData>
  <sheetProtection/>
  <mergeCells count="2">
    <mergeCell ref="A2:G2"/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58" r:id="rId1"/>
  <headerFooter alignWithMargins="0">
    <oddHeader>&amp;R&amp;"Times New Roman,Normál"&amp;8 1.7. számú melléklet az 5/2014. (IV.24.) önkormányzati rendelethez</oddHeader>
  </headerFooter>
  <rowBreaks count="1" manualBreakCount="1">
    <brk id="38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18" sqref="C18"/>
    </sheetView>
  </sheetViews>
  <sheetFormatPr defaultColWidth="9.00390625" defaultRowHeight="12.75"/>
  <cols>
    <col min="1" max="1" width="82.00390625" style="302" customWidth="1"/>
    <col min="2" max="4" width="12.75390625" style="330" customWidth="1"/>
    <col min="5" max="16384" width="9.125" style="263" customWidth="1"/>
  </cols>
  <sheetData>
    <row r="1" spans="1:4" ht="52.5" customHeight="1">
      <c r="A1" s="376" t="s">
        <v>89</v>
      </c>
      <c r="B1" s="376"/>
      <c r="C1" s="376"/>
      <c r="D1" s="376"/>
    </row>
    <row r="2" spans="1:4" ht="15.75">
      <c r="A2" s="331"/>
      <c r="B2" s="331"/>
      <c r="C2" s="331"/>
      <c r="D2" s="332" t="s">
        <v>92</v>
      </c>
    </row>
    <row r="3" spans="1:4" ht="31.5">
      <c r="A3" s="270" t="s">
        <v>695</v>
      </c>
      <c r="B3" s="270" t="s">
        <v>473</v>
      </c>
      <c r="C3" s="270" t="s">
        <v>474</v>
      </c>
      <c r="D3" s="270" t="s">
        <v>475</v>
      </c>
    </row>
    <row r="4" spans="1:4" ht="15.75">
      <c r="A4" s="293" t="s">
        <v>355</v>
      </c>
      <c r="B4" s="294">
        <v>9571</v>
      </c>
      <c r="C4" s="294">
        <v>10260</v>
      </c>
      <c r="D4" s="294">
        <v>10260</v>
      </c>
    </row>
    <row r="5" spans="1:4" ht="15.75">
      <c r="A5" s="293" t="s">
        <v>356</v>
      </c>
      <c r="B5" s="294">
        <v>7600</v>
      </c>
      <c r="C5" s="294">
        <v>7923</v>
      </c>
      <c r="D5" s="294">
        <v>7923</v>
      </c>
    </row>
    <row r="6" spans="1:4" ht="15.75">
      <c r="A6" s="293" t="s">
        <v>357</v>
      </c>
      <c r="B6" s="294">
        <v>3791</v>
      </c>
      <c r="C6" s="294">
        <v>3791</v>
      </c>
      <c r="D6" s="294">
        <v>3791</v>
      </c>
    </row>
    <row r="7" spans="1:4" ht="15.75">
      <c r="A7" s="293" t="s">
        <v>358</v>
      </c>
      <c r="B7" s="294">
        <v>2384</v>
      </c>
      <c r="C7" s="294">
        <v>1997</v>
      </c>
      <c r="D7" s="294">
        <v>1997</v>
      </c>
    </row>
    <row r="8" spans="1:4" ht="15.75">
      <c r="A8" s="293" t="s">
        <v>359</v>
      </c>
      <c r="B8" s="294">
        <v>396</v>
      </c>
      <c r="C8" s="294">
        <v>396</v>
      </c>
      <c r="D8" s="294">
        <v>396</v>
      </c>
    </row>
    <row r="9" spans="1:4" ht="15.75">
      <c r="A9" s="293" t="s">
        <v>360</v>
      </c>
      <c r="B9" s="294">
        <v>3</v>
      </c>
      <c r="C9" s="294">
        <v>732</v>
      </c>
      <c r="D9" s="294">
        <v>732</v>
      </c>
    </row>
    <row r="10" spans="1:4" ht="15.75">
      <c r="A10" s="293" t="s">
        <v>361</v>
      </c>
      <c r="B10" s="294">
        <v>0</v>
      </c>
      <c r="C10" s="294">
        <v>2134</v>
      </c>
      <c r="D10" s="294">
        <v>2134</v>
      </c>
    </row>
    <row r="11" spans="1:4" ht="15.75">
      <c r="A11" s="293" t="s">
        <v>933</v>
      </c>
      <c r="B11" s="294">
        <v>0</v>
      </c>
      <c r="C11" s="294">
        <v>653</v>
      </c>
      <c r="D11" s="294">
        <v>653</v>
      </c>
    </row>
    <row r="12" spans="1:4" ht="15.75">
      <c r="A12" s="293" t="s">
        <v>362</v>
      </c>
      <c r="B12" s="294">
        <v>0</v>
      </c>
      <c r="C12" s="294">
        <v>1480</v>
      </c>
      <c r="D12" s="294">
        <v>1480</v>
      </c>
    </row>
    <row r="13" spans="1:4" ht="15.75">
      <c r="A13" s="291" t="s">
        <v>90</v>
      </c>
      <c r="B13" s="295">
        <v>23745</v>
      </c>
      <c r="C13" s="295">
        <v>29366</v>
      </c>
      <c r="D13" s="295">
        <v>29366</v>
      </c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75" r:id="rId1"/>
  <headerFooter alignWithMargins="0">
    <oddHeader>&amp;R&amp;"Times New Roman,Normál"&amp;8 1.8. számú melléklet az 5/2014. (IV.24.)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2014-04-24T11:29:43Z</cp:lastPrinted>
  <dcterms:created xsi:type="dcterms:W3CDTF">1997-01-17T14:02:09Z</dcterms:created>
  <dcterms:modified xsi:type="dcterms:W3CDTF">2014-04-24T11:29:50Z</dcterms:modified>
  <cp:category/>
  <cp:version/>
  <cp:contentType/>
  <cp:contentStatus/>
</cp:coreProperties>
</file>