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24FD94E7-92B5-4392-BA2D-5C1780C2B160}" xr6:coauthVersionLast="40" xr6:coauthVersionMax="40" xr10:uidLastSave="{00000000-0000-0000-0000-000000000000}"/>
  <bookViews>
    <workbookView xWindow="0" yWindow="0" windowWidth="20490" windowHeight="8940" xr2:uid="{241C327C-2D8F-49C1-B179-E588A537E0AF}"/>
  </bookViews>
  <sheets>
    <sheet name="1.3.sz.mell. " sheetId="1" r:id="rId1"/>
  </sheets>
  <externalReferences>
    <externalReference r:id="rId2"/>
  </externalReferences>
  <definedNames>
    <definedName name="_xlnm.Print_Area" localSheetId="0">'1.3.sz.mell. '!$A$1:$G$161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E147" i="1"/>
  <c r="D147" i="1"/>
  <c r="C147" i="1"/>
  <c r="F146" i="1"/>
  <c r="G146" i="1" s="1"/>
  <c r="F145" i="1"/>
  <c r="G145" i="1" s="1"/>
  <c r="F144" i="1"/>
  <c r="G144" i="1" s="1"/>
  <c r="F143" i="1"/>
  <c r="F142" i="1" s="1"/>
  <c r="E142" i="1"/>
  <c r="D142" i="1"/>
  <c r="C142" i="1"/>
  <c r="G141" i="1"/>
  <c r="F141" i="1"/>
  <c r="G140" i="1"/>
  <c r="F140" i="1"/>
  <c r="G139" i="1"/>
  <c r="F139" i="1"/>
  <c r="G138" i="1"/>
  <c r="F138" i="1"/>
  <c r="G137" i="1"/>
  <c r="F137" i="1"/>
  <c r="G136" i="1"/>
  <c r="G135" i="1" s="1"/>
  <c r="F136" i="1"/>
  <c r="F135" i="1"/>
  <c r="E135" i="1"/>
  <c r="D135" i="1"/>
  <c r="C135" i="1"/>
  <c r="F134" i="1"/>
  <c r="G134" i="1" s="1"/>
  <c r="F133" i="1"/>
  <c r="G133" i="1" s="1"/>
  <c r="F132" i="1"/>
  <c r="F131" i="1" s="1"/>
  <c r="F155" i="1" s="1"/>
  <c r="E131" i="1"/>
  <c r="E155" i="1" s="1"/>
  <c r="D131" i="1"/>
  <c r="D155" i="1" s="1"/>
  <c r="C131" i="1"/>
  <c r="C155" i="1" s="1"/>
  <c r="G155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F116" i="1" s="1"/>
  <c r="E116" i="1"/>
  <c r="D116" i="1"/>
  <c r="C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G95" i="1" s="1"/>
  <c r="F96" i="1"/>
  <c r="F95" i="1" s="1"/>
  <c r="F130" i="1" s="1"/>
  <c r="F156" i="1" s="1"/>
  <c r="E95" i="1"/>
  <c r="E130" i="1" s="1"/>
  <c r="E156" i="1" s="1"/>
  <c r="D95" i="1"/>
  <c r="D130" i="1" s="1"/>
  <c r="D156" i="1" s="1"/>
  <c r="C95" i="1"/>
  <c r="C130" i="1" s="1"/>
  <c r="C156" i="1" s="1"/>
  <c r="C92" i="1"/>
  <c r="G91" i="1"/>
  <c r="G159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E80" i="1"/>
  <c r="D80" i="1"/>
  <c r="C80" i="1"/>
  <c r="G79" i="1"/>
  <c r="F79" i="1"/>
  <c r="F78" i="1"/>
  <c r="G78" i="1" s="1"/>
  <c r="G77" i="1"/>
  <c r="G76" i="1" s="1"/>
  <c r="F77" i="1"/>
  <c r="F76" i="1"/>
  <c r="E76" i="1"/>
  <c r="E87" i="1" s="1"/>
  <c r="E161" i="1" s="1"/>
  <c r="D76" i="1"/>
  <c r="C76" i="1"/>
  <c r="F75" i="1"/>
  <c r="G75" i="1" s="1"/>
  <c r="F74" i="1"/>
  <c r="G74" i="1" s="1"/>
  <c r="F73" i="1"/>
  <c r="E73" i="1"/>
  <c r="D73" i="1"/>
  <c r="C73" i="1"/>
  <c r="G72" i="1"/>
  <c r="F72" i="1"/>
  <c r="F71" i="1"/>
  <c r="G71" i="1" s="1"/>
  <c r="G70" i="1"/>
  <c r="F70" i="1"/>
  <c r="F69" i="1"/>
  <c r="F68" i="1" s="1"/>
  <c r="E68" i="1"/>
  <c r="D68" i="1"/>
  <c r="C68" i="1"/>
  <c r="F67" i="1"/>
  <c r="G67" i="1" s="1"/>
  <c r="F66" i="1"/>
  <c r="G66" i="1" s="1"/>
  <c r="F65" i="1"/>
  <c r="G65" i="1" s="1"/>
  <c r="F64" i="1"/>
  <c r="F87" i="1" s="1"/>
  <c r="F161" i="1" s="1"/>
  <c r="E64" i="1"/>
  <c r="D64" i="1"/>
  <c r="D87" i="1" s="1"/>
  <c r="D161" i="1" s="1"/>
  <c r="C64" i="1"/>
  <c r="C87" i="1" s="1"/>
  <c r="C161" i="1" s="1"/>
  <c r="F62" i="1"/>
  <c r="G62" i="1" s="1"/>
  <c r="F61" i="1"/>
  <c r="G61" i="1" s="1"/>
  <c r="F60" i="1"/>
  <c r="G60" i="1" s="1"/>
  <c r="F59" i="1"/>
  <c r="F58" i="1" s="1"/>
  <c r="E58" i="1"/>
  <c r="D58" i="1"/>
  <c r="C58" i="1"/>
  <c r="F57" i="1"/>
  <c r="G57" i="1" s="1"/>
  <c r="G56" i="1"/>
  <c r="F56" i="1"/>
  <c r="F55" i="1"/>
  <c r="G55" i="1" s="1"/>
  <c r="G54" i="1"/>
  <c r="F54" i="1"/>
  <c r="F53" i="1"/>
  <c r="E53" i="1"/>
  <c r="D53" i="1"/>
  <c r="C53" i="1"/>
  <c r="F52" i="1"/>
  <c r="G52" i="1" s="1"/>
  <c r="G51" i="1"/>
  <c r="F51" i="1"/>
  <c r="F50" i="1"/>
  <c r="G50" i="1" s="1"/>
  <c r="G49" i="1"/>
  <c r="F49" i="1"/>
  <c r="F48" i="1"/>
  <c r="F47" i="1" s="1"/>
  <c r="E47" i="1"/>
  <c r="D47" i="1"/>
  <c r="C47" i="1"/>
  <c r="F46" i="1"/>
  <c r="G46" i="1" s="1"/>
  <c r="G45" i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F35" i="1" s="1"/>
  <c r="E35" i="1"/>
  <c r="D35" i="1"/>
  <c r="C35" i="1"/>
  <c r="G34" i="1"/>
  <c r="F34" i="1"/>
  <c r="F33" i="1"/>
  <c r="G33" i="1" s="1"/>
  <c r="G32" i="1"/>
  <c r="F32" i="1"/>
  <c r="F31" i="1"/>
  <c r="G31" i="1" s="1"/>
  <c r="G30" i="1"/>
  <c r="F30" i="1"/>
  <c r="F29" i="1"/>
  <c r="G29" i="1" s="1"/>
  <c r="G27" i="1" s="1"/>
  <c r="G28" i="1"/>
  <c r="F28" i="1"/>
  <c r="F27" i="1"/>
  <c r="E27" i="1"/>
  <c r="D27" i="1"/>
  <c r="C27" i="1"/>
  <c r="G26" i="1"/>
  <c r="F26" i="1"/>
  <c r="F25" i="1"/>
  <c r="G25" i="1" s="1"/>
  <c r="G24" i="1"/>
  <c r="F24" i="1"/>
  <c r="F23" i="1"/>
  <c r="G23" i="1" s="1"/>
  <c r="G22" i="1"/>
  <c r="F22" i="1"/>
  <c r="F21" i="1"/>
  <c r="F20" i="1" s="1"/>
  <c r="E20" i="1"/>
  <c r="D20" i="1"/>
  <c r="C20" i="1"/>
  <c r="C63" i="1" s="1"/>
  <c r="G19" i="1"/>
  <c r="F19" i="1"/>
  <c r="F18" i="1"/>
  <c r="G18" i="1" s="1"/>
  <c r="G17" i="1"/>
  <c r="F17" i="1"/>
  <c r="F16" i="1"/>
  <c r="G16" i="1" s="1"/>
  <c r="G15" i="1"/>
  <c r="F15" i="1"/>
  <c r="F14" i="1"/>
  <c r="F13" i="1" s="1"/>
  <c r="E13" i="1"/>
  <c r="D13" i="1"/>
  <c r="D63" i="1" s="1"/>
  <c r="C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F63" i="1" s="1"/>
  <c r="E6" i="1"/>
  <c r="E63" i="1" s="1"/>
  <c r="D6" i="1"/>
  <c r="C6" i="1"/>
  <c r="C3" i="1"/>
  <c r="G6" i="1" l="1"/>
  <c r="C88" i="1"/>
  <c r="C160" i="1"/>
  <c r="G80" i="1"/>
  <c r="E88" i="1"/>
  <c r="E160" i="1"/>
  <c r="D160" i="1"/>
  <c r="D88" i="1"/>
  <c r="G53" i="1"/>
  <c r="G64" i="1"/>
  <c r="G73" i="1"/>
  <c r="F88" i="1"/>
  <c r="F160" i="1"/>
  <c r="G14" i="1"/>
  <c r="G13" i="1" s="1"/>
  <c r="G48" i="1"/>
  <c r="G47" i="1" s="1"/>
  <c r="G59" i="1"/>
  <c r="G58" i="1" s="1"/>
  <c r="G117" i="1"/>
  <c r="G116" i="1" s="1"/>
  <c r="G130" i="1" s="1"/>
  <c r="G156" i="1" s="1"/>
  <c r="G132" i="1"/>
  <c r="G131" i="1" s="1"/>
  <c r="G143" i="1"/>
  <c r="G142" i="1" s="1"/>
  <c r="G21" i="1"/>
  <c r="G20" i="1" s="1"/>
  <c r="G36" i="1"/>
  <c r="G35" i="1" s="1"/>
  <c r="G69" i="1"/>
  <c r="G68" i="1" s="1"/>
  <c r="G87" i="1" l="1"/>
  <c r="G161" i="1" s="1"/>
  <c r="G63" i="1"/>
  <c r="G88" i="1" l="1"/>
  <c r="G160" i="1"/>
</calcChain>
</file>

<file path=xl/sharedStrings.xml><?xml version="1.0" encoding="utf-8"?>
<sst xmlns="http://schemas.openxmlformats.org/spreadsheetml/2006/main" count="328" uniqueCount="278">
  <si>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</si>
  <si>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</si>
  <si>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</si>
  <si>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</si>
  <si>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</si>
  <si>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</si>
  <si>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</si>
  <si>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</si>
  <si>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</si>
  <si>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</si>
  <si>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</si>
  <si>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</si>
  <si>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</si>
  <si>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</si>
  <si>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</si>
  <si>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</si>
  <si>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</si>
  <si>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</si>
  <si>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</si>
  <si>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</si>
  <si>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</si>
  <si>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</si>
  <si>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</si>
  <si>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</si>
  <si>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</si>
  <si>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</si>
  <si>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</si>
  <si>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</si>
  <si>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</si>
  <si>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</si>
  <si>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</si>
  <si>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</si>
  <si>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</si>
  <si>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</si>
  <si>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</si>
  <si>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</si>
  <si>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</si>
  <si>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</si>
  <si>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</si>
  <si>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</si>
  <si>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</si>
  <si>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</si>
  <si>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</si>
  <si>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</si>
  <si>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</si>
  <si>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</si>
  <si>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</si>
  <si>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</si>
  <si>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</si>
  <si>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</si>
  <si>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</si>
  <si>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</si>
  <si>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</si>
  <si>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</si>
  <si>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</si>
  <si>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</si>
  <si>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</si>
  <si>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</si>
  <si>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</si>
  <si>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</si>
  <si>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</si>
  <si>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</si>
  <si>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</si>
  <si>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</si>
  <si>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</si>
  <si>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</si>
  <si>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</si>
  <si>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</si>
  <si>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</si>
  <si>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</si>
  <si>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</si>
  <si>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</si>
  <si>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</si>
  <si>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</si>
  <si>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</si>
  <si>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</si>
  <si>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</si>
  <si>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</si>
  <si>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</si>
  <si>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</si>
  <si>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</si>
  <si>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</si>
  <si>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</si>
  <si>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</si>
  <si>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</si>
  <si>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</si>
  <si>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</si>
  <si>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</si>
  <si>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</si>
  <si>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</si>
  <si>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</si>
  <si>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</si>
  <si>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</si>
  <si>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</si>
  <si>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</si>
  <si>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</si>
  <si>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</si>
  <si>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</si>
  <si>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</si>
  <si>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</si>
  <si>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</si>
  <si>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</si>
  <si>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</si>
  <si>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</si>
  <si>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</si>
  <si>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</si>
  <si>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</si>
  <si>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</si>
  <si>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</si>
  <si>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</si>
  <si>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</si>
  <si>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</si>
  <si>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</si>
  <si>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</si>
  <si>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</si>
  <si>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</si>
  <si>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</si>
  <si>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</si>
  <si>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</si>
  <si>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</si>
  <si>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</si>
  <si>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</si>
  <si>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</si>
  <si>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</si>
  <si>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</si>
  <si>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</si>
  <si>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</si>
  <si>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</si>
  <si>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</si>
  <si>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</si>
  <si>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</si>
  <si>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</si>
  <si>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</si>
  <si>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</si>
  <si>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</si>
  <si>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</si>
  <si>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</si>
  <si>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</si>
  <si>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</si>
  <si>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</si>
  <si>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</si>
  <si>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</si>
  <si>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</si>
  <si>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</si>
  <si>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</si>
  <si>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</si>
  <si>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</si>
  <si>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</si>
  <si>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</si>
  <si>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</si>
  <si>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</si>
  <si>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</si>
  <si>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</si>
  <si>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</si>
  <si>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</si>
  <si>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</si>
  <si>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</si>
  <si>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</si>
  <si>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</si>
  <si>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</si>
  <si>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</si>
  <si>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</si>
  <si>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</si>
  <si>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</si>
  <si>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</si>
  <si>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</si>
  <si>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</si>
  <si>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</si>
  <si>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</si>
  <si>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</si>
  <si>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</si>
  <si>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</si>
  <si>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</si>
  <si>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</si>
  <si>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</si>
  <si>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</si>
  <si>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</si>
  <si>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</si>
  <si>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</si>
  <si>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</si>
  <si>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</si>
  <si>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</si>
  <si>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</si>
  <si>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</si>
  <si>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</si>
  <si>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</si>
  <si>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</si>
  <si>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</si>
  <si>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</si>
  <si>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</si>
  <si>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</si>
  <si>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</si>
  <si>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</si>
  <si>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</si>
  <si>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</si>
  <si>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</si>
  <si>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</si>
  <si>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</si>
  <si>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</si>
  <si>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</si>
  <si>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</si>
  <si>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</si>
  <si>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</si>
  <si>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</si>
  <si>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</si>
  <si>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</si>
  <si>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</si>
  <si>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</si>
  <si>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</si>
  <si>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</si>
  <si>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</si>
  <si>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</si>
  <si>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</si>
  <si>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</si>
  <si>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</si>
  <si>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</si>
  <si>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</si>
  <si>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</si>
  <si>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</si>
  <si>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</si>
  <si>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</si>
  <si>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</si>
  <si>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</si>
  <si>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</si>
  <si>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</si>
  <si>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</si>
  <si>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</si>
  <si>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</si>
  <si>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</si>
  <si>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</si>
  <si>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</si>
  <si>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</si>
  <si>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</si>
  <si>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</si>
  <si>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</si>
  <si>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</si>
  <si>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</si>
  <si>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</si>
  <si>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</si>
  <si>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</si>
  <si>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</si>
  <si>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</si>
  <si>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</si>
  <si>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</si>
  <si>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</si>
  <si>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</si>
  <si>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</si>
  <si>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</si>
  <si>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</si>
  <si>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</si>
  <si>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</si>
  <si>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</si>
  <si>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</si>
  <si>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</si>
  <si>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</si>
  <si>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</si>
  <si>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</si>
  <si>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Központi irányítószervi támogatás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</si>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</sst>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9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0" applyFont="1" applyBorder="1" applyAlignment="1" applyProtection="1">
      <alignment horizontal="left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/>
    </xf>
    <xf numFmtId="0" fontId="12" fillId="0" borderId="15" xfId="0" applyFont="1" applyBorder="1" applyAlignment="1" applyProtection="1">
      <alignment vertical="center" wrapText="1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vertical="center"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center" wrapText="1" indent="1"/>
    </xf>
    <xf numFmtId="0" fontId="11" fillId="0" borderId="18" xfId="0" applyFont="1" applyBorder="1" applyAlignment="1" applyProtection="1">
      <alignment wrapText="1"/>
    </xf>
    <xf numFmtId="0" fontId="11" fillId="0" borderId="21" xfId="0" applyFont="1" applyBorder="1" applyAlignment="1" applyProtection="1">
      <alignment wrapText="1"/>
    </xf>
    <xf numFmtId="0" fontId="11" fillId="0" borderId="23" xfId="0" applyFont="1" applyBorder="1" applyAlignment="1" applyProtection="1">
      <alignment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wrapText="1"/>
    </xf>
    <xf numFmtId="0" fontId="12" fillId="0" borderId="8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49" fontId="9" fillId="0" borderId="30" xfId="1" applyNumberFormat="1" applyFont="1" applyFill="1" applyBorder="1" applyAlignment="1" applyProtection="1">
      <alignment horizontal="left" vertical="center" wrapText="1" indent="1"/>
    </xf>
    <xf numFmtId="0" fontId="9" fillId="0" borderId="5" xfId="1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</xf>
    <xf numFmtId="0" fontId="9" fillId="0" borderId="22" xfId="1" applyFont="1" applyFill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6"/>
    </xf>
    <xf numFmtId="0" fontId="9" fillId="0" borderId="22" xfId="1" applyFont="1" applyFill="1" applyBorder="1" applyAlignment="1" applyProtection="1">
      <alignment horizontal="left" indent="6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7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4" xfId="1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164" fontId="9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3" fillId="0" borderId="14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</xf>
    <xf numFmtId="164" fontId="12" fillId="0" borderId="14" xfId="0" applyNumberFormat="1" applyFont="1" applyBorder="1" applyAlignment="1" applyProtection="1">
      <alignment horizontal="right" vertical="center" wrapText="1" indent="1"/>
    </xf>
    <xf numFmtId="164" fontId="12" fillId="0" borderId="17" xfId="0" applyNumberFormat="1" applyFont="1" applyBorder="1" applyAlignment="1" applyProtection="1">
      <alignment horizontal="right" vertical="center" wrapText="1" indent="1"/>
    </xf>
    <xf numFmtId="164" fontId="12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164" fontId="15" fillId="0" borderId="14" xfId="0" quotePrefix="1" applyNumberFormat="1" applyFont="1" applyBorder="1" applyAlignment="1" applyProtection="1">
      <alignment horizontal="right" vertical="center" wrapText="1" indent="1"/>
    </xf>
    <xf numFmtId="164" fontId="15" fillId="0" borderId="17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2" fillId="0" borderId="8" xfId="0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/>
    </xf>
    <xf numFmtId="0" fontId="7" fillId="0" borderId="16" xfId="1" applyFont="1" applyFill="1" applyBorder="1" applyAlignment="1" applyProtection="1">
      <alignment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4F704992-7E93-4895-9869-B132E7364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&#233;s%20m&#243;dos&#237;t&#225;s%202018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D798-CB30-4DA3-9672-07421F3D91F4}">
  <sheetPr>
    <tabColor rgb="FF92D050"/>
  </sheetPr>
  <dimension ref="A1:K161"/>
  <sheetViews>
    <sheetView tabSelected="1" view="pageLayout" topLeftCell="A82" zoomScaleNormal="100" zoomScaleSheetLayoutView="100" workbookViewId="0">
      <selection activeCell="E23" sqref="E23"/>
    </sheetView>
  </sheetViews>
  <sheetFormatPr defaultRowHeight="15.75" x14ac:dyDescent="0.25"/>
  <cols>
    <col min="1" max="1" width="7.5" style="133" customWidth="1"/>
    <col min="2" max="2" width="59.6640625" style="133" customWidth="1"/>
    <col min="3" max="3" width="14.83203125" style="134" customWidth="1"/>
    <col min="4" max="6" width="11.83203125" style="2" customWidth="1"/>
    <col min="7" max="7" width="14.83203125" style="2" customWidth="1"/>
    <col min="8" max="256" width="9.33203125" style="2"/>
    <col min="257" max="257" width="7.5" style="2" customWidth="1"/>
    <col min="258" max="258" width="59.6640625" style="2" customWidth="1"/>
    <col min="259" max="259" width="14.83203125" style="2" customWidth="1"/>
    <col min="260" max="262" width="11.83203125" style="2" customWidth="1"/>
    <col min="263" max="263" width="14.83203125" style="2" customWidth="1"/>
    <col min="264" max="512" width="9.33203125" style="2"/>
    <col min="513" max="513" width="7.5" style="2" customWidth="1"/>
    <col min="514" max="514" width="59.6640625" style="2" customWidth="1"/>
    <col min="515" max="515" width="14.83203125" style="2" customWidth="1"/>
    <col min="516" max="518" width="11.83203125" style="2" customWidth="1"/>
    <col min="519" max="519" width="14.83203125" style="2" customWidth="1"/>
    <col min="520" max="768" width="9.33203125" style="2"/>
    <col min="769" max="769" width="7.5" style="2" customWidth="1"/>
    <col min="770" max="770" width="59.6640625" style="2" customWidth="1"/>
    <col min="771" max="771" width="14.83203125" style="2" customWidth="1"/>
    <col min="772" max="774" width="11.83203125" style="2" customWidth="1"/>
    <col min="775" max="775" width="14.83203125" style="2" customWidth="1"/>
    <col min="776" max="1024" width="9.33203125" style="2"/>
    <col min="1025" max="1025" width="7.5" style="2" customWidth="1"/>
    <col min="1026" max="1026" width="59.6640625" style="2" customWidth="1"/>
    <col min="1027" max="1027" width="14.83203125" style="2" customWidth="1"/>
    <col min="1028" max="1030" width="11.83203125" style="2" customWidth="1"/>
    <col min="1031" max="1031" width="14.83203125" style="2" customWidth="1"/>
    <col min="1032" max="1280" width="9.33203125" style="2"/>
    <col min="1281" max="1281" width="7.5" style="2" customWidth="1"/>
    <col min="1282" max="1282" width="59.6640625" style="2" customWidth="1"/>
    <col min="1283" max="1283" width="14.83203125" style="2" customWidth="1"/>
    <col min="1284" max="1286" width="11.83203125" style="2" customWidth="1"/>
    <col min="1287" max="1287" width="14.83203125" style="2" customWidth="1"/>
    <col min="1288" max="1536" width="9.33203125" style="2"/>
    <col min="1537" max="1537" width="7.5" style="2" customWidth="1"/>
    <col min="1538" max="1538" width="59.6640625" style="2" customWidth="1"/>
    <col min="1539" max="1539" width="14.83203125" style="2" customWidth="1"/>
    <col min="1540" max="1542" width="11.83203125" style="2" customWidth="1"/>
    <col min="1543" max="1543" width="14.83203125" style="2" customWidth="1"/>
    <col min="1544" max="1792" width="9.33203125" style="2"/>
    <col min="1793" max="1793" width="7.5" style="2" customWidth="1"/>
    <col min="1794" max="1794" width="59.6640625" style="2" customWidth="1"/>
    <col min="1795" max="1795" width="14.83203125" style="2" customWidth="1"/>
    <col min="1796" max="1798" width="11.83203125" style="2" customWidth="1"/>
    <col min="1799" max="1799" width="14.83203125" style="2" customWidth="1"/>
    <col min="1800" max="2048" width="9.33203125" style="2"/>
    <col min="2049" max="2049" width="7.5" style="2" customWidth="1"/>
    <col min="2050" max="2050" width="59.6640625" style="2" customWidth="1"/>
    <col min="2051" max="2051" width="14.83203125" style="2" customWidth="1"/>
    <col min="2052" max="2054" width="11.83203125" style="2" customWidth="1"/>
    <col min="2055" max="2055" width="14.83203125" style="2" customWidth="1"/>
    <col min="2056" max="2304" width="9.33203125" style="2"/>
    <col min="2305" max="2305" width="7.5" style="2" customWidth="1"/>
    <col min="2306" max="2306" width="59.6640625" style="2" customWidth="1"/>
    <col min="2307" max="2307" width="14.83203125" style="2" customWidth="1"/>
    <col min="2308" max="2310" width="11.83203125" style="2" customWidth="1"/>
    <col min="2311" max="2311" width="14.83203125" style="2" customWidth="1"/>
    <col min="2312" max="2560" width="9.33203125" style="2"/>
    <col min="2561" max="2561" width="7.5" style="2" customWidth="1"/>
    <col min="2562" max="2562" width="59.6640625" style="2" customWidth="1"/>
    <col min="2563" max="2563" width="14.83203125" style="2" customWidth="1"/>
    <col min="2564" max="2566" width="11.83203125" style="2" customWidth="1"/>
    <col min="2567" max="2567" width="14.83203125" style="2" customWidth="1"/>
    <col min="2568" max="2816" width="9.33203125" style="2"/>
    <col min="2817" max="2817" width="7.5" style="2" customWidth="1"/>
    <col min="2818" max="2818" width="59.6640625" style="2" customWidth="1"/>
    <col min="2819" max="2819" width="14.83203125" style="2" customWidth="1"/>
    <col min="2820" max="2822" width="11.83203125" style="2" customWidth="1"/>
    <col min="2823" max="2823" width="14.83203125" style="2" customWidth="1"/>
    <col min="2824" max="3072" width="9.33203125" style="2"/>
    <col min="3073" max="3073" width="7.5" style="2" customWidth="1"/>
    <col min="3074" max="3074" width="59.6640625" style="2" customWidth="1"/>
    <col min="3075" max="3075" width="14.83203125" style="2" customWidth="1"/>
    <col min="3076" max="3078" width="11.83203125" style="2" customWidth="1"/>
    <col min="3079" max="3079" width="14.83203125" style="2" customWidth="1"/>
    <col min="3080" max="3328" width="9.33203125" style="2"/>
    <col min="3329" max="3329" width="7.5" style="2" customWidth="1"/>
    <col min="3330" max="3330" width="59.6640625" style="2" customWidth="1"/>
    <col min="3331" max="3331" width="14.83203125" style="2" customWidth="1"/>
    <col min="3332" max="3334" width="11.83203125" style="2" customWidth="1"/>
    <col min="3335" max="3335" width="14.83203125" style="2" customWidth="1"/>
    <col min="3336" max="3584" width="9.33203125" style="2"/>
    <col min="3585" max="3585" width="7.5" style="2" customWidth="1"/>
    <col min="3586" max="3586" width="59.6640625" style="2" customWidth="1"/>
    <col min="3587" max="3587" width="14.83203125" style="2" customWidth="1"/>
    <col min="3588" max="3590" width="11.83203125" style="2" customWidth="1"/>
    <col min="3591" max="3591" width="14.83203125" style="2" customWidth="1"/>
    <col min="3592" max="3840" width="9.33203125" style="2"/>
    <col min="3841" max="3841" width="7.5" style="2" customWidth="1"/>
    <col min="3842" max="3842" width="59.6640625" style="2" customWidth="1"/>
    <col min="3843" max="3843" width="14.83203125" style="2" customWidth="1"/>
    <col min="3844" max="3846" width="11.83203125" style="2" customWidth="1"/>
    <col min="3847" max="3847" width="14.83203125" style="2" customWidth="1"/>
    <col min="3848" max="4096" width="9.33203125" style="2"/>
    <col min="4097" max="4097" width="7.5" style="2" customWidth="1"/>
    <col min="4098" max="4098" width="59.6640625" style="2" customWidth="1"/>
    <col min="4099" max="4099" width="14.83203125" style="2" customWidth="1"/>
    <col min="4100" max="4102" width="11.83203125" style="2" customWidth="1"/>
    <col min="4103" max="4103" width="14.83203125" style="2" customWidth="1"/>
    <col min="4104" max="4352" width="9.33203125" style="2"/>
    <col min="4353" max="4353" width="7.5" style="2" customWidth="1"/>
    <col min="4354" max="4354" width="59.6640625" style="2" customWidth="1"/>
    <col min="4355" max="4355" width="14.83203125" style="2" customWidth="1"/>
    <col min="4356" max="4358" width="11.83203125" style="2" customWidth="1"/>
    <col min="4359" max="4359" width="14.83203125" style="2" customWidth="1"/>
    <col min="4360" max="4608" width="9.33203125" style="2"/>
    <col min="4609" max="4609" width="7.5" style="2" customWidth="1"/>
    <col min="4610" max="4610" width="59.6640625" style="2" customWidth="1"/>
    <col min="4611" max="4611" width="14.83203125" style="2" customWidth="1"/>
    <col min="4612" max="4614" width="11.83203125" style="2" customWidth="1"/>
    <col min="4615" max="4615" width="14.83203125" style="2" customWidth="1"/>
    <col min="4616" max="4864" width="9.33203125" style="2"/>
    <col min="4865" max="4865" width="7.5" style="2" customWidth="1"/>
    <col min="4866" max="4866" width="59.6640625" style="2" customWidth="1"/>
    <col min="4867" max="4867" width="14.83203125" style="2" customWidth="1"/>
    <col min="4868" max="4870" width="11.83203125" style="2" customWidth="1"/>
    <col min="4871" max="4871" width="14.83203125" style="2" customWidth="1"/>
    <col min="4872" max="5120" width="9.33203125" style="2"/>
    <col min="5121" max="5121" width="7.5" style="2" customWidth="1"/>
    <col min="5122" max="5122" width="59.6640625" style="2" customWidth="1"/>
    <col min="5123" max="5123" width="14.83203125" style="2" customWidth="1"/>
    <col min="5124" max="5126" width="11.83203125" style="2" customWidth="1"/>
    <col min="5127" max="5127" width="14.83203125" style="2" customWidth="1"/>
    <col min="5128" max="5376" width="9.33203125" style="2"/>
    <col min="5377" max="5377" width="7.5" style="2" customWidth="1"/>
    <col min="5378" max="5378" width="59.6640625" style="2" customWidth="1"/>
    <col min="5379" max="5379" width="14.83203125" style="2" customWidth="1"/>
    <col min="5380" max="5382" width="11.83203125" style="2" customWidth="1"/>
    <col min="5383" max="5383" width="14.83203125" style="2" customWidth="1"/>
    <col min="5384" max="5632" width="9.33203125" style="2"/>
    <col min="5633" max="5633" width="7.5" style="2" customWidth="1"/>
    <col min="5634" max="5634" width="59.6640625" style="2" customWidth="1"/>
    <col min="5635" max="5635" width="14.83203125" style="2" customWidth="1"/>
    <col min="5636" max="5638" width="11.83203125" style="2" customWidth="1"/>
    <col min="5639" max="5639" width="14.83203125" style="2" customWidth="1"/>
    <col min="5640" max="5888" width="9.33203125" style="2"/>
    <col min="5889" max="5889" width="7.5" style="2" customWidth="1"/>
    <col min="5890" max="5890" width="59.6640625" style="2" customWidth="1"/>
    <col min="5891" max="5891" width="14.83203125" style="2" customWidth="1"/>
    <col min="5892" max="5894" width="11.83203125" style="2" customWidth="1"/>
    <col min="5895" max="5895" width="14.83203125" style="2" customWidth="1"/>
    <col min="5896" max="6144" width="9.33203125" style="2"/>
    <col min="6145" max="6145" width="7.5" style="2" customWidth="1"/>
    <col min="6146" max="6146" width="59.6640625" style="2" customWidth="1"/>
    <col min="6147" max="6147" width="14.83203125" style="2" customWidth="1"/>
    <col min="6148" max="6150" width="11.83203125" style="2" customWidth="1"/>
    <col min="6151" max="6151" width="14.83203125" style="2" customWidth="1"/>
    <col min="6152" max="6400" width="9.33203125" style="2"/>
    <col min="6401" max="6401" width="7.5" style="2" customWidth="1"/>
    <col min="6402" max="6402" width="59.6640625" style="2" customWidth="1"/>
    <col min="6403" max="6403" width="14.83203125" style="2" customWidth="1"/>
    <col min="6404" max="6406" width="11.83203125" style="2" customWidth="1"/>
    <col min="6407" max="6407" width="14.83203125" style="2" customWidth="1"/>
    <col min="6408" max="6656" width="9.33203125" style="2"/>
    <col min="6657" max="6657" width="7.5" style="2" customWidth="1"/>
    <col min="6658" max="6658" width="59.6640625" style="2" customWidth="1"/>
    <col min="6659" max="6659" width="14.83203125" style="2" customWidth="1"/>
    <col min="6660" max="6662" width="11.83203125" style="2" customWidth="1"/>
    <col min="6663" max="6663" width="14.83203125" style="2" customWidth="1"/>
    <col min="6664" max="6912" width="9.33203125" style="2"/>
    <col min="6913" max="6913" width="7.5" style="2" customWidth="1"/>
    <col min="6914" max="6914" width="59.6640625" style="2" customWidth="1"/>
    <col min="6915" max="6915" width="14.83203125" style="2" customWidth="1"/>
    <col min="6916" max="6918" width="11.83203125" style="2" customWidth="1"/>
    <col min="6919" max="6919" width="14.83203125" style="2" customWidth="1"/>
    <col min="6920" max="7168" width="9.33203125" style="2"/>
    <col min="7169" max="7169" width="7.5" style="2" customWidth="1"/>
    <col min="7170" max="7170" width="59.6640625" style="2" customWidth="1"/>
    <col min="7171" max="7171" width="14.83203125" style="2" customWidth="1"/>
    <col min="7172" max="7174" width="11.83203125" style="2" customWidth="1"/>
    <col min="7175" max="7175" width="14.83203125" style="2" customWidth="1"/>
    <col min="7176" max="7424" width="9.33203125" style="2"/>
    <col min="7425" max="7425" width="7.5" style="2" customWidth="1"/>
    <col min="7426" max="7426" width="59.6640625" style="2" customWidth="1"/>
    <col min="7427" max="7427" width="14.83203125" style="2" customWidth="1"/>
    <col min="7428" max="7430" width="11.83203125" style="2" customWidth="1"/>
    <col min="7431" max="7431" width="14.83203125" style="2" customWidth="1"/>
    <col min="7432" max="7680" width="9.33203125" style="2"/>
    <col min="7681" max="7681" width="7.5" style="2" customWidth="1"/>
    <col min="7682" max="7682" width="59.6640625" style="2" customWidth="1"/>
    <col min="7683" max="7683" width="14.83203125" style="2" customWidth="1"/>
    <col min="7684" max="7686" width="11.83203125" style="2" customWidth="1"/>
    <col min="7687" max="7687" width="14.83203125" style="2" customWidth="1"/>
    <col min="7688" max="7936" width="9.33203125" style="2"/>
    <col min="7937" max="7937" width="7.5" style="2" customWidth="1"/>
    <col min="7938" max="7938" width="59.6640625" style="2" customWidth="1"/>
    <col min="7939" max="7939" width="14.83203125" style="2" customWidth="1"/>
    <col min="7940" max="7942" width="11.83203125" style="2" customWidth="1"/>
    <col min="7943" max="7943" width="14.83203125" style="2" customWidth="1"/>
    <col min="7944" max="8192" width="9.33203125" style="2"/>
    <col min="8193" max="8193" width="7.5" style="2" customWidth="1"/>
    <col min="8194" max="8194" width="59.6640625" style="2" customWidth="1"/>
    <col min="8195" max="8195" width="14.83203125" style="2" customWidth="1"/>
    <col min="8196" max="8198" width="11.83203125" style="2" customWidth="1"/>
    <col min="8199" max="8199" width="14.83203125" style="2" customWidth="1"/>
    <col min="8200" max="8448" width="9.33203125" style="2"/>
    <col min="8449" max="8449" width="7.5" style="2" customWidth="1"/>
    <col min="8450" max="8450" width="59.6640625" style="2" customWidth="1"/>
    <col min="8451" max="8451" width="14.83203125" style="2" customWidth="1"/>
    <col min="8452" max="8454" width="11.83203125" style="2" customWidth="1"/>
    <col min="8455" max="8455" width="14.83203125" style="2" customWidth="1"/>
    <col min="8456" max="8704" width="9.33203125" style="2"/>
    <col min="8705" max="8705" width="7.5" style="2" customWidth="1"/>
    <col min="8706" max="8706" width="59.6640625" style="2" customWidth="1"/>
    <col min="8707" max="8707" width="14.83203125" style="2" customWidth="1"/>
    <col min="8708" max="8710" width="11.83203125" style="2" customWidth="1"/>
    <col min="8711" max="8711" width="14.83203125" style="2" customWidth="1"/>
    <col min="8712" max="8960" width="9.33203125" style="2"/>
    <col min="8961" max="8961" width="7.5" style="2" customWidth="1"/>
    <col min="8962" max="8962" width="59.6640625" style="2" customWidth="1"/>
    <col min="8963" max="8963" width="14.83203125" style="2" customWidth="1"/>
    <col min="8964" max="8966" width="11.83203125" style="2" customWidth="1"/>
    <col min="8967" max="8967" width="14.83203125" style="2" customWidth="1"/>
    <col min="8968" max="9216" width="9.33203125" style="2"/>
    <col min="9217" max="9217" width="7.5" style="2" customWidth="1"/>
    <col min="9218" max="9218" width="59.6640625" style="2" customWidth="1"/>
    <col min="9219" max="9219" width="14.83203125" style="2" customWidth="1"/>
    <col min="9220" max="9222" width="11.83203125" style="2" customWidth="1"/>
    <col min="9223" max="9223" width="14.83203125" style="2" customWidth="1"/>
    <col min="9224" max="9472" width="9.33203125" style="2"/>
    <col min="9473" max="9473" width="7.5" style="2" customWidth="1"/>
    <col min="9474" max="9474" width="59.6640625" style="2" customWidth="1"/>
    <col min="9475" max="9475" width="14.83203125" style="2" customWidth="1"/>
    <col min="9476" max="9478" width="11.83203125" style="2" customWidth="1"/>
    <col min="9479" max="9479" width="14.83203125" style="2" customWidth="1"/>
    <col min="9480" max="9728" width="9.33203125" style="2"/>
    <col min="9729" max="9729" width="7.5" style="2" customWidth="1"/>
    <col min="9730" max="9730" width="59.6640625" style="2" customWidth="1"/>
    <col min="9731" max="9731" width="14.83203125" style="2" customWidth="1"/>
    <col min="9732" max="9734" width="11.83203125" style="2" customWidth="1"/>
    <col min="9735" max="9735" width="14.83203125" style="2" customWidth="1"/>
    <col min="9736" max="9984" width="9.33203125" style="2"/>
    <col min="9985" max="9985" width="7.5" style="2" customWidth="1"/>
    <col min="9986" max="9986" width="59.6640625" style="2" customWidth="1"/>
    <col min="9987" max="9987" width="14.83203125" style="2" customWidth="1"/>
    <col min="9988" max="9990" width="11.83203125" style="2" customWidth="1"/>
    <col min="9991" max="9991" width="14.83203125" style="2" customWidth="1"/>
    <col min="9992" max="10240" width="9.33203125" style="2"/>
    <col min="10241" max="10241" width="7.5" style="2" customWidth="1"/>
    <col min="10242" max="10242" width="59.6640625" style="2" customWidth="1"/>
    <col min="10243" max="10243" width="14.83203125" style="2" customWidth="1"/>
    <col min="10244" max="10246" width="11.83203125" style="2" customWidth="1"/>
    <col min="10247" max="10247" width="14.83203125" style="2" customWidth="1"/>
    <col min="10248" max="10496" width="9.33203125" style="2"/>
    <col min="10497" max="10497" width="7.5" style="2" customWidth="1"/>
    <col min="10498" max="10498" width="59.6640625" style="2" customWidth="1"/>
    <col min="10499" max="10499" width="14.83203125" style="2" customWidth="1"/>
    <col min="10500" max="10502" width="11.83203125" style="2" customWidth="1"/>
    <col min="10503" max="10503" width="14.83203125" style="2" customWidth="1"/>
    <col min="10504" max="10752" width="9.33203125" style="2"/>
    <col min="10753" max="10753" width="7.5" style="2" customWidth="1"/>
    <col min="10754" max="10754" width="59.6640625" style="2" customWidth="1"/>
    <col min="10755" max="10755" width="14.83203125" style="2" customWidth="1"/>
    <col min="10756" max="10758" width="11.83203125" style="2" customWidth="1"/>
    <col min="10759" max="10759" width="14.83203125" style="2" customWidth="1"/>
    <col min="10760" max="11008" width="9.33203125" style="2"/>
    <col min="11009" max="11009" width="7.5" style="2" customWidth="1"/>
    <col min="11010" max="11010" width="59.6640625" style="2" customWidth="1"/>
    <col min="11011" max="11011" width="14.83203125" style="2" customWidth="1"/>
    <col min="11012" max="11014" width="11.83203125" style="2" customWidth="1"/>
    <col min="11015" max="11015" width="14.83203125" style="2" customWidth="1"/>
    <col min="11016" max="11264" width="9.33203125" style="2"/>
    <col min="11265" max="11265" width="7.5" style="2" customWidth="1"/>
    <col min="11266" max="11266" width="59.6640625" style="2" customWidth="1"/>
    <col min="11267" max="11267" width="14.83203125" style="2" customWidth="1"/>
    <col min="11268" max="11270" width="11.83203125" style="2" customWidth="1"/>
    <col min="11271" max="11271" width="14.83203125" style="2" customWidth="1"/>
    <col min="11272" max="11520" width="9.33203125" style="2"/>
    <col min="11521" max="11521" width="7.5" style="2" customWidth="1"/>
    <col min="11522" max="11522" width="59.6640625" style="2" customWidth="1"/>
    <col min="11523" max="11523" width="14.83203125" style="2" customWidth="1"/>
    <col min="11524" max="11526" width="11.83203125" style="2" customWidth="1"/>
    <col min="11527" max="11527" width="14.83203125" style="2" customWidth="1"/>
    <col min="11528" max="11776" width="9.33203125" style="2"/>
    <col min="11777" max="11777" width="7.5" style="2" customWidth="1"/>
    <col min="11778" max="11778" width="59.6640625" style="2" customWidth="1"/>
    <col min="11779" max="11779" width="14.83203125" style="2" customWidth="1"/>
    <col min="11780" max="11782" width="11.83203125" style="2" customWidth="1"/>
    <col min="11783" max="11783" width="14.83203125" style="2" customWidth="1"/>
    <col min="11784" max="12032" width="9.33203125" style="2"/>
    <col min="12033" max="12033" width="7.5" style="2" customWidth="1"/>
    <col min="12034" max="12034" width="59.6640625" style="2" customWidth="1"/>
    <col min="12035" max="12035" width="14.83203125" style="2" customWidth="1"/>
    <col min="12036" max="12038" width="11.83203125" style="2" customWidth="1"/>
    <col min="12039" max="12039" width="14.83203125" style="2" customWidth="1"/>
    <col min="12040" max="12288" width="9.33203125" style="2"/>
    <col min="12289" max="12289" width="7.5" style="2" customWidth="1"/>
    <col min="12290" max="12290" width="59.6640625" style="2" customWidth="1"/>
    <col min="12291" max="12291" width="14.83203125" style="2" customWidth="1"/>
    <col min="12292" max="12294" width="11.83203125" style="2" customWidth="1"/>
    <col min="12295" max="12295" width="14.83203125" style="2" customWidth="1"/>
    <col min="12296" max="12544" width="9.33203125" style="2"/>
    <col min="12545" max="12545" width="7.5" style="2" customWidth="1"/>
    <col min="12546" max="12546" width="59.6640625" style="2" customWidth="1"/>
    <col min="12547" max="12547" width="14.83203125" style="2" customWidth="1"/>
    <col min="12548" max="12550" width="11.83203125" style="2" customWidth="1"/>
    <col min="12551" max="12551" width="14.83203125" style="2" customWidth="1"/>
    <col min="12552" max="12800" width="9.33203125" style="2"/>
    <col min="12801" max="12801" width="7.5" style="2" customWidth="1"/>
    <col min="12802" max="12802" width="59.6640625" style="2" customWidth="1"/>
    <col min="12803" max="12803" width="14.83203125" style="2" customWidth="1"/>
    <col min="12804" max="12806" width="11.83203125" style="2" customWidth="1"/>
    <col min="12807" max="12807" width="14.83203125" style="2" customWidth="1"/>
    <col min="12808" max="13056" width="9.33203125" style="2"/>
    <col min="13057" max="13057" width="7.5" style="2" customWidth="1"/>
    <col min="13058" max="13058" width="59.6640625" style="2" customWidth="1"/>
    <col min="13059" max="13059" width="14.83203125" style="2" customWidth="1"/>
    <col min="13060" max="13062" width="11.83203125" style="2" customWidth="1"/>
    <col min="13063" max="13063" width="14.83203125" style="2" customWidth="1"/>
    <col min="13064" max="13312" width="9.33203125" style="2"/>
    <col min="13313" max="13313" width="7.5" style="2" customWidth="1"/>
    <col min="13314" max="13314" width="59.6640625" style="2" customWidth="1"/>
    <col min="13315" max="13315" width="14.83203125" style="2" customWidth="1"/>
    <col min="13316" max="13318" width="11.83203125" style="2" customWidth="1"/>
    <col min="13319" max="13319" width="14.83203125" style="2" customWidth="1"/>
    <col min="13320" max="13568" width="9.33203125" style="2"/>
    <col min="13569" max="13569" width="7.5" style="2" customWidth="1"/>
    <col min="13570" max="13570" width="59.6640625" style="2" customWidth="1"/>
    <col min="13571" max="13571" width="14.83203125" style="2" customWidth="1"/>
    <col min="13572" max="13574" width="11.83203125" style="2" customWidth="1"/>
    <col min="13575" max="13575" width="14.83203125" style="2" customWidth="1"/>
    <col min="13576" max="13824" width="9.33203125" style="2"/>
    <col min="13825" max="13825" width="7.5" style="2" customWidth="1"/>
    <col min="13826" max="13826" width="59.6640625" style="2" customWidth="1"/>
    <col min="13827" max="13827" width="14.83203125" style="2" customWidth="1"/>
    <col min="13828" max="13830" width="11.83203125" style="2" customWidth="1"/>
    <col min="13831" max="13831" width="14.83203125" style="2" customWidth="1"/>
    <col min="13832" max="14080" width="9.33203125" style="2"/>
    <col min="14081" max="14081" width="7.5" style="2" customWidth="1"/>
    <col min="14082" max="14082" width="59.6640625" style="2" customWidth="1"/>
    <col min="14083" max="14083" width="14.83203125" style="2" customWidth="1"/>
    <col min="14084" max="14086" width="11.83203125" style="2" customWidth="1"/>
    <col min="14087" max="14087" width="14.83203125" style="2" customWidth="1"/>
    <col min="14088" max="14336" width="9.33203125" style="2"/>
    <col min="14337" max="14337" width="7.5" style="2" customWidth="1"/>
    <col min="14338" max="14338" width="59.6640625" style="2" customWidth="1"/>
    <col min="14339" max="14339" width="14.83203125" style="2" customWidth="1"/>
    <col min="14340" max="14342" width="11.83203125" style="2" customWidth="1"/>
    <col min="14343" max="14343" width="14.83203125" style="2" customWidth="1"/>
    <col min="14344" max="14592" width="9.33203125" style="2"/>
    <col min="14593" max="14593" width="7.5" style="2" customWidth="1"/>
    <col min="14594" max="14594" width="59.6640625" style="2" customWidth="1"/>
    <col min="14595" max="14595" width="14.83203125" style="2" customWidth="1"/>
    <col min="14596" max="14598" width="11.83203125" style="2" customWidth="1"/>
    <col min="14599" max="14599" width="14.83203125" style="2" customWidth="1"/>
    <col min="14600" max="14848" width="9.33203125" style="2"/>
    <col min="14849" max="14849" width="7.5" style="2" customWidth="1"/>
    <col min="14850" max="14850" width="59.6640625" style="2" customWidth="1"/>
    <col min="14851" max="14851" width="14.83203125" style="2" customWidth="1"/>
    <col min="14852" max="14854" width="11.83203125" style="2" customWidth="1"/>
    <col min="14855" max="14855" width="14.83203125" style="2" customWidth="1"/>
    <col min="14856" max="15104" width="9.33203125" style="2"/>
    <col min="15105" max="15105" width="7.5" style="2" customWidth="1"/>
    <col min="15106" max="15106" width="59.6640625" style="2" customWidth="1"/>
    <col min="15107" max="15107" width="14.83203125" style="2" customWidth="1"/>
    <col min="15108" max="15110" width="11.83203125" style="2" customWidth="1"/>
    <col min="15111" max="15111" width="14.83203125" style="2" customWidth="1"/>
    <col min="15112" max="15360" width="9.33203125" style="2"/>
    <col min="15361" max="15361" width="7.5" style="2" customWidth="1"/>
    <col min="15362" max="15362" width="59.6640625" style="2" customWidth="1"/>
    <col min="15363" max="15363" width="14.83203125" style="2" customWidth="1"/>
    <col min="15364" max="15366" width="11.83203125" style="2" customWidth="1"/>
    <col min="15367" max="15367" width="14.83203125" style="2" customWidth="1"/>
    <col min="15368" max="15616" width="9.33203125" style="2"/>
    <col min="15617" max="15617" width="7.5" style="2" customWidth="1"/>
    <col min="15618" max="15618" width="59.6640625" style="2" customWidth="1"/>
    <col min="15619" max="15619" width="14.83203125" style="2" customWidth="1"/>
    <col min="15620" max="15622" width="11.83203125" style="2" customWidth="1"/>
    <col min="15623" max="15623" width="14.83203125" style="2" customWidth="1"/>
    <col min="15624" max="15872" width="9.33203125" style="2"/>
    <col min="15873" max="15873" width="7.5" style="2" customWidth="1"/>
    <col min="15874" max="15874" width="59.6640625" style="2" customWidth="1"/>
    <col min="15875" max="15875" width="14.83203125" style="2" customWidth="1"/>
    <col min="15876" max="15878" width="11.83203125" style="2" customWidth="1"/>
    <col min="15879" max="15879" width="14.83203125" style="2" customWidth="1"/>
    <col min="15880" max="16128" width="9.33203125" style="2"/>
    <col min="16129" max="16129" width="7.5" style="2" customWidth="1"/>
    <col min="16130" max="16130" width="59.6640625" style="2" customWidth="1"/>
    <col min="16131" max="16131" width="14.83203125" style="2" customWidth="1"/>
    <col min="16132" max="16134" width="11.83203125" style="2" customWidth="1"/>
    <col min="16135" max="16135" width="14.83203125" style="2" customWidth="1"/>
    <col min="16136" max="16384" width="9.33203125" style="2"/>
  </cols>
  <sheetData>
    <row r="1" spans="1:7" ht="15.9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.95" customHeight="1" thickBot="1" x14ac:dyDescent="0.3">
      <c r="A2" s="3" t="s">
        <v>1</v>
      </c>
      <c r="B2" s="3"/>
      <c r="C2" s="4"/>
      <c r="G2" s="4" t="s">
        <v>2</v>
      </c>
    </row>
    <row r="3" spans="1:7" x14ac:dyDescent="0.25">
      <c r="A3" s="5" t="s">
        <v>3</v>
      </c>
      <c r="B3" s="6" t="s">
        <v>4</v>
      </c>
      <c r="C3" s="7" t="str">
        <f>+CONCATENATE(LEFT([1]ÖSSZEFÜGGÉSEK!A6,4),". évi")</f>
        <v>2018. évi</v>
      </c>
      <c r="D3" s="8"/>
      <c r="E3" s="9"/>
      <c r="F3" s="9"/>
      <c r="G3" s="10"/>
    </row>
    <row r="4" spans="1:7" ht="48.75" thickBot="1" x14ac:dyDescent="0.3">
      <c r="A4" s="11"/>
      <c r="B4" s="12"/>
      <c r="C4" s="13" t="s">
        <v>5</v>
      </c>
      <c r="D4" s="14" t="s">
        <v>6</v>
      </c>
      <c r="E4" s="14" t="s">
        <v>7</v>
      </c>
      <c r="F4" s="15" t="s">
        <v>8</v>
      </c>
      <c r="G4" s="16" t="s">
        <v>9</v>
      </c>
    </row>
    <row r="5" spans="1:7" s="22" customFormat="1" ht="12" customHeight="1" thickBot="1" x14ac:dyDescent="0.25">
      <c r="A5" s="17" t="s">
        <v>10</v>
      </c>
      <c r="B5" s="18" t="s">
        <v>11</v>
      </c>
      <c r="C5" s="19" t="s">
        <v>12</v>
      </c>
      <c r="D5" s="19" t="s">
        <v>13</v>
      </c>
      <c r="E5" s="20" t="s">
        <v>14</v>
      </c>
      <c r="F5" s="20" t="s">
        <v>15</v>
      </c>
      <c r="G5" s="21" t="s">
        <v>16</v>
      </c>
    </row>
    <row r="6" spans="1:7" s="27" customFormat="1" ht="12" customHeight="1" thickBot="1" x14ac:dyDescent="0.25">
      <c r="A6" s="23" t="s">
        <v>17</v>
      </c>
      <c r="B6" s="24" t="s">
        <v>18</v>
      </c>
      <c r="C6" s="25">
        <f>+C7+C8+C9+C10+C11+C12</f>
        <v>0</v>
      </c>
      <c r="D6" s="25">
        <f>+D7+D8+D9+D10+D11+D12</f>
        <v>0</v>
      </c>
      <c r="E6" s="25">
        <f>+E7+E8+E9+E10+E11+E12</f>
        <v>0</v>
      </c>
      <c r="F6" s="25">
        <f>+F7+F8+F9+F10+F11+F12</f>
        <v>0</v>
      </c>
      <c r="G6" s="26">
        <f>+G7+G8+G9+G10+G11+G12</f>
        <v>0</v>
      </c>
    </row>
    <row r="7" spans="1:7" s="27" customFormat="1" ht="12" customHeight="1" x14ac:dyDescent="0.2">
      <c r="A7" s="28" t="s">
        <v>19</v>
      </c>
      <c r="B7" s="29" t="s">
        <v>20</v>
      </c>
      <c r="C7" s="30"/>
      <c r="D7" s="30"/>
      <c r="E7" s="30"/>
      <c r="F7" s="31">
        <f>D7+E7</f>
        <v>0</v>
      </c>
      <c r="G7" s="32">
        <f t="shared" ref="G7:G12" si="0">C7+F7</f>
        <v>0</v>
      </c>
    </row>
    <row r="8" spans="1:7" s="27" customFormat="1" ht="12" customHeight="1" x14ac:dyDescent="0.2">
      <c r="A8" s="33" t="s">
        <v>21</v>
      </c>
      <c r="B8" s="34" t="s">
        <v>22</v>
      </c>
      <c r="C8" s="35"/>
      <c r="D8" s="35"/>
      <c r="E8" s="30"/>
      <c r="F8" s="31">
        <f t="shared" ref="F8:F62" si="1">D8+E8</f>
        <v>0</v>
      </c>
      <c r="G8" s="32">
        <f t="shared" si="0"/>
        <v>0</v>
      </c>
    </row>
    <row r="9" spans="1:7" s="27" customFormat="1" ht="12" customHeight="1" x14ac:dyDescent="0.2">
      <c r="A9" s="33" t="s">
        <v>23</v>
      </c>
      <c r="B9" s="34" t="s">
        <v>24</v>
      </c>
      <c r="C9" s="35"/>
      <c r="D9" s="35"/>
      <c r="E9" s="30"/>
      <c r="F9" s="31">
        <f t="shared" si="1"/>
        <v>0</v>
      </c>
      <c r="G9" s="32">
        <f t="shared" si="0"/>
        <v>0</v>
      </c>
    </row>
    <row r="10" spans="1:7" s="27" customFormat="1" ht="12" customHeight="1" x14ac:dyDescent="0.2">
      <c r="A10" s="33" t="s">
        <v>25</v>
      </c>
      <c r="B10" s="34" t="s">
        <v>26</v>
      </c>
      <c r="C10" s="35"/>
      <c r="D10" s="35"/>
      <c r="E10" s="30"/>
      <c r="F10" s="31">
        <f t="shared" si="1"/>
        <v>0</v>
      </c>
      <c r="G10" s="32">
        <f t="shared" si="0"/>
        <v>0</v>
      </c>
    </row>
    <row r="11" spans="1:7" s="27" customFormat="1" ht="12" customHeight="1" x14ac:dyDescent="0.2">
      <c r="A11" s="33" t="s">
        <v>27</v>
      </c>
      <c r="B11" s="36" t="s">
        <v>28</v>
      </c>
      <c r="C11" s="35"/>
      <c r="D11" s="35"/>
      <c r="E11" s="30"/>
      <c r="F11" s="31">
        <f t="shared" si="1"/>
        <v>0</v>
      </c>
      <c r="G11" s="32">
        <f t="shared" si="0"/>
        <v>0</v>
      </c>
    </row>
    <row r="12" spans="1:7" s="27" customFormat="1" ht="12" customHeight="1" thickBot="1" x14ac:dyDescent="0.25">
      <c r="A12" s="37" t="s">
        <v>29</v>
      </c>
      <c r="B12" s="38" t="s">
        <v>30</v>
      </c>
      <c r="C12" s="35"/>
      <c r="D12" s="35"/>
      <c r="E12" s="30"/>
      <c r="F12" s="31">
        <f t="shared" si="1"/>
        <v>0</v>
      </c>
      <c r="G12" s="32">
        <f t="shared" si="0"/>
        <v>0</v>
      </c>
    </row>
    <row r="13" spans="1:7" s="27" customFormat="1" ht="12" customHeight="1" thickBot="1" x14ac:dyDescent="0.25">
      <c r="A13" s="23" t="s">
        <v>31</v>
      </c>
      <c r="B13" s="39" t="s">
        <v>32</v>
      </c>
      <c r="C13" s="25">
        <f>+C14+C15+C16+C17+C18</f>
        <v>0</v>
      </c>
      <c r="D13" s="25">
        <f>+D14+D15+D16+D17+D18</f>
        <v>0</v>
      </c>
      <c r="E13" s="25">
        <f>+E14+E15+E16+E17+E18</f>
        <v>34998940</v>
      </c>
      <c r="F13" s="25">
        <f>+F14+F15+F16+F17+F18</f>
        <v>34998940</v>
      </c>
      <c r="G13" s="26">
        <f>+G14+G15+G16+G17+G18</f>
        <v>34998940</v>
      </c>
    </row>
    <row r="14" spans="1:7" s="27" customFormat="1" ht="12" customHeight="1" x14ac:dyDescent="0.2">
      <c r="A14" s="28" t="s">
        <v>33</v>
      </c>
      <c r="B14" s="29" t="s">
        <v>34</v>
      </c>
      <c r="C14" s="30"/>
      <c r="D14" s="30"/>
      <c r="E14" s="30"/>
      <c r="F14" s="31">
        <f t="shared" si="1"/>
        <v>0</v>
      </c>
      <c r="G14" s="32">
        <f t="shared" ref="G14:G19" si="2">C14+F14</f>
        <v>0</v>
      </c>
    </row>
    <row r="15" spans="1:7" s="27" customFormat="1" ht="12" customHeight="1" x14ac:dyDescent="0.2">
      <c r="A15" s="33" t="s">
        <v>35</v>
      </c>
      <c r="B15" s="34" t="s">
        <v>36</v>
      </c>
      <c r="C15" s="35"/>
      <c r="D15" s="35"/>
      <c r="E15" s="30"/>
      <c r="F15" s="31">
        <f t="shared" si="1"/>
        <v>0</v>
      </c>
      <c r="G15" s="32">
        <f t="shared" si="2"/>
        <v>0</v>
      </c>
    </row>
    <row r="16" spans="1:7" s="27" customFormat="1" ht="12" customHeight="1" x14ac:dyDescent="0.2">
      <c r="A16" s="33" t="s">
        <v>37</v>
      </c>
      <c r="B16" s="34" t="s">
        <v>38</v>
      </c>
      <c r="C16" s="35"/>
      <c r="D16" s="35"/>
      <c r="E16" s="30"/>
      <c r="F16" s="31">
        <f t="shared" si="1"/>
        <v>0</v>
      </c>
      <c r="G16" s="32">
        <f t="shared" si="2"/>
        <v>0</v>
      </c>
    </row>
    <row r="17" spans="1:7" s="27" customFormat="1" ht="12" customHeight="1" x14ac:dyDescent="0.2">
      <c r="A17" s="33" t="s">
        <v>39</v>
      </c>
      <c r="B17" s="34" t="s">
        <v>40</v>
      </c>
      <c r="C17" s="35"/>
      <c r="D17" s="35"/>
      <c r="E17" s="30"/>
      <c r="F17" s="31">
        <f t="shared" si="1"/>
        <v>0</v>
      </c>
      <c r="G17" s="32">
        <f t="shared" si="2"/>
        <v>0</v>
      </c>
    </row>
    <row r="18" spans="1:7" s="27" customFormat="1" ht="12" customHeight="1" x14ac:dyDescent="0.2">
      <c r="A18" s="33" t="s">
        <v>41</v>
      </c>
      <c r="B18" s="34" t="s">
        <v>42</v>
      </c>
      <c r="C18" s="35"/>
      <c r="D18" s="35"/>
      <c r="E18" s="30">
        <v>34998940</v>
      </c>
      <c r="F18" s="31">
        <f t="shared" si="1"/>
        <v>34998940</v>
      </c>
      <c r="G18" s="32">
        <f t="shared" si="2"/>
        <v>34998940</v>
      </c>
    </row>
    <row r="19" spans="1:7" s="27" customFormat="1" ht="12" customHeight="1" thickBot="1" x14ac:dyDescent="0.25">
      <c r="A19" s="37" t="s">
        <v>43</v>
      </c>
      <c r="B19" s="38" t="s">
        <v>44</v>
      </c>
      <c r="C19" s="40"/>
      <c r="D19" s="40"/>
      <c r="E19" s="41"/>
      <c r="F19" s="31">
        <f t="shared" si="1"/>
        <v>0</v>
      </c>
      <c r="G19" s="32">
        <f t="shared" si="2"/>
        <v>0</v>
      </c>
    </row>
    <row r="20" spans="1:7" s="27" customFormat="1" ht="12" customHeight="1" thickBot="1" x14ac:dyDescent="0.25">
      <c r="A20" s="23" t="s">
        <v>45</v>
      </c>
      <c r="B20" s="24" t="s">
        <v>46</v>
      </c>
      <c r="C20" s="25">
        <f>+C21+C22+C23+C24+C25</f>
        <v>0</v>
      </c>
      <c r="D20" s="25">
        <f>+D21+D22+D23+D24+D25</f>
        <v>0</v>
      </c>
      <c r="E20" s="25">
        <f>+E21+E22+E23+E24+E25</f>
        <v>0</v>
      </c>
      <c r="F20" s="25">
        <f>+F21+F22+F23+F24+F25</f>
        <v>0</v>
      </c>
      <c r="G20" s="26">
        <f>+G21+G22+G23+G24+G25</f>
        <v>0</v>
      </c>
    </row>
    <row r="21" spans="1:7" s="27" customFormat="1" ht="12" customHeight="1" x14ac:dyDescent="0.2">
      <c r="A21" s="28" t="s">
        <v>47</v>
      </c>
      <c r="B21" s="29" t="s">
        <v>48</v>
      </c>
      <c r="C21" s="30"/>
      <c r="D21" s="30"/>
      <c r="E21" s="30"/>
      <c r="F21" s="31">
        <f t="shared" si="1"/>
        <v>0</v>
      </c>
      <c r="G21" s="32">
        <f t="shared" ref="G21:G26" si="3">C21+F21</f>
        <v>0</v>
      </c>
    </row>
    <row r="22" spans="1:7" s="27" customFormat="1" ht="12" customHeight="1" x14ac:dyDescent="0.2">
      <c r="A22" s="33" t="s">
        <v>49</v>
      </c>
      <c r="B22" s="34" t="s">
        <v>50</v>
      </c>
      <c r="C22" s="35"/>
      <c r="D22" s="35"/>
      <c r="E22" s="30"/>
      <c r="F22" s="31">
        <f t="shared" si="1"/>
        <v>0</v>
      </c>
      <c r="G22" s="32">
        <f t="shared" si="3"/>
        <v>0</v>
      </c>
    </row>
    <row r="23" spans="1:7" s="27" customFormat="1" ht="12" customHeight="1" x14ac:dyDescent="0.2">
      <c r="A23" s="33" t="s">
        <v>51</v>
      </c>
      <c r="B23" s="34" t="s">
        <v>52</v>
      </c>
      <c r="C23" s="35"/>
      <c r="D23" s="35"/>
      <c r="E23" s="30"/>
      <c r="F23" s="31">
        <f t="shared" si="1"/>
        <v>0</v>
      </c>
      <c r="G23" s="32">
        <f t="shared" si="3"/>
        <v>0</v>
      </c>
    </row>
    <row r="24" spans="1:7" s="27" customFormat="1" ht="12" customHeight="1" x14ac:dyDescent="0.2">
      <c r="A24" s="33" t="s">
        <v>53</v>
      </c>
      <c r="B24" s="34" t="s">
        <v>54</v>
      </c>
      <c r="C24" s="35"/>
      <c r="D24" s="35"/>
      <c r="E24" s="30"/>
      <c r="F24" s="31">
        <f t="shared" si="1"/>
        <v>0</v>
      </c>
      <c r="G24" s="32">
        <f t="shared" si="3"/>
        <v>0</v>
      </c>
    </row>
    <row r="25" spans="1:7" s="27" customFormat="1" ht="12" customHeight="1" x14ac:dyDescent="0.2">
      <c r="A25" s="33" t="s">
        <v>55</v>
      </c>
      <c r="B25" s="34" t="s">
        <v>56</v>
      </c>
      <c r="C25" s="35"/>
      <c r="D25" s="35"/>
      <c r="E25" s="30"/>
      <c r="F25" s="31">
        <f t="shared" si="1"/>
        <v>0</v>
      </c>
      <c r="G25" s="32">
        <f t="shared" si="3"/>
        <v>0</v>
      </c>
    </row>
    <row r="26" spans="1:7" s="27" customFormat="1" ht="12" customHeight="1" thickBot="1" x14ac:dyDescent="0.25">
      <c r="A26" s="37" t="s">
        <v>57</v>
      </c>
      <c r="B26" s="42" t="s">
        <v>58</v>
      </c>
      <c r="C26" s="40"/>
      <c r="D26" s="40"/>
      <c r="E26" s="41"/>
      <c r="F26" s="43">
        <f t="shared" si="1"/>
        <v>0</v>
      </c>
      <c r="G26" s="32">
        <f t="shared" si="3"/>
        <v>0</v>
      </c>
    </row>
    <row r="27" spans="1:7" s="27" customFormat="1" ht="12" customHeight="1" thickBot="1" x14ac:dyDescent="0.25">
      <c r="A27" s="23" t="s">
        <v>59</v>
      </c>
      <c r="B27" s="24" t="s">
        <v>60</v>
      </c>
      <c r="C27" s="44">
        <f>+C28+C29+C30+C31+C32+C33+C34</f>
        <v>0</v>
      </c>
      <c r="D27" s="44">
        <f>+D28+D29+D30+D31+D32+D33+D34</f>
        <v>0</v>
      </c>
      <c r="E27" s="44">
        <f>+E28+E29+E30+E31+E32+E33+E34</f>
        <v>0</v>
      </c>
      <c r="F27" s="44">
        <f>+F28+F29+F30+F31+F32+F33+F34</f>
        <v>0</v>
      </c>
      <c r="G27" s="45">
        <f>+G28+G29+G30+G31+G32+G33+G34</f>
        <v>0</v>
      </c>
    </row>
    <row r="28" spans="1:7" s="27" customFormat="1" ht="12" customHeight="1" x14ac:dyDescent="0.2">
      <c r="A28" s="28" t="s">
        <v>61</v>
      </c>
      <c r="B28" s="29" t="s">
        <v>62</v>
      </c>
      <c r="C28" s="31"/>
      <c r="D28" s="31"/>
      <c r="E28" s="31"/>
      <c r="F28" s="31">
        <f t="shared" si="1"/>
        <v>0</v>
      </c>
      <c r="G28" s="32">
        <f t="shared" ref="G28:G34" si="4">C28+F28</f>
        <v>0</v>
      </c>
    </row>
    <row r="29" spans="1:7" s="27" customFormat="1" ht="12" customHeight="1" x14ac:dyDescent="0.2">
      <c r="A29" s="33" t="s">
        <v>63</v>
      </c>
      <c r="B29" s="34" t="s">
        <v>64</v>
      </c>
      <c r="C29" s="35"/>
      <c r="D29" s="35"/>
      <c r="E29" s="30"/>
      <c r="F29" s="31">
        <f t="shared" si="1"/>
        <v>0</v>
      </c>
      <c r="G29" s="32">
        <f t="shared" si="4"/>
        <v>0</v>
      </c>
    </row>
    <row r="30" spans="1:7" s="27" customFormat="1" ht="12" customHeight="1" x14ac:dyDescent="0.2">
      <c r="A30" s="33" t="s">
        <v>65</v>
      </c>
      <c r="B30" s="34" t="s">
        <v>66</v>
      </c>
      <c r="C30" s="35"/>
      <c r="D30" s="35"/>
      <c r="E30" s="30"/>
      <c r="F30" s="31">
        <f t="shared" si="1"/>
        <v>0</v>
      </c>
      <c r="G30" s="32">
        <f t="shared" si="4"/>
        <v>0</v>
      </c>
    </row>
    <row r="31" spans="1:7" s="27" customFormat="1" ht="12" customHeight="1" x14ac:dyDescent="0.2">
      <c r="A31" s="33" t="s">
        <v>67</v>
      </c>
      <c r="B31" s="34" t="s">
        <v>68</v>
      </c>
      <c r="C31" s="35"/>
      <c r="D31" s="35"/>
      <c r="E31" s="30"/>
      <c r="F31" s="31">
        <f t="shared" si="1"/>
        <v>0</v>
      </c>
      <c r="G31" s="32">
        <f t="shared" si="4"/>
        <v>0</v>
      </c>
    </row>
    <row r="32" spans="1:7" s="27" customFormat="1" ht="12" customHeight="1" x14ac:dyDescent="0.2">
      <c r="A32" s="33" t="s">
        <v>69</v>
      </c>
      <c r="B32" s="34" t="s">
        <v>70</v>
      </c>
      <c r="C32" s="35"/>
      <c r="D32" s="35"/>
      <c r="E32" s="30"/>
      <c r="F32" s="31">
        <f t="shared" si="1"/>
        <v>0</v>
      </c>
      <c r="G32" s="32">
        <f t="shared" si="4"/>
        <v>0</v>
      </c>
    </row>
    <row r="33" spans="1:7" s="27" customFormat="1" ht="12" customHeight="1" x14ac:dyDescent="0.2">
      <c r="A33" s="33" t="s">
        <v>71</v>
      </c>
      <c r="B33" s="34" t="s">
        <v>72</v>
      </c>
      <c r="C33" s="35"/>
      <c r="D33" s="35"/>
      <c r="E33" s="30"/>
      <c r="F33" s="31">
        <f t="shared" si="1"/>
        <v>0</v>
      </c>
      <c r="G33" s="32">
        <f t="shared" si="4"/>
        <v>0</v>
      </c>
    </row>
    <row r="34" spans="1:7" s="27" customFormat="1" ht="12" customHeight="1" thickBot="1" x14ac:dyDescent="0.25">
      <c r="A34" s="37" t="s">
        <v>73</v>
      </c>
      <c r="B34" s="42" t="s">
        <v>74</v>
      </c>
      <c r="C34" s="40"/>
      <c r="D34" s="40"/>
      <c r="E34" s="41"/>
      <c r="F34" s="43">
        <f t="shared" si="1"/>
        <v>0</v>
      </c>
      <c r="G34" s="32">
        <f t="shared" si="4"/>
        <v>0</v>
      </c>
    </row>
    <row r="35" spans="1:7" s="27" customFormat="1" ht="12" customHeight="1" thickBot="1" x14ac:dyDescent="0.25">
      <c r="A35" s="23" t="s">
        <v>75</v>
      </c>
      <c r="B35" s="24" t="s">
        <v>76</v>
      </c>
      <c r="C35" s="25">
        <f>SUM(C36:C46)</f>
        <v>0</v>
      </c>
      <c r="D35" s="25">
        <f>SUM(D36:D46)</f>
        <v>0</v>
      </c>
      <c r="E35" s="25">
        <f>SUM(E36:E46)</f>
        <v>0</v>
      </c>
      <c r="F35" s="25">
        <f>SUM(F36:F46)</f>
        <v>0</v>
      </c>
      <c r="G35" s="26">
        <f>SUM(G36:G46)</f>
        <v>0</v>
      </c>
    </row>
    <row r="36" spans="1:7" s="27" customFormat="1" ht="12" customHeight="1" x14ac:dyDescent="0.2">
      <c r="A36" s="28" t="s">
        <v>77</v>
      </c>
      <c r="B36" s="29" t="s">
        <v>78</v>
      </c>
      <c r="C36" s="30"/>
      <c r="D36" s="30"/>
      <c r="E36" s="30"/>
      <c r="F36" s="31">
        <f t="shared" si="1"/>
        <v>0</v>
      </c>
      <c r="G36" s="32">
        <f t="shared" ref="G36:G46" si="5">C36+F36</f>
        <v>0</v>
      </c>
    </row>
    <row r="37" spans="1:7" s="27" customFormat="1" ht="12" customHeight="1" x14ac:dyDescent="0.2">
      <c r="A37" s="33" t="s">
        <v>79</v>
      </c>
      <c r="B37" s="34" t="s">
        <v>80</v>
      </c>
      <c r="C37" s="35"/>
      <c r="D37" s="35"/>
      <c r="E37" s="30"/>
      <c r="F37" s="31">
        <f t="shared" si="1"/>
        <v>0</v>
      </c>
      <c r="G37" s="32">
        <f t="shared" si="5"/>
        <v>0</v>
      </c>
    </row>
    <row r="38" spans="1:7" s="27" customFormat="1" ht="12" customHeight="1" x14ac:dyDescent="0.2">
      <c r="A38" s="33" t="s">
        <v>81</v>
      </c>
      <c r="B38" s="34" t="s">
        <v>82</v>
      </c>
      <c r="C38" s="35"/>
      <c r="D38" s="35"/>
      <c r="E38" s="30"/>
      <c r="F38" s="31">
        <f t="shared" si="1"/>
        <v>0</v>
      </c>
      <c r="G38" s="32">
        <f t="shared" si="5"/>
        <v>0</v>
      </c>
    </row>
    <row r="39" spans="1:7" s="27" customFormat="1" ht="12" customHeight="1" x14ac:dyDescent="0.2">
      <c r="A39" s="33" t="s">
        <v>83</v>
      </c>
      <c r="B39" s="34" t="s">
        <v>84</v>
      </c>
      <c r="C39" s="35"/>
      <c r="D39" s="35"/>
      <c r="E39" s="30"/>
      <c r="F39" s="31">
        <f t="shared" si="1"/>
        <v>0</v>
      </c>
      <c r="G39" s="32">
        <f t="shared" si="5"/>
        <v>0</v>
      </c>
    </row>
    <row r="40" spans="1:7" s="27" customFormat="1" ht="12" customHeight="1" x14ac:dyDescent="0.2">
      <c r="A40" s="33" t="s">
        <v>85</v>
      </c>
      <c r="B40" s="34" t="s">
        <v>86</v>
      </c>
      <c r="C40" s="35"/>
      <c r="D40" s="35"/>
      <c r="E40" s="30"/>
      <c r="F40" s="31">
        <f t="shared" si="1"/>
        <v>0</v>
      </c>
      <c r="G40" s="32">
        <f t="shared" si="5"/>
        <v>0</v>
      </c>
    </row>
    <row r="41" spans="1:7" s="27" customFormat="1" ht="12" customHeight="1" x14ac:dyDescent="0.2">
      <c r="A41" s="33" t="s">
        <v>87</v>
      </c>
      <c r="B41" s="34" t="s">
        <v>88</v>
      </c>
      <c r="C41" s="35"/>
      <c r="D41" s="35"/>
      <c r="E41" s="30"/>
      <c r="F41" s="31">
        <f t="shared" si="1"/>
        <v>0</v>
      </c>
      <c r="G41" s="32">
        <f t="shared" si="5"/>
        <v>0</v>
      </c>
    </row>
    <row r="42" spans="1:7" s="27" customFormat="1" ht="12" customHeight="1" x14ac:dyDescent="0.2">
      <c r="A42" s="33" t="s">
        <v>89</v>
      </c>
      <c r="B42" s="34" t="s">
        <v>90</v>
      </c>
      <c r="C42" s="35"/>
      <c r="D42" s="35"/>
      <c r="E42" s="30"/>
      <c r="F42" s="31">
        <f t="shared" si="1"/>
        <v>0</v>
      </c>
      <c r="G42" s="32">
        <f t="shared" si="5"/>
        <v>0</v>
      </c>
    </row>
    <row r="43" spans="1:7" s="27" customFormat="1" ht="12" customHeight="1" x14ac:dyDescent="0.2">
      <c r="A43" s="33" t="s">
        <v>91</v>
      </c>
      <c r="B43" s="34" t="s">
        <v>92</v>
      </c>
      <c r="C43" s="35"/>
      <c r="D43" s="35"/>
      <c r="E43" s="30"/>
      <c r="F43" s="31">
        <f t="shared" si="1"/>
        <v>0</v>
      </c>
      <c r="G43" s="32">
        <f t="shared" si="5"/>
        <v>0</v>
      </c>
    </row>
    <row r="44" spans="1:7" s="27" customFormat="1" ht="12" customHeight="1" x14ac:dyDescent="0.2">
      <c r="A44" s="33" t="s">
        <v>93</v>
      </c>
      <c r="B44" s="34" t="s">
        <v>94</v>
      </c>
      <c r="C44" s="46"/>
      <c r="D44" s="46"/>
      <c r="E44" s="47"/>
      <c r="F44" s="48">
        <f t="shared" si="1"/>
        <v>0</v>
      </c>
      <c r="G44" s="32">
        <f t="shared" si="5"/>
        <v>0</v>
      </c>
    </row>
    <row r="45" spans="1:7" s="27" customFormat="1" ht="12" customHeight="1" x14ac:dyDescent="0.2">
      <c r="A45" s="37" t="s">
        <v>95</v>
      </c>
      <c r="B45" s="42" t="s">
        <v>96</v>
      </c>
      <c r="C45" s="49"/>
      <c r="D45" s="49"/>
      <c r="E45" s="50"/>
      <c r="F45" s="51">
        <f t="shared" si="1"/>
        <v>0</v>
      </c>
      <c r="G45" s="32">
        <f t="shared" si="5"/>
        <v>0</v>
      </c>
    </row>
    <row r="46" spans="1:7" s="27" customFormat="1" ht="12" customHeight="1" thickBot="1" x14ac:dyDescent="0.25">
      <c r="A46" s="37" t="s">
        <v>97</v>
      </c>
      <c r="B46" s="38" t="s">
        <v>98</v>
      </c>
      <c r="C46" s="49"/>
      <c r="D46" s="49"/>
      <c r="E46" s="52"/>
      <c r="F46" s="53">
        <f t="shared" si="1"/>
        <v>0</v>
      </c>
      <c r="G46" s="32">
        <f t="shared" si="5"/>
        <v>0</v>
      </c>
    </row>
    <row r="47" spans="1:7" s="27" customFormat="1" ht="12" customHeight="1" thickBot="1" x14ac:dyDescent="0.25">
      <c r="A47" s="23" t="s">
        <v>99</v>
      </c>
      <c r="B47" s="24" t="s">
        <v>100</v>
      </c>
      <c r="C47" s="25">
        <f>SUM(C48:C52)</f>
        <v>0</v>
      </c>
      <c r="D47" s="25">
        <f>SUM(D48:D52)</f>
        <v>0</v>
      </c>
      <c r="E47" s="25">
        <f>SUM(E48:E52)</f>
        <v>0</v>
      </c>
      <c r="F47" s="25">
        <f>SUM(F48:F52)</f>
        <v>0</v>
      </c>
      <c r="G47" s="26">
        <f>SUM(G48:G52)</f>
        <v>0</v>
      </c>
    </row>
    <row r="48" spans="1:7" s="27" customFormat="1" ht="12" customHeight="1" x14ac:dyDescent="0.2">
      <c r="A48" s="28" t="s">
        <v>101</v>
      </c>
      <c r="B48" s="29" t="s">
        <v>102</v>
      </c>
      <c r="C48" s="47"/>
      <c r="D48" s="47"/>
      <c r="E48" s="47"/>
      <c r="F48" s="48">
        <f t="shared" si="1"/>
        <v>0</v>
      </c>
      <c r="G48" s="54">
        <f>C48+F48</f>
        <v>0</v>
      </c>
    </row>
    <row r="49" spans="1:7" s="27" customFormat="1" ht="12" customHeight="1" x14ac:dyDescent="0.2">
      <c r="A49" s="33" t="s">
        <v>103</v>
      </c>
      <c r="B49" s="34" t="s">
        <v>104</v>
      </c>
      <c r="C49" s="46"/>
      <c r="D49" s="46"/>
      <c r="E49" s="47"/>
      <c r="F49" s="48">
        <f t="shared" si="1"/>
        <v>0</v>
      </c>
      <c r="G49" s="54">
        <f>C49+F49</f>
        <v>0</v>
      </c>
    </row>
    <row r="50" spans="1:7" s="27" customFormat="1" ht="12" customHeight="1" x14ac:dyDescent="0.2">
      <c r="A50" s="33" t="s">
        <v>105</v>
      </c>
      <c r="B50" s="34" t="s">
        <v>106</v>
      </c>
      <c r="C50" s="46"/>
      <c r="D50" s="46"/>
      <c r="E50" s="47"/>
      <c r="F50" s="48">
        <f t="shared" si="1"/>
        <v>0</v>
      </c>
      <c r="G50" s="54">
        <f>C50+F50</f>
        <v>0</v>
      </c>
    </row>
    <row r="51" spans="1:7" s="27" customFormat="1" ht="12" customHeight="1" x14ac:dyDescent="0.2">
      <c r="A51" s="33" t="s">
        <v>107</v>
      </c>
      <c r="B51" s="34" t="s">
        <v>108</v>
      </c>
      <c r="C51" s="46"/>
      <c r="D51" s="46"/>
      <c r="E51" s="47"/>
      <c r="F51" s="48">
        <f t="shared" si="1"/>
        <v>0</v>
      </c>
      <c r="G51" s="54">
        <f>C51+F51</f>
        <v>0</v>
      </c>
    </row>
    <row r="52" spans="1:7" s="27" customFormat="1" ht="12" customHeight="1" thickBot="1" x14ac:dyDescent="0.25">
      <c r="A52" s="37" t="s">
        <v>109</v>
      </c>
      <c r="B52" s="38" t="s">
        <v>110</v>
      </c>
      <c r="C52" s="49"/>
      <c r="D52" s="49"/>
      <c r="E52" s="50"/>
      <c r="F52" s="51">
        <f t="shared" si="1"/>
        <v>0</v>
      </c>
      <c r="G52" s="54">
        <f>C52+F52</f>
        <v>0</v>
      </c>
    </row>
    <row r="53" spans="1:7" s="27" customFormat="1" ht="12" customHeight="1" thickBot="1" x14ac:dyDescent="0.25">
      <c r="A53" s="23" t="s">
        <v>111</v>
      </c>
      <c r="B53" s="24" t="s">
        <v>112</v>
      </c>
      <c r="C53" s="25">
        <f>SUM(C54:C56)</f>
        <v>5862305</v>
      </c>
      <c r="D53" s="25">
        <f>SUM(D54:D56)</f>
        <v>0</v>
      </c>
      <c r="E53" s="25">
        <f>SUM(E54:E56)</f>
        <v>0</v>
      </c>
      <c r="F53" s="25">
        <f>SUM(F54:F56)</f>
        <v>0</v>
      </c>
      <c r="G53" s="26">
        <f>SUM(G54:G56)</f>
        <v>5862305</v>
      </c>
    </row>
    <row r="54" spans="1:7" s="27" customFormat="1" ht="12" customHeight="1" x14ac:dyDescent="0.2">
      <c r="A54" s="28" t="s">
        <v>113</v>
      </c>
      <c r="B54" s="29" t="s">
        <v>114</v>
      </c>
      <c r="C54" s="30"/>
      <c r="D54" s="30"/>
      <c r="E54" s="30"/>
      <c r="F54" s="31">
        <f t="shared" si="1"/>
        <v>0</v>
      </c>
      <c r="G54" s="32">
        <f>C54+F54</f>
        <v>0</v>
      </c>
    </row>
    <row r="55" spans="1:7" s="27" customFormat="1" ht="12" customHeight="1" x14ac:dyDescent="0.2">
      <c r="A55" s="33" t="s">
        <v>115</v>
      </c>
      <c r="B55" s="34" t="s">
        <v>116</v>
      </c>
      <c r="C55" s="35"/>
      <c r="D55" s="35"/>
      <c r="E55" s="30"/>
      <c r="F55" s="31">
        <f t="shared" si="1"/>
        <v>0</v>
      </c>
      <c r="G55" s="32">
        <f>C55+F55</f>
        <v>0</v>
      </c>
    </row>
    <row r="56" spans="1:7" s="27" customFormat="1" ht="12" customHeight="1" x14ac:dyDescent="0.2">
      <c r="A56" s="33" t="s">
        <v>117</v>
      </c>
      <c r="B56" s="34" t="s">
        <v>118</v>
      </c>
      <c r="C56" s="35">
        <v>5862305</v>
      </c>
      <c r="D56" s="35"/>
      <c r="E56" s="30"/>
      <c r="F56" s="31">
        <f t="shared" si="1"/>
        <v>0</v>
      </c>
      <c r="G56" s="32">
        <f>C56+F56</f>
        <v>5862305</v>
      </c>
    </row>
    <row r="57" spans="1:7" s="27" customFormat="1" ht="12" customHeight="1" thickBot="1" x14ac:dyDescent="0.25">
      <c r="A57" s="37" t="s">
        <v>119</v>
      </c>
      <c r="B57" s="38" t="s">
        <v>120</v>
      </c>
      <c r="C57" s="40"/>
      <c r="D57" s="40"/>
      <c r="E57" s="41"/>
      <c r="F57" s="43">
        <f t="shared" si="1"/>
        <v>0</v>
      </c>
      <c r="G57" s="32">
        <f>C57+F57</f>
        <v>0</v>
      </c>
    </row>
    <row r="58" spans="1:7" s="27" customFormat="1" ht="12" customHeight="1" thickBot="1" x14ac:dyDescent="0.25">
      <c r="A58" s="23" t="s">
        <v>121</v>
      </c>
      <c r="B58" s="39" t="s">
        <v>122</v>
      </c>
      <c r="C58" s="25">
        <f>SUM(C59:C61)</f>
        <v>0</v>
      </c>
      <c r="D58" s="25">
        <f>SUM(D59:D61)</f>
        <v>0</v>
      </c>
      <c r="E58" s="25">
        <f>SUM(E59:E61)</f>
        <v>0</v>
      </c>
      <c r="F58" s="25">
        <f>SUM(F59:F61)</f>
        <v>0</v>
      </c>
      <c r="G58" s="26">
        <f>SUM(G59:G61)</f>
        <v>0</v>
      </c>
    </row>
    <row r="59" spans="1:7" s="27" customFormat="1" ht="12" customHeight="1" x14ac:dyDescent="0.2">
      <c r="A59" s="28" t="s">
        <v>123</v>
      </c>
      <c r="B59" s="29" t="s">
        <v>124</v>
      </c>
      <c r="C59" s="46"/>
      <c r="D59" s="46"/>
      <c r="E59" s="46"/>
      <c r="F59" s="55">
        <f t="shared" si="1"/>
        <v>0</v>
      </c>
      <c r="G59" s="56">
        <f>C59+F59</f>
        <v>0</v>
      </c>
    </row>
    <row r="60" spans="1:7" s="27" customFormat="1" ht="12" customHeight="1" x14ac:dyDescent="0.2">
      <c r="A60" s="33" t="s">
        <v>125</v>
      </c>
      <c r="B60" s="34" t="s">
        <v>126</v>
      </c>
      <c r="C60" s="46"/>
      <c r="D60" s="46"/>
      <c r="E60" s="46"/>
      <c r="F60" s="55">
        <f t="shared" si="1"/>
        <v>0</v>
      </c>
      <c r="G60" s="56">
        <f>C60+F60</f>
        <v>0</v>
      </c>
    </row>
    <row r="61" spans="1:7" s="27" customFormat="1" ht="12" customHeight="1" x14ac:dyDescent="0.2">
      <c r="A61" s="33" t="s">
        <v>127</v>
      </c>
      <c r="B61" s="34" t="s">
        <v>128</v>
      </c>
      <c r="C61" s="46"/>
      <c r="D61" s="46"/>
      <c r="E61" s="46"/>
      <c r="F61" s="55">
        <f t="shared" si="1"/>
        <v>0</v>
      </c>
      <c r="G61" s="56">
        <f>C61+F61</f>
        <v>0</v>
      </c>
    </row>
    <row r="62" spans="1:7" s="27" customFormat="1" ht="12" customHeight="1" thickBot="1" x14ac:dyDescent="0.25">
      <c r="A62" s="37" t="s">
        <v>129</v>
      </c>
      <c r="B62" s="38" t="s">
        <v>130</v>
      </c>
      <c r="C62" s="46"/>
      <c r="D62" s="46"/>
      <c r="E62" s="46"/>
      <c r="F62" s="55">
        <f t="shared" si="1"/>
        <v>0</v>
      </c>
      <c r="G62" s="56">
        <f>C62+F62</f>
        <v>0</v>
      </c>
    </row>
    <row r="63" spans="1:7" s="27" customFormat="1" ht="12" customHeight="1" thickBot="1" x14ac:dyDescent="0.25">
      <c r="A63" s="57" t="s">
        <v>131</v>
      </c>
      <c r="B63" s="24" t="s">
        <v>132</v>
      </c>
      <c r="C63" s="44">
        <f>+C6+C13+C20+C27+C35+C47+C53+C58</f>
        <v>5862305</v>
      </c>
      <c r="D63" s="44">
        <f>+D6+D13+D20+D27+D35+D47+D53+D58</f>
        <v>0</v>
      </c>
      <c r="E63" s="44">
        <f>+E6+E13+E20+E27+E35+E47+E53+E58</f>
        <v>34998940</v>
      </c>
      <c r="F63" s="44">
        <f>+F6+F13+F20+F27+F35+F47+F53+F58</f>
        <v>34998940</v>
      </c>
      <c r="G63" s="45">
        <f>+G6+G13+G20+G27+G35+G47+G53+G58</f>
        <v>40861245</v>
      </c>
    </row>
    <row r="64" spans="1:7" s="27" customFormat="1" ht="12" customHeight="1" thickBot="1" x14ac:dyDescent="0.25">
      <c r="A64" s="58" t="s">
        <v>133</v>
      </c>
      <c r="B64" s="39" t="s">
        <v>134</v>
      </c>
      <c r="C64" s="25">
        <f>SUM(C65:C67)</f>
        <v>0</v>
      </c>
      <c r="D64" s="25">
        <f>SUM(D65:D67)</f>
        <v>0</v>
      </c>
      <c r="E64" s="25">
        <f>SUM(E65:E67)</f>
        <v>0</v>
      </c>
      <c r="F64" s="25">
        <f>SUM(F65:F67)</f>
        <v>0</v>
      </c>
      <c r="G64" s="26">
        <f>SUM(G65:G67)</f>
        <v>0</v>
      </c>
    </row>
    <row r="65" spans="1:7" s="27" customFormat="1" ht="12" customHeight="1" x14ac:dyDescent="0.2">
      <c r="A65" s="28" t="s">
        <v>135</v>
      </c>
      <c r="B65" s="29" t="s">
        <v>136</v>
      </c>
      <c r="C65" s="46"/>
      <c r="D65" s="46"/>
      <c r="E65" s="46"/>
      <c r="F65" s="55">
        <f>D65+E65</f>
        <v>0</v>
      </c>
      <c r="G65" s="56">
        <f>C65+F65</f>
        <v>0</v>
      </c>
    </row>
    <row r="66" spans="1:7" s="27" customFormat="1" ht="12" customHeight="1" x14ac:dyDescent="0.2">
      <c r="A66" s="33" t="s">
        <v>137</v>
      </c>
      <c r="B66" s="34" t="s">
        <v>138</v>
      </c>
      <c r="C66" s="46"/>
      <c r="D66" s="46"/>
      <c r="E66" s="46"/>
      <c r="F66" s="55">
        <f>D66+E66</f>
        <v>0</v>
      </c>
      <c r="G66" s="56">
        <f>C66+F66</f>
        <v>0</v>
      </c>
    </row>
    <row r="67" spans="1:7" s="27" customFormat="1" ht="12" customHeight="1" thickBot="1" x14ac:dyDescent="0.25">
      <c r="A67" s="59" t="s">
        <v>139</v>
      </c>
      <c r="B67" s="60" t="s">
        <v>140</v>
      </c>
      <c r="C67" s="52"/>
      <c r="D67" s="52"/>
      <c r="E67" s="52"/>
      <c r="F67" s="53">
        <f>D67+E67</f>
        <v>0</v>
      </c>
      <c r="G67" s="61">
        <f>C67+F67</f>
        <v>0</v>
      </c>
    </row>
    <row r="68" spans="1:7" s="27" customFormat="1" ht="12" customHeight="1" thickBot="1" x14ac:dyDescent="0.25">
      <c r="A68" s="58" t="s">
        <v>141</v>
      </c>
      <c r="B68" s="39" t="s">
        <v>142</v>
      </c>
      <c r="C68" s="25">
        <f>SUM(C69:C72)</f>
        <v>0</v>
      </c>
      <c r="D68" s="25">
        <f>SUM(D69:D72)</f>
        <v>0</v>
      </c>
      <c r="E68" s="25">
        <f>SUM(E69:E72)</f>
        <v>0</v>
      </c>
      <c r="F68" s="25">
        <f>SUM(F69:F72)</f>
        <v>0</v>
      </c>
      <c r="G68" s="26">
        <f>SUM(G69:G72)</f>
        <v>0</v>
      </c>
    </row>
    <row r="69" spans="1:7" s="27" customFormat="1" ht="12" customHeight="1" x14ac:dyDescent="0.2">
      <c r="A69" s="28" t="s">
        <v>143</v>
      </c>
      <c r="B69" s="62" t="s">
        <v>144</v>
      </c>
      <c r="C69" s="46"/>
      <c r="D69" s="46"/>
      <c r="E69" s="46"/>
      <c r="F69" s="55">
        <f>D69+E69</f>
        <v>0</v>
      </c>
      <c r="G69" s="56">
        <f>C69+F69</f>
        <v>0</v>
      </c>
    </row>
    <row r="70" spans="1:7" s="27" customFormat="1" ht="12" customHeight="1" x14ac:dyDescent="0.2">
      <c r="A70" s="33" t="s">
        <v>145</v>
      </c>
      <c r="B70" s="62" t="s">
        <v>146</v>
      </c>
      <c r="C70" s="46"/>
      <c r="D70" s="46"/>
      <c r="E70" s="46"/>
      <c r="F70" s="55">
        <f>D70+E70</f>
        <v>0</v>
      </c>
      <c r="G70" s="56">
        <f>C70+F70</f>
        <v>0</v>
      </c>
    </row>
    <row r="71" spans="1:7" s="27" customFormat="1" ht="12" customHeight="1" x14ac:dyDescent="0.2">
      <c r="A71" s="33" t="s">
        <v>147</v>
      </c>
      <c r="B71" s="62" t="s">
        <v>148</v>
      </c>
      <c r="C71" s="46"/>
      <c r="D71" s="46"/>
      <c r="E71" s="46"/>
      <c r="F71" s="55">
        <f>D71+E71</f>
        <v>0</v>
      </c>
      <c r="G71" s="56">
        <f>C71+F71</f>
        <v>0</v>
      </c>
    </row>
    <row r="72" spans="1:7" s="27" customFormat="1" ht="12" customHeight="1" thickBot="1" x14ac:dyDescent="0.25">
      <c r="A72" s="37" t="s">
        <v>149</v>
      </c>
      <c r="B72" s="63" t="s">
        <v>150</v>
      </c>
      <c r="C72" s="46"/>
      <c r="D72" s="46"/>
      <c r="E72" s="46"/>
      <c r="F72" s="55">
        <f>D72+E72</f>
        <v>0</v>
      </c>
      <c r="G72" s="56">
        <f>C72+F72</f>
        <v>0</v>
      </c>
    </row>
    <row r="73" spans="1:7" s="27" customFormat="1" ht="12" customHeight="1" thickBot="1" x14ac:dyDescent="0.25">
      <c r="A73" s="58" t="s">
        <v>151</v>
      </c>
      <c r="B73" s="39" t="s">
        <v>152</v>
      </c>
      <c r="C73" s="25">
        <f>SUM(C74:C75)</f>
        <v>0</v>
      </c>
      <c r="D73" s="25">
        <f>SUM(D74:D75)</f>
        <v>42196295</v>
      </c>
      <c r="E73" s="25">
        <f>SUM(E74:E75)</f>
        <v>0</v>
      </c>
      <c r="F73" s="25">
        <f>SUM(F74:F75)</f>
        <v>42196295</v>
      </c>
      <c r="G73" s="26">
        <f>SUM(G74:G75)</f>
        <v>42196295</v>
      </c>
    </row>
    <row r="74" spans="1:7" s="27" customFormat="1" ht="12" customHeight="1" x14ac:dyDescent="0.2">
      <c r="A74" s="28" t="s">
        <v>153</v>
      </c>
      <c r="B74" s="29" t="s">
        <v>154</v>
      </c>
      <c r="C74" s="46"/>
      <c r="D74" s="46">
        <v>42196295</v>
      </c>
      <c r="E74" s="46"/>
      <c r="F74" s="55">
        <f>D74+E74</f>
        <v>42196295</v>
      </c>
      <c r="G74" s="56">
        <f>C74+F74</f>
        <v>42196295</v>
      </c>
    </row>
    <row r="75" spans="1:7" s="27" customFormat="1" ht="12" customHeight="1" thickBot="1" x14ac:dyDescent="0.25">
      <c r="A75" s="37" t="s">
        <v>155</v>
      </c>
      <c r="B75" s="38" t="s">
        <v>156</v>
      </c>
      <c r="C75" s="46"/>
      <c r="D75" s="46"/>
      <c r="E75" s="46"/>
      <c r="F75" s="55">
        <f>D75+E75</f>
        <v>0</v>
      </c>
      <c r="G75" s="56">
        <f>C75+F75</f>
        <v>0</v>
      </c>
    </row>
    <row r="76" spans="1:7" s="27" customFormat="1" ht="12" customHeight="1" thickBot="1" x14ac:dyDescent="0.25">
      <c r="A76" s="58" t="s">
        <v>157</v>
      </c>
      <c r="B76" s="39" t="s">
        <v>158</v>
      </c>
      <c r="C76" s="25">
        <f>SUM(C77:C79)</f>
        <v>0</v>
      </c>
      <c r="D76" s="25">
        <f>SUM(D77:D79)</f>
        <v>0</v>
      </c>
      <c r="E76" s="25">
        <f>SUM(E77:E79)</f>
        <v>0</v>
      </c>
      <c r="F76" s="25">
        <f>SUM(F77:F79)</f>
        <v>0</v>
      </c>
      <c r="G76" s="26">
        <f>SUM(G77:G79)</f>
        <v>0</v>
      </c>
    </row>
    <row r="77" spans="1:7" s="27" customFormat="1" ht="12" customHeight="1" x14ac:dyDescent="0.2">
      <c r="A77" s="28" t="s">
        <v>159</v>
      </c>
      <c r="B77" s="29" t="s">
        <v>160</v>
      </c>
      <c r="C77" s="46"/>
      <c r="D77" s="46"/>
      <c r="E77" s="46"/>
      <c r="F77" s="55">
        <f>D77+E77</f>
        <v>0</v>
      </c>
      <c r="G77" s="56">
        <f>C77+F77</f>
        <v>0</v>
      </c>
    </row>
    <row r="78" spans="1:7" s="27" customFormat="1" ht="12" customHeight="1" x14ac:dyDescent="0.2">
      <c r="A78" s="33" t="s">
        <v>161</v>
      </c>
      <c r="B78" s="34" t="s">
        <v>162</v>
      </c>
      <c r="C78" s="46"/>
      <c r="D78" s="46"/>
      <c r="E78" s="46"/>
      <c r="F78" s="55">
        <f>D78+E78</f>
        <v>0</v>
      </c>
      <c r="G78" s="56">
        <f>C78+F78</f>
        <v>0</v>
      </c>
    </row>
    <row r="79" spans="1:7" s="27" customFormat="1" ht="12" customHeight="1" thickBot="1" x14ac:dyDescent="0.25">
      <c r="A79" s="37" t="s">
        <v>163</v>
      </c>
      <c r="B79" s="38" t="s">
        <v>164</v>
      </c>
      <c r="C79" s="46"/>
      <c r="D79" s="46"/>
      <c r="E79" s="46"/>
      <c r="F79" s="55">
        <f>D79+E79</f>
        <v>0</v>
      </c>
      <c r="G79" s="56">
        <f>C79+F79</f>
        <v>0</v>
      </c>
    </row>
    <row r="80" spans="1:7" s="27" customFormat="1" ht="12" customHeight="1" thickBot="1" x14ac:dyDescent="0.25">
      <c r="A80" s="58" t="s">
        <v>165</v>
      </c>
      <c r="B80" s="39" t="s">
        <v>166</v>
      </c>
      <c r="C80" s="25">
        <f>SUM(C81:C84)</f>
        <v>0</v>
      </c>
      <c r="D80" s="25">
        <f>SUM(D81:D84)</f>
        <v>0</v>
      </c>
      <c r="E80" s="25">
        <f>SUM(E81:E84)</f>
        <v>0</v>
      </c>
      <c r="F80" s="25">
        <f>SUM(F81:F84)</f>
        <v>0</v>
      </c>
      <c r="G80" s="26">
        <f>SUM(G81:G84)</f>
        <v>0</v>
      </c>
    </row>
    <row r="81" spans="1:7" s="27" customFormat="1" ht="12" customHeight="1" x14ac:dyDescent="0.2">
      <c r="A81" s="64" t="s">
        <v>167</v>
      </c>
      <c r="B81" s="29" t="s">
        <v>168</v>
      </c>
      <c r="C81" s="46"/>
      <c r="D81" s="46"/>
      <c r="E81" s="46"/>
      <c r="F81" s="55">
        <f t="shared" ref="F81:F86" si="6">D81+E81</f>
        <v>0</v>
      </c>
      <c r="G81" s="56">
        <f t="shared" ref="G81:G86" si="7">C81+F81</f>
        <v>0</v>
      </c>
    </row>
    <row r="82" spans="1:7" s="27" customFormat="1" ht="12" customHeight="1" x14ac:dyDescent="0.2">
      <c r="A82" s="65" t="s">
        <v>169</v>
      </c>
      <c r="B82" s="34" t="s">
        <v>170</v>
      </c>
      <c r="C82" s="46"/>
      <c r="D82" s="46"/>
      <c r="E82" s="46"/>
      <c r="F82" s="55">
        <f t="shared" si="6"/>
        <v>0</v>
      </c>
      <c r="G82" s="56">
        <f t="shared" si="7"/>
        <v>0</v>
      </c>
    </row>
    <row r="83" spans="1:7" s="27" customFormat="1" ht="12" customHeight="1" x14ac:dyDescent="0.2">
      <c r="A83" s="65" t="s">
        <v>171</v>
      </c>
      <c r="B83" s="34" t="s">
        <v>172</v>
      </c>
      <c r="C83" s="46"/>
      <c r="D83" s="46"/>
      <c r="E83" s="46"/>
      <c r="F83" s="55">
        <f t="shared" si="6"/>
        <v>0</v>
      </c>
      <c r="G83" s="56">
        <f t="shared" si="7"/>
        <v>0</v>
      </c>
    </row>
    <row r="84" spans="1:7" s="27" customFormat="1" ht="12" customHeight="1" thickBot="1" x14ac:dyDescent="0.25">
      <c r="A84" s="66" t="s">
        <v>173</v>
      </c>
      <c r="B84" s="38" t="s">
        <v>174</v>
      </c>
      <c r="C84" s="46"/>
      <c r="D84" s="46"/>
      <c r="E84" s="46"/>
      <c r="F84" s="55">
        <f t="shared" si="6"/>
        <v>0</v>
      </c>
      <c r="G84" s="56">
        <f t="shared" si="7"/>
        <v>0</v>
      </c>
    </row>
    <row r="85" spans="1:7" s="27" customFormat="1" ht="12" customHeight="1" thickBot="1" x14ac:dyDescent="0.25">
      <c r="A85" s="58" t="s">
        <v>175</v>
      </c>
      <c r="B85" s="39" t="s">
        <v>176</v>
      </c>
      <c r="C85" s="67"/>
      <c r="D85" s="67"/>
      <c r="E85" s="67"/>
      <c r="F85" s="25">
        <f t="shared" si="6"/>
        <v>0</v>
      </c>
      <c r="G85" s="26">
        <f t="shared" si="7"/>
        <v>0</v>
      </c>
    </row>
    <row r="86" spans="1:7" s="27" customFormat="1" ht="13.5" customHeight="1" thickBot="1" x14ac:dyDescent="0.25">
      <c r="A86" s="58" t="s">
        <v>177</v>
      </c>
      <c r="B86" s="39" t="s">
        <v>178</v>
      </c>
      <c r="C86" s="67"/>
      <c r="D86" s="67"/>
      <c r="E86" s="67"/>
      <c r="F86" s="25">
        <f t="shared" si="6"/>
        <v>0</v>
      </c>
      <c r="G86" s="26">
        <f t="shared" si="7"/>
        <v>0</v>
      </c>
    </row>
    <row r="87" spans="1:7" s="27" customFormat="1" ht="15.75" customHeight="1" thickBot="1" x14ac:dyDescent="0.25">
      <c r="A87" s="58" t="s">
        <v>179</v>
      </c>
      <c r="B87" s="68" t="s">
        <v>180</v>
      </c>
      <c r="C87" s="44">
        <f>+C64+C68+C73+C76+C80+C86+C85</f>
        <v>0</v>
      </c>
      <c r="D87" s="44">
        <f>+D64+D68+D73+D76+D80+D86+D85</f>
        <v>42196295</v>
      </c>
      <c r="E87" s="44">
        <f>+E64+E68+E73+E76+E80+E86+E85</f>
        <v>0</v>
      </c>
      <c r="F87" s="44">
        <f>+F64+F68+F73+F76+F80+F86+F85</f>
        <v>42196295</v>
      </c>
      <c r="G87" s="45">
        <f>+G64+G68+G73+G76+G80+G86+G85</f>
        <v>42196295</v>
      </c>
    </row>
    <row r="88" spans="1:7" s="27" customFormat="1" ht="25.5" customHeight="1" thickBot="1" x14ac:dyDescent="0.25">
      <c r="A88" s="69" t="s">
        <v>181</v>
      </c>
      <c r="B88" s="70" t="s">
        <v>182</v>
      </c>
      <c r="C88" s="44">
        <f>+C63+C87</f>
        <v>5862305</v>
      </c>
      <c r="D88" s="44">
        <f>+D63+D87</f>
        <v>42196295</v>
      </c>
      <c r="E88" s="44">
        <f>+E63+E87</f>
        <v>34998940</v>
      </c>
      <c r="F88" s="44">
        <f>+F63+F87</f>
        <v>77195235</v>
      </c>
      <c r="G88" s="45">
        <f>+G63+G87</f>
        <v>83057540</v>
      </c>
    </row>
    <row r="89" spans="1:7" s="27" customFormat="1" ht="30.75" customHeight="1" x14ac:dyDescent="0.2">
      <c r="A89" s="71"/>
      <c r="B89" s="72"/>
      <c r="C89" s="73"/>
    </row>
    <row r="90" spans="1:7" ht="16.5" customHeight="1" x14ac:dyDescent="0.25">
      <c r="A90" s="1" t="s">
        <v>183</v>
      </c>
      <c r="B90" s="1"/>
      <c r="C90" s="1"/>
      <c r="D90" s="1"/>
      <c r="E90" s="1"/>
      <c r="F90" s="1"/>
      <c r="G90" s="1"/>
    </row>
    <row r="91" spans="1:7" s="76" customFormat="1" ht="16.5" customHeight="1" thickBot="1" x14ac:dyDescent="0.3">
      <c r="A91" s="74" t="s">
        <v>184</v>
      </c>
      <c r="B91" s="74"/>
      <c r="C91" s="75"/>
      <c r="G91" s="75" t="str">
        <f>G2</f>
        <v>Forintban!</v>
      </c>
    </row>
    <row r="92" spans="1:7" x14ac:dyDescent="0.25">
      <c r="A92" s="5" t="s">
        <v>3</v>
      </c>
      <c r="B92" s="6" t="s">
        <v>185</v>
      </c>
      <c r="C92" s="7" t="str">
        <f>+CONCATENATE(LEFT([1]ÖSSZEFÜGGÉSEK!A6,4),". évi")</f>
        <v>2018. évi</v>
      </c>
      <c r="D92" s="8"/>
      <c r="E92" s="9"/>
      <c r="F92" s="9"/>
      <c r="G92" s="10"/>
    </row>
    <row r="93" spans="1:7" ht="48.75" thickBot="1" x14ac:dyDescent="0.3">
      <c r="A93" s="11"/>
      <c r="B93" s="12"/>
      <c r="C93" s="13" t="s">
        <v>5</v>
      </c>
      <c r="D93" s="14" t="s">
        <v>6</v>
      </c>
      <c r="E93" s="14" t="s">
        <v>7</v>
      </c>
      <c r="F93" s="15" t="s">
        <v>8</v>
      </c>
      <c r="G93" s="16" t="s">
        <v>9</v>
      </c>
    </row>
    <row r="94" spans="1:7" s="22" customFormat="1" ht="12" customHeight="1" thickBot="1" x14ac:dyDescent="0.25">
      <c r="A94" s="77" t="s">
        <v>10</v>
      </c>
      <c r="B94" s="78" t="s">
        <v>11</v>
      </c>
      <c r="C94" s="19" t="s">
        <v>12</v>
      </c>
      <c r="D94" s="19" t="s">
        <v>13</v>
      </c>
      <c r="E94" s="20" t="s">
        <v>14</v>
      </c>
      <c r="F94" s="20" t="s">
        <v>15</v>
      </c>
      <c r="G94" s="21" t="s">
        <v>16</v>
      </c>
    </row>
    <row r="95" spans="1:7" ht="12" customHeight="1" thickBot="1" x14ac:dyDescent="0.3">
      <c r="A95" s="79" t="s">
        <v>17</v>
      </c>
      <c r="B95" s="80" t="s">
        <v>186</v>
      </c>
      <c r="C95" s="81">
        <f>C96+C97+C98+C99+C100+C113</f>
        <v>5862305</v>
      </c>
      <c r="D95" s="81">
        <f>D96+D97+D98+D99+D100+D113</f>
        <v>-19000</v>
      </c>
      <c r="E95" s="81">
        <f>E96+E97+E98+E99+E100+E113</f>
        <v>29300491</v>
      </c>
      <c r="F95" s="81">
        <f>F96+F97+F98+F99+F100+F113</f>
        <v>29281491</v>
      </c>
      <c r="G95" s="82">
        <f>G96+G97+G98+G99+G100+G113</f>
        <v>35143796</v>
      </c>
    </row>
    <row r="96" spans="1:7" ht="12" customHeight="1" x14ac:dyDescent="0.25">
      <c r="A96" s="83" t="s">
        <v>19</v>
      </c>
      <c r="B96" s="84" t="s">
        <v>187</v>
      </c>
      <c r="C96" s="85"/>
      <c r="D96" s="86"/>
      <c r="E96" s="86"/>
      <c r="F96" s="87">
        <f t="shared" ref="F96:F115" si="8">D96+E96</f>
        <v>0</v>
      </c>
      <c r="G96" s="88">
        <f t="shared" ref="G96:G115" si="9">C96+F96</f>
        <v>0</v>
      </c>
    </row>
    <row r="97" spans="1:7" ht="12" customHeight="1" x14ac:dyDescent="0.25">
      <c r="A97" s="33" t="s">
        <v>21</v>
      </c>
      <c r="B97" s="89" t="s">
        <v>188</v>
      </c>
      <c r="C97" s="35"/>
      <c r="D97" s="35"/>
      <c r="E97" s="35"/>
      <c r="F97" s="90">
        <f t="shared" si="8"/>
        <v>0</v>
      </c>
      <c r="G97" s="91">
        <f t="shared" si="9"/>
        <v>0</v>
      </c>
    </row>
    <row r="98" spans="1:7" ht="12" customHeight="1" x14ac:dyDescent="0.25">
      <c r="A98" s="33" t="s">
        <v>23</v>
      </c>
      <c r="B98" s="89" t="s">
        <v>189</v>
      </c>
      <c r="C98" s="40"/>
      <c r="D98" s="40"/>
      <c r="E98" s="40">
        <v>29300491</v>
      </c>
      <c r="F98" s="92">
        <f t="shared" si="8"/>
        <v>29300491</v>
      </c>
      <c r="G98" s="93">
        <f t="shared" si="9"/>
        <v>29300491</v>
      </c>
    </row>
    <row r="99" spans="1:7" ht="12" customHeight="1" x14ac:dyDescent="0.25">
      <c r="A99" s="33" t="s">
        <v>25</v>
      </c>
      <c r="B99" s="94" t="s">
        <v>190</v>
      </c>
      <c r="C99" s="40"/>
      <c r="D99" s="40"/>
      <c r="E99" s="40"/>
      <c r="F99" s="92">
        <f t="shared" si="8"/>
        <v>0</v>
      </c>
      <c r="G99" s="93">
        <f t="shared" si="9"/>
        <v>0</v>
      </c>
    </row>
    <row r="100" spans="1:7" ht="12" customHeight="1" x14ac:dyDescent="0.25">
      <c r="A100" s="33" t="s">
        <v>191</v>
      </c>
      <c r="B100" s="95" t="s">
        <v>192</v>
      </c>
      <c r="C100" s="40">
        <v>5862305</v>
      </c>
      <c r="D100" s="40">
        <v>-19000</v>
      </c>
      <c r="E100" s="40"/>
      <c r="F100" s="92">
        <f t="shared" si="8"/>
        <v>-19000</v>
      </c>
      <c r="G100" s="93">
        <f t="shared" si="9"/>
        <v>5843305</v>
      </c>
    </row>
    <row r="101" spans="1:7" ht="12" customHeight="1" x14ac:dyDescent="0.25">
      <c r="A101" s="33" t="s">
        <v>29</v>
      </c>
      <c r="B101" s="89" t="s">
        <v>193</v>
      </c>
      <c r="C101" s="40"/>
      <c r="D101" s="40"/>
      <c r="E101" s="40"/>
      <c r="F101" s="92">
        <f t="shared" si="8"/>
        <v>0</v>
      </c>
      <c r="G101" s="93">
        <f t="shared" si="9"/>
        <v>0</v>
      </c>
    </row>
    <row r="102" spans="1:7" ht="12" customHeight="1" x14ac:dyDescent="0.25">
      <c r="A102" s="33" t="s">
        <v>194</v>
      </c>
      <c r="B102" s="96" t="s">
        <v>195</v>
      </c>
      <c r="C102" s="40"/>
      <c r="D102" s="40"/>
      <c r="E102" s="40"/>
      <c r="F102" s="92">
        <f t="shared" si="8"/>
        <v>0</v>
      </c>
      <c r="G102" s="93">
        <f t="shared" si="9"/>
        <v>0</v>
      </c>
    </row>
    <row r="103" spans="1:7" ht="12" customHeight="1" x14ac:dyDescent="0.25">
      <c r="A103" s="33" t="s">
        <v>196</v>
      </c>
      <c r="B103" s="96" t="s">
        <v>197</v>
      </c>
      <c r="C103" s="40"/>
      <c r="D103" s="40"/>
      <c r="E103" s="40"/>
      <c r="F103" s="92">
        <f t="shared" si="8"/>
        <v>0</v>
      </c>
      <c r="G103" s="93">
        <f t="shared" si="9"/>
        <v>0</v>
      </c>
    </row>
    <row r="104" spans="1:7" ht="12" customHeight="1" x14ac:dyDescent="0.25">
      <c r="A104" s="33" t="s">
        <v>198</v>
      </c>
      <c r="B104" s="97" t="s">
        <v>199</v>
      </c>
      <c r="C104" s="40"/>
      <c r="D104" s="40"/>
      <c r="E104" s="40"/>
      <c r="F104" s="92">
        <f t="shared" si="8"/>
        <v>0</v>
      </c>
      <c r="G104" s="93">
        <f t="shared" si="9"/>
        <v>0</v>
      </c>
    </row>
    <row r="105" spans="1:7" ht="12" customHeight="1" x14ac:dyDescent="0.25">
      <c r="A105" s="33" t="s">
        <v>200</v>
      </c>
      <c r="B105" s="98" t="s">
        <v>201</v>
      </c>
      <c r="C105" s="40"/>
      <c r="D105" s="40"/>
      <c r="E105" s="40"/>
      <c r="F105" s="92">
        <f t="shared" si="8"/>
        <v>0</v>
      </c>
      <c r="G105" s="93">
        <f t="shared" si="9"/>
        <v>0</v>
      </c>
    </row>
    <row r="106" spans="1:7" ht="12" customHeight="1" x14ac:dyDescent="0.25">
      <c r="A106" s="33" t="s">
        <v>202</v>
      </c>
      <c r="B106" s="98" t="s">
        <v>203</v>
      </c>
      <c r="C106" s="40"/>
      <c r="D106" s="40"/>
      <c r="E106" s="40"/>
      <c r="F106" s="92">
        <f t="shared" si="8"/>
        <v>0</v>
      </c>
      <c r="G106" s="93">
        <f t="shared" si="9"/>
        <v>0</v>
      </c>
    </row>
    <row r="107" spans="1:7" ht="12" customHeight="1" x14ac:dyDescent="0.25">
      <c r="A107" s="33" t="s">
        <v>204</v>
      </c>
      <c r="B107" s="97" t="s">
        <v>205</v>
      </c>
      <c r="C107" s="40"/>
      <c r="D107" s="40"/>
      <c r="E107" s="40"/>
      <c r="F107" s="92">
        <f t="shared" si="8"/>
        <v>0</v>
      </c>
      <c r="G107" s="93">
        <f t="shared" si="9"/>
        <v>0</v>
      </c>
    </row>
    <row r="108" spans="1:7" ht="12" customHeight="1" x14ac:dyDescent="0.25">
      <c r="A108" s="33" t="s">
        <v>206</v>
      </c>
      <c r="B108" s="97" t="s">
        <v>207</v>
      </c>
      <c r="C108" s="40"/>
      <c r="D108" s="40"/>
      <c r="E108" s="40"/>
      <c r="F108" s="92">
        <f t="shared" si="8"/>
        <v>0</v>
      </c>
      <c r="G108" s="93">
        <f t="shared" si="9"/>
        <v>0</v>
      </c>
    </row>
    <row r="109" spans="1:7" ht="12" customHeight="1" x14ac:dyDescent="0.25">
      <c r="A109" s="33" t="s">
        <v>208</v>
      </c>
      <c r="B109" s="98" t="s">
        <v>209</v>
      </c>
      <c r="C109" s="40"/>
      <c r="D109" s="40"/>
      <c r="E109" s="40"/>
      <c r="F109" s="92">
        <f t="shared" si="8"/>
        <v>0</v>
      </c>
      <c r="G109" s="93">
        <f t="shared" si="9"/>
        <v>0</v>
      </c>
    </row>
    <row r="110" spans="1:7" ht="12" customHeight="1" x14ac:dyDescent="0.25">
      <c r="A110" s="99" t="s">
        <v>210</v>
      </c>
      <c r="B110" s="96" t="s">
        <v>211</v>
      </c>
      <c r="C110" s="40"/>
      <c r="D110" s="40"/>
      <c r="E110" s="40"/>
      <c r="F110" s="92">
        <f t="shared" si="8"/>
        <v>0</v>
      </c>
      <c r="G110" s="93">
        <f t="shared" si="9"/>
        <v>0</v>
      </c>
    </row>
    <row r="111" spans="1:7" ht="12" customHeight="1" x14ac:dyDescent="0.25">
      <c r="A111" s="33" t="s">
        <v>212</v>
      </c>
      <c r="B111" s="96" t="s">
        <v>213</v>
      </c>
      <c r="C111" s="40"/>
      <c r="D111" s="40"/>
      <c r="E111" s="40"/>
      <c r="F111" s="92">
        <f t="shared" si="8"/>
        <v>0</v>
      </c>
      <c r="G111" s="93">
        <f t="shared" si="9"/>
        <v>0</v>
      </c>
    </row>
    <row r="112" spans="1:7" ht="12" customHeight="1" x14ac:dyDescent="0.25">
      <c r="A112" s="37" t="s">
        <v>214</v>
      </c>
      <c r="B112" s="96" t="s">
        <v>215</v>
      </c>
      <c r="C112" s="40">
        <v>5862305</v>
      </c>
      <c r="D112" s="40">
        <v>-19000</v>
      </c>
      <c r="E112" s="40"/>
      <c r="F112" s="92">
        <f t="shared" si="8"/>
        <v>-19000</v>
      </c>
      <c r="G112" s="93">
        <f t="shared" si="9"/>
        <v>5843305</v>
      </c>
    </row>
    <row r="113" spans="1:7" ht="12" customHeight="1" x14ac:dyDescent="0.25">
      <c r="A113" s="33" t="s">
        <v>216</v>
      </c>
      <c r="B113" s="94" t="s">
        <v>217</v>
      </c>
      <c r="C113" s="35"/>
      <c r="D113" s="35"/>
      <c r="E113" s="35"/>
      <c r="F113" s="90">
        <f t="shared" si="8"/>
        <v>0</v>
      </c>
      <c r="G113" s="91">
        <f t="shared" si="9"/>
        <v>0</v>
      </c>
    </row>
    <row r="114" spans="1:7" ht="12" customHeight="1" x14ac:dyDescent="0.25">
      <c r="A114" s="33" t="s">
        <v>218</v>
      </c>
      <c r="B114" s="89" t="s">
        <v>219</v>
      </c>
      <c r="C114" s="35"/>
      <c r="D114" s="35"/>
      <c r="E114" s="35"/>
      <c r="F114" s="90">
        <f t="shared" si="8"/>
        <v>0</v>
      </c>
      <c r="G114" s="91">
        <f t="shared" si="9"/>
        <v>0</v>
      </c>
    </row>
    <row r="115" spans="1:7" ht="12" customHeight="1" thickBot="1" x14ac:dyDescent="0.3">
      <c r="A115" s="59" t="s">
        <v>220</v>
      </c>
      <c r="B115" s="100" t="s">
        <v>221</v>
      </c>
      <c r="C115" s="101"/>
      <c r="D115" s="101"/>
      <c r="E115" s="101"/>
      <c r="F115" s="102">
        <f t="shared" si="8"/>
        <v>0</v>
      </c>
      <c r="G115" s="103">
        <f t="shared" si="9"/>
        <v>0</v>
      </c>
    </row>
    <row r="116" spans="1:7" ht="12" customHeight="1" thickBot="1" x14ac:dyDescent="0.3">
      <c r="A116" s="104" t="s">
        <v>31</v>
      </c>
      <c r="B116" s="105" t="s">
        <v>222</v>
      </c>
      <c r="C116" s="106">
        <f>+C117+C119+C121</f>
        <v>42165845</v>
      </c>
      <c r="D116" s="25">
        <f>+D117+D119+D121</f>
        <v>0</v>
      </c>
      <c r="E116" s="106">
        <f>+E117+E119+E121</f>
        <v>0</v>
      </c>
      <c r="F116" s="106">
        <f>+F117+F119+F121</f>
        <v>0</v>
      </c>
      <c r="G116" s="107">
        <f>+G117+G119+G121</f>
        <v>42165845</v>
      </c>
    </row>
    <row r="117" spans="1:7" ht="12" customHeight="1" x14ac:dyDescent="0.25">
      <c r="A117" s="28" t="s">
        <v>33</v>
      </c>
      <c r="B117" s="89" t="s">
        <v>223</v>
      </c>
      <c r="C117" s="30"/>
      <c r="D117" s="108"/>
      <c r="E117" s="30"/>
      <c r="F117" s="31">
        <f t="shared" ref="F117:F129" si="10">D117+E117</f>
        <v>0</v>
      </c>
      <c r="G117" s="32">
        <f t="shared" ref="G117:G129" si="11">C117+F117</f>
        <v>0</v>
      </c>
    </row>
    <row r="118" spans="1:7" ht="12" customHeight="1" x14ac:dyDescent="0.25">
      <c r="A118" s="28" t="s">
        <v>35</v>
      </c>
      <c r="B118" s="109" t="s">
        <v>224</v>
      </c>
      <c r="C118" s="30"/>
      <c r="D118" s="108"/>
      <c r="E118" s="30"/>
      <c r="F118" s="31">
        <f t="shared" si="10"/>
        <v>0</v>
      </c>
      <c r="G118" s="32">
        <f t="shared" si="11"/>
        <v>0</v>
      </c>
    </row>
    <row r="119" spans="1:7" ht="12" customHeight="1" x14ac:dyDescent="0.25">
      <c r="A119" s="28" t="s">
        <v>37</v>
      </c>
      <c r="B119" s="109" t="s">
        <v>225</v>
      </c>
      <c r="C119" s="35">
        <v>42165845</v>
      </c>
      <c r="D119" s="110"/>
      <c r="E119" s="35"/>
      <c r="F119" s="90">
        <f t="shared" si="10"/>
        <v>0</v>
      </c>
      <c r="G119" s="91">
        <f t="shared" si="11"/>
        <v>42165845</v>
      </c>
    </row>
    <row r="120" spans="1:7" ht="12" customHeight="1" x14ac:dyDescent="0.25">
      <c r="A120" s="28" t="s">
        <v>39</v>
      </c>
      <c r="B120" s="109" t="s">
        <v>226</v>
      </c>
      <c r="C120" s="35"/>
      <c r="D120" s="110"/>
      <c r="E120" s="35"/>
      <c r="F120" s="90">
        <f t="shared" si="10"/>
        <v>0</v>
      </c>
      <c r="G120" s="91">
        <f t="shared" si="11"/>
        <v>0</v>
      </c>
    </row>
    <row r="121" spans="1:7" ht="12" customHeight="1" x14ac:dyDescent="0.25">
      <c r="A121" s="28" t="s">
        <v>41</v>
      </c>
      <c r="B121" s="38" t="s">
        <v>227</v>
      </c>
      <c r="C121" s="35"/>
      <c r="D121" s="110"/>
      <c r="E121" s="35"/>
      <c r="F121" s="90">
        <f t="shared" si="10"/>
        <v>0</v>
      </c>
      <c r="G121" s="91">
        <f t="shared" si="11"/>
        <v>0</v>
      </c>
    </row>
    <row r="122" spans="1:7" ht="12" customHeight="1" x14ac:dyDescent="0.25">
      <c r="A122" s="28" t="s">
        <v>43</v>
      </c>
      <c r="B122" s="36" t="s">
        <v>228</v>
      </c>
      <c r="C122" s="35"/>
      <c r="D122" s="110"/>
      <c r="E122" s="35"/>
      <c r="F122" s="90">
        <f t="shared" si="10"/>
        <v>0</v>
      </c>
      <c r="G122" s="91">
        <f t="shared" si="11"/>
        <v>0</v>
      </c>
    </row>
    <row r="123" spans="1:7" ht="12" customHeight="1" x14ac:dyDescent="0.25">
      <c r="A123" s="28" t="s">
        <v>229</v>
      </c>
      <c r="B123" s="111" t="s">
        <v>230</v>
      </c>
      <c r="C123" s="35"/>
      <c r="D123" s="110"/>
      <c r="E123" s="35"/>
      <c r="F123" s="90">
        <f t="shared" si="10"/>
        <v>0</v>
      </c>
      <c r="G123" s="91">
        <f t="shared" si="11"/>
        <v>0</v>
      </c>
    </row>
    <row r="124" spans="1:7" ht="22.5" x14ac:dyDescent="0.25">
      <c r="A124" s="28" t="s">
        <v>231</v>
      </c>
      <c r="B124" s="98" t="s">
        <v>203</v>
      </c>
      <c r="C124" s="35"/>
      <c r="D124" s="110"/>
      <c r="E124" s="35"/>
      <c r="F124" s="90">
        <f t="shared" si="10"/>
        <v>0</v>
      </c>
      <c r="G124" s="91">
        <f t="shared" si="11"/>
        <v>0</v>
      </c>
    </row>
    <row r="125" spans="1:7" ht="12" customHeight="1" x14ac:dyDescent="0.25">
      <c r="A125" s="28" t="s">
        <v>232</v>
      </c>
      <c r="B125" s="98" t="s">
        <v>233</v>
      </c>
      <c r="C125" s="35"/>
      <c r="D125" s="110"/>
      <c r="E125" s="35"/>
      <c r="F125" s="90">
        <f t="shared" si="10"/>
        <v>0</v>
      </c>
      <c r="G125" s="91">
        <f t="shared" si="11"/>
        <v>0</v>
      </c>
    </row>
    <row r="126" spans="1:7" ht="12" customHeight="1" x14ac:dyDescent="0.25">
      <c r="A126" s="28" t="s">
        <v>234</v>
      </c>
      <c r="B126" s="98" t="s">
        <v>235</v>
      </c>
      <c r="C126" s="35"/>
      <c r="D126" s="110"/>
      <c r="E126" s="35"/>
      <c r="F126" s="90">
        <f t="shared" si="10"/>
        <v>0</v>
      </c>
      <c r="G126" s="91">
        <f t="shared" si="11"/>
        <v>0</v>
      </c>
    </row>
    <row r="127" spans="1:7" ht="12" customHeight="1" x14ac:dyDescent="0.25">
      <c r="A127" s="28" t="s">
        <v>236</v>
      </c>
      <c r="B127" s="98" t="s">
        <v>209</v>
      </c>
      <c r="C127" s="35"/>
      <c r="D127" s="110"/>
      <c r="E127" s="35"/>
      <c r="F127" s="90">
        <f t="shared" si="10"/>
        <v>0</v>
      </c>
      <c r="G127" s="91">
        <f t="shared" si="11"/>
        <v>0</v>
      </c>
    </row>
    <row r="128" spans="1:7" ht="12" customHeight="1" x14ac:dyDescent="0.25">
      <c r="A128" s="28" t="s">
        <v>237</v>
      </c>
      <c r="B128" s="98" t="s">
        <v>238</v>
      </c>
      <c r="C128" s="35"/>
      <c r="D128" s="110"/>
      <c r="E128" s="35"/>
      <c r="F128" s="90">
        <f t="shared" si="10"/>
        <v>0</v>
      </c>
      <c r="G128" s="91">
        <f t="shared" si="11"/>
        <v>0</v>
      </c>
    </row>
    <row r="129" spans="1:7" ht="23.25" thickBot="1" x14ac:dyDescent="0.3">
      <c r="A129" s="99" t="s">
        <v>239</v>
      </c>
      <c r="B129" s="98" t="s">
        <v>240</v>
      </c>
      <c r="C129" s="40"/>
      <c r="D129" s="112"/>
      <c r="E129" s="40"/>
      <c r="F129" s="92">
        <f t="shared" si="10"/>
        <v>0</v>
      </c>
      <c r="G129" s="93">
        <f t="shared" si="11"/>
        <v>0</v>
      </c>
    </row>
    <row r="130" spans="1:7" ht="12" customHeight="1" thickBot="1" x14ac:dyDescent="0.3">
      <c r="A130" s="23" t="s">
        <v>45</v>
      </c>
      <c r="B130" s="113" t="s">
        <v>241</v>
      </c>
      <c r="C130" s="25">
        <f>+C95+C116</f>
        <v>48028150</v>
      </c>
      <c r="D130" s="114">
        <f>+D95+D116</f>
        <v>-19000</v>
      </c>
      <c r="E130" s="25">
        <f>+E95+E116</f>
        <v>29300491</v>
      </c>
      <c r="F130" s="25">
        <f>+F95+F116</f>
        <v>29281491</v>
      </c>
      <c r="G130" s="26">
        <f>+G95+G116</f>
        <v>77309641</v>
      </c>
    </row>
    <row r="131" spans="1:7" ht="12" customHeight="1" thickBot="1" x14ac:dyDescent="0.3">
      <c r="A131" s="23" t="s">
        <v>242</v>
      </c>
      <c r="B131" s="113" t="s">
        <v>243</v>
      </c>
      <c r="C131" s="25">
        <f>+C132+C133+C134</f>
        <v>0</v>
      </c>
      <c r="D131" s="114">
        <f>+D132+D133+D134</f>
        <v>0</v>
      </c>
      <c r="E131" s="25">
        <f>+E132+E133+E134</f>
        <v>0</v>
      </c>
      <c r="F131" s="25">
        <f>+F132+F133+F134</f>
        <v>0</v>
      </c>
      <c r="G131" s="26">
        <f>+G132+G133+G134</f>
        <v>0</v>
      </c>
    </row>
    <row r="132" spans="1:7" ht="12" customHeight="1" x14ac:dyDescent="0.25">
      <c r="A132" s="28" t="s">
        <v>61</v>
      </c>
      <c r="B132" s="109" t="s">
        <v>244</v>
      </c>
      <c r="C132" s="35"/>
      <c r="D132" s="110"/>
      <c r="E132" s="35"/>
      <c r="F132" s="90">
        <f>D132+E132</f>
        <v>0</v>
      </c>
      <c r="G132" s="91">
        <f>C132+F132</f>
        <v>0</v>
      </c>
    </row>
    <row r="133" spans="1:7" ht="12" customHeight="1" x14ac:dyDescent="0.25">
      <c r="A133" s="28" t="s">
        <v>63</v>
      </c>
      <c r="B133" s="109" t="s">
        <v>245</v>
      </c>
      <c r="C133" s="35"/>
      <c r="D133" s="110"/>
      <c r="E133" s="35"/>
      <c r="F133" s="90">
        <f>D133+E133</f>
        <v>0</v>
      </c>
      <c r="G133" s="91">
        <f>C133+F133</f>
        <v>0</v>
      </c>
    </row>
    <row r="134" spans="1:7" ht="12" customHeight="1" thickBot="1" x14ac:dyDescent="0.3">
      <c r="A134" s="99" t="s">
        <v>65</v>
      </c>
      <c r="B134" s="109" t="s">
        <v>246</v>
      </c>
      <c r="C134" s="35"/>
      <c r="D134" s="110"/>
      <c r="E134" s="35"/>
      <c r="F134" s="90">
        <f>D134+E134</f>
        <v>0</v>
      </c>
      <c r="G134" s="91">
        <f>C134+F134</f>
        <v>0</v>
      </c>
    </row>
    <row r="135" spans="1:7" ht="12" customHeight="1" thickBot="1" x14ac:dyDescent="0.3">
      <c r="A135" s="23" t="s">
        <v>75</v>
      </c>
      <c r="B135" s="113" t="s">
        <v>247</v>
      </c>
      <c r="C135" s="25">
        <f>SUM(C136:C141)</f>
        <v>0</v>
      </c>
      <c r="D135" s="114">
        <f>SUM(D136:D141)</f>
        <v>0</v>
      </c>
      <c r="E135" s="25">
        <f>SUM(E136:E141)</f>
        <v>0</v>
      </c>
      <c r="F135" s="25">
        <f>SUM(F136:F141)</f>
        <v>0</v>
      </c>
      <c r="G135" s="26">
        <f>SUM(G136:G141)</f>
        <v>0</v>
      </c>
    </row>
    <row r="136" spans="1:7" ht="12" customHeight="1" x14ac:dyDescent="0.25">
      <c r="A136" s="28" t="s">
        <v>77</v>
      </c>
      <c r="B136" s="115" t="s">
        <v>248</v>
      </c>
      <c r="C136" s="35"/>
      <c r="D136" s="110"/>
      <c r="E136" s="35"/>
      <c r="F136" s="90">
        <f t="shared" ref="F136:F141" si="12">D136+E136</f>
        <v>0</v>
      </c>
      <c r="G136" s="91">
        <f t="shared" ref="G136:G141" si="13">C136+F136</f>
        <v>0</v>
      </c>
    </row>
    <row r="137" spans="1:7" ht="12" customHeight="1" x14ac:dyDescent="0.25">
      <c r="A137" s="28" t="s">
        <v>79</v>
      </c>
      <c r="B137" s="115" t="s">
        <v>249</v>
      </c>
      <c r="C137" s="35"/>
      <c r="D137" s="110"/>
      <c r="E137" s="35"/>
      <c r="F137" s="90">
        <f t="shared" si="12"/>
        <v>0</v>
      </c>
      <c r="G137" s="91">
        <f t="shared" si="13"/>
        <v>0</v>
      </c>
    </row>
    <row r="138" spans="1:7" ht="12" customHeight="1" x14ac:dyDescent="0.25">
      <c r="A138" s="28" t="s">
        <v>81</v>
      </c>
      <c r="B138" s="115" t="s">
        <v>250</v>
      </c>
      <c r="C138" s="35"/>
      <c r="D138" s="110"/>
      <c r="E138" s="35"/>
      <c r="F138" s="90">
        <f t="shared" si="12"/>
        <v>0</v>
      </c>
      <c r="G138" s="91">
        <f t="shared" si="13"/>
        <v>0</v>
      </c>
    </row>
    <row r="139" spans="1:7" ht="12" customHeight="1" x14ac:dyDescent="0.25">
      <c r="A139" s="28" t="s">
        <v>83</v>
      </c>
      <c r="B139" s="115" t="s">
        <v>251</v>
      </c>
      <c r="C139" s="35"/>
      <c r="D139" s="110"/>
      <c r="E139" s="35"/>
      <c r="F139" s="90">
        <f t="shared" si="12"/>
        <v>0</v>
      </c>
      <c r="G139" s="91">
        <f t="shared" si="13"/>
        <v>0</v>
      </c>
    </row>
    <row r="140" spans="1:7" ht="12" customHeight="1" x14ac:dyDescent="0.25">
      <c r="A140" s="28" t="s">
        <v>85</v>
      </c>
      <c r="B140" s="115" t="s">
        <v>252</v>
      </c>
      <c r="C140" s="35"/>
      <c r="D140" s="110"/>
      <c r="E140" s="35"/>
      <c r="F140" s="90">
        <f t="shared" si="12"/>
        <v>0</v>
      </c>
      <c r="G140" s="91">
        <f t="shared" si="13"/>
        <v>0</v>
      </c>
    </row>
    <row r="141" spans="1:7" ht="12" customHeight="1" thickBot="1" x14ac:dyDescent="0.3">
      <c r="A141" s="99" t="s">
        <v>87</v>
      </c>
      <c r="B141" s="115" t="s">
        <v>253</v>
      </c>
      <c r="C141" s="35"/>
      <c r="D141" s="110"/>
      <c r="E141" s="35"/>
      <c r="F141" s="90">
        <f t="shared" si="12"/>
        <v>0</v>
      </c>
      <c r="G141" s="91">
        <f t="shared" si="13"/>
        <v>0</v>
      </c>
    </row>
    <row r="142" spans="1:7" ht="12" customHeight="1" thickBot="1" x14ac:dyDescent="0.3">
      <c r="A142" s="23" t="s">
        <v>99</v>
      </c>
      <c r="B142" s="113" t="s">
        <v>254</v>
      </c>
      <c r="C142" s="44">
        <f>+C143+C144+C145+C146</f>
        <v>0</v>
      </c>
      <c r="D142" s="116">
        <f>+D143+D144+D145+D146</f>
        <v>0</v>
      </c>
      <c r="E142" s="44">
        <f>+E143+E144+E145+E146</f>
        <v>0</v>
      </c>
      <c r="F142" s="44">
        <f>+F143+F144+F145+F146</f>
        <v>0</v>
      </c>
      <c r="G142" s="45">
        <f>+G143+G144+G145+G146</f>
        <v>0</v>
      </c>
    </row>
    <row r="143" spans="1:7" ht="12" customHeight="1" x14ac:dyDescent="0.25">
      <c r="A143" s="28" t="s">
        <v>101</v>
      </c>
      <c r="B143" s="115" t="s">
        <v>255</v>
      </c>
      <c r="C143" s="35"/>
      <c r="D143" s="110"/>
      <c r="E143" s="35"/>
      <c r="F143" s="90">
        <f>D143+E143</f>
        <v>0</v>
      </c>
      <c r="G143" s="91">
        <f>C143+F143</f>
        <v>0</v>
      </c>
    </row>
    <row r="144" spans="1:7" ht="12" customHeight="1" x14ac:dyDescent="0.25">
      <c r="A144" s="28" t="s">
        <v>103</v>
      </c>
      <c r="B144" s="115" t="s">
        <v>256</v>
      </c>
      <c r="C144" s="35"/>
      <c r="D144" s="110"/>
      <c r="E144" s="35"/>
      <c r="F144" s="90">
        <f>D144+E144</f>
        <v>0</v>
      </c>
      <c r="G144" s="91">
        <f>C144+F144</f>
        <v>0</v>
      </c>
    </row>
    <row r="145" spans="1:11" ht="12" customHeight="1" x14ac:dyDescent="0.25">
      <c r="A145" s="28" t="s">
        <v>105</v>
      </c>
      <c r="B145" s="115" t="s">
        <v>257</v>
      </c>
      <c r="C145" s="35"/>
      <c r="D145" s="110"/>
      <c r="E145" s="35"/>
      <c r="F145" s="90">
        <f>D145+E145</f>
        <v>0</v>
      </c>
      <c r="G145" s="91">
        <f>C145+F145</f>
        <v>0</v>
      </c>
    </row>
    <row r="146" spans="1:11" ht="12" customHeight="1" thickBot="1" x14ac:dyDescent="0.3">
      <c r="A146" s="99" t="s">
        <v>107</v>
      </c>
      <c r="B146" s="117" t="s">
        <v>258</v>
      </c>
      <c r="C146" s="35"/>
      <c r="D146" s="110"/>
      <c r="E146" s="35"/>
      <c r="F146" s="90">
        <f>D146+E146</f>
        <v>0</v>
      </c>
      <c r="G146" s="91">
        <f>C146+F146</f>
        <v>0</v>
      </c>
    </row>
    <row r="147" spans="1:11" ht="12" customHeight="1" thickBot="1" x14ac:dyDescent="0.3">
      <c r="A147" s="23" t="s">
        <v>259</v>
      </c>
      <c r="B147" s="113" t="s">
        <v>260</v>
      </c>
      <c r="C147" s="118">
        <f>SUM(C148:C152)</f>
        <v>0</v>
      </c>
      <c r="D147" s="119">
        <f>SUM(D148:D152)</f>
        <v>0</v>
      </c>
      <c r="E147" s="118">
        <f>SUM(E148:E152)</f>
        <v>0</v>
      </c>
      <c r="F147" s="118">
        <f>SUM(F148:F152)</f>
        <v>0</v>
      </c>
      <c r="G147" s="120">
        <f>SUM(G148:G152)</f>
        <v>0</v>
      </c>
    </row>
    <row r="148" spans="1:11" ht="12" customHeight="1" x14ac:dyDescent="0.25">
      <c r="A148" s="28" t="s">
        <v>113</v>
      </c>
      <c r="B148" s="115" t="s">
        <v>261</v>
      </c>
      <c r="C148" s="35"/>
      <c r="D148" s="110"/>
      <c r="E148" s="35"/>
      <c r="F148" s="90">
        <f t="shared" ref="F148:F154" si="14">D148+E148</f>
        <v>0</v>
      </c>
      <c r="G148" s="91">
        <f t="shared" ref="G148:G153" si="15">C148+F148</f>
        <v>0</v>
      </c>
    </row>
    <row r="149" spans="1:11" ht="12" customHeight="1" x14ac:dyDescent="0.25">
      <c r="A149" s="28" t="s">
        <v>115</v>
      </c>
      <c r="B149" s="115" t="s">
        <v>262</v>
      </c>
      <c r="C149" s="35"/>
      <c r="D149" s="110"/>
      <c r="E149" s="35"/>
      <c r="F149" s="90">
        <f t="shared" si="14"/>
        <v>0</v>
      </c>
      <c r="G149" s="91">
        <f t="shared" si="15"/>
        <v>0</v>
      </c>
    </row>
    <row r="150" spans="1:11" ht="12" customHeight="1" x14ac:dyDescent="0.25">
      <c r="A150" s="28" t="s">
        <v>117</v>
      </c>
      <c r="B150" s="115" t="s">
        <v>263</v>
      </c>
      <c r="C150" s="35"/>
      <c r="D150" s="110"/>
      <c r="E150" s="35"/>
      <c r="F150" s="90">
        <f t="shared" si="14"/>
        <v>0</v>
      </c>
      <c r="G150" s="91">
        <f t="shared" si="15"/>
        <v>0</v>
      </c>
    </row>
    <row r="151" spans="1:11" ht="12" customHeight="1" x14ac:dyDescent="0.25">
      <c r="A151" s="28" t="s">
        <v>119</v>
      </c>
      <c r="B151" s="115" t="s">
        <v>264</v>
      </c>
      <c r="C151" s="35"/>
      <c r="D151" s="110"/>
      <c r="E151" s="35"/>
      <c r="F151" s="90">
        <f t="shared" si="14"/>
        <v>0</v>
      </c>
      <c r="G151" s="91">
        <f t="shared" si="15"/>
        <v>0</v>
      </c>
    </row>
    <row r="152" spans="1:11" ht="12" customHeight="1" thickBot="1" x14ac:dyDescent="0.3">
      <c r="A152" s="28" t="s">
        <v>265</v>
      </c>
      <c r="B152" s="115" t="s">
        <v>266</v>
      </c>
      <c r="C152" s="35"/>
      <c r="D152" s="110"/>
      <c r="E152" s="40"/>
      <c r="F152" s="92">
        <f t="shared" si="14"/>
        <v>0</v>
      </c>
      <c r="G152" s="93">
        <f t="shared" si="15"/>
        <v>0</v>
      </c>
    </row>
    <row r="153" spans="1:11" ht="12" customHeight="1" thickBot="1" x14ac:dyDescent="0.3">
      <c r="A153" s="23" t="s">
        <v>121</v>
      </c>
      <c r="B153" s="113" t="s">
        <v>267</v>
      </c>
      <c r="C153" s="121"/>
      <c r="D153" s="122"/>
      <c r="E153" s="121"/>
      <c r="F153" s="118">
        <f t="shared" si="14"/>
        <v>0</v>
      </c>
      <c r="G153" s="123">
        <f t="shared" si="15"/>
        <v>0</v>
      </c>
    </row>
    <row r="154" spans="1:11" ht="12" customHeight="1" thickBot="1" x14ac:dyDescent="0.3">
      <c r="A154" s="23" t="s">
        <v>268</v>
      </c>
      <c r="B154" s="113" t="s">
        <v>269</v>
      </c>
      <c r="C154" s="121"/>
      <c r="D154" s="122"/>
      <c r="E154" s="124"/>
      <c r="F154" s="125">
        <f t="shared" si="14"/>
        <v>0</v>
      </c>
      <c r="G154" s="32">
        <f>C154+D154</f>
        <v>0</v>
      </c>
    </row>
    <row r="155" spans="1:11" ht="15" customHeight="1" thickBot="1" x14ac:dyDescent="0.3">
      <c r="A155" s="23" t="s">
        <v>270</v>
      </c>
      <c r="B155" s="113" t="s">
        <v>271</v>
      </c>
      <c r="C155" s="126">
        <f>+C131+C135+C142+C147+C153+C154</f>
        <v>0</v>
      </c>
      <c r="D155" s="127">
        <f>+D131+D135+D142+D147+D153+D154</f>
        <v>0</v>
      </c>
      <c r="E155" s="126">
        <f>+E131+E135+E142+E147+E153+E154</f>
        <v>0</v>
      </c>
      <c r="F155" s="126">
        <f>+F131+F135+F142+F147+F153+F154</f>
        <v>0</v>
      </c>
      <c r="G155" s="128">
        <f>C155+F155</f>
        <v>0</v>
      </c>
      <c r="H155" s="129"/>
      <c r="I155" s="130"/>
      <c r="J155" s="130"/>
      <c r="K155" s="130"/>
    </row>
    <row r="156" spans="1:11" s="27" customFormat="1" ht="12.95" customHeight="1" thickBot="1" x14ac:dyDescent="0.25">
      <c r="A156" s="131" t="s">
        <v>272</v>
      </c>
      <c r="B156" s="132" t="s">
        <v>273</v>
      </c>
      <c r="C156" s="126">
        <f>+C130+C155</f>
        <v>48028150</v>
      </c>
      <c r="D156" s="127">
        <f>+D130+D155</f>
        <v>-19000</v>
      </c>
      <c r="E156" s="126">
        <f>+E130+E155</f>
        <v>29300491</v>
      </c>
      <c r="F156" s="126">
        <f>+F130+F155</f>
        <v>29281491</v>
      </c>
      <c r="G156" s="128">
        <f>+G130+G155</f>
        <v>77309641</v>
      </c>
    </row>
    <row r="157" spans="1:11" ht="7.5" customHeight="1" x14ac:dyDescent="0.25"/>
    <row r="158" spans="1:11" x14ac:dyDescent="0.25">
      <c r="A158" s="135" t="s">
        <v>274</v>
      </c>
      <c r="B158" s="135"/>
      <c r="C158" s="135"/>
      <c r="D158" s="135"/>
      <c r="E158" s="135"/>
      <c r="F158" s="135"/>
      <c r="G158" s="135"/>
    </row>
    <row r="159" spans="1:11" ht="15" customHeight="1" thickBot="1" x14ac:dyDescent="0.3">
      <c r="A159" s="3" t="s">
        <v>275</v>
      </c>
      <c r="B159" s="3"/>
      <c r="C159" s="136"/>
      <c r="G159" s="136" t="str">
        <f>G91</f>
        <v>Forintban!</v>
      </c>
    </row>
    <row r="160" spans="1:11" ht="25.5" customHeight="1" thickBot="1" x14ac:dyDescent="0.3">
      <c r="A160" s="23">
        <v>1</v>
      </c>
      <c r="B160" s="137" t="s">
        <v>276</v>
      </c>
      <c r="C160" s="138">
        <f>+C63-C130</f>
        <v>-42165845</v>
      </c>
      <c r="D160" s="25">
        <f>+D63-D130</f>
        <v>19000</v>
      </c>
      <c r="E160" s="25">
        <f>+E63-E130</f>
        <v>5698449</v>
      </c>
      <c r="F160" s="25">
        <f>+F63-F130</f>
        <v>5717449</v>
      </c>
      <c r="G160" s="26">
        <f>+G63-G130</f>
        <v>-36448396</v>
      </c>
    </row>
    <row r="161" spans="1:7" ht="32.25" customHeight="1" thickBot="1" x14ac:dyDescent="0.3">
      <c r="A161" s="23" t="s">
        <v>31</v>
      </c>
      <c r="B161" s="137" t="s">
        <v>277</v>
      </c>
      <c r="C161" s="25">
        <f>+C87-C155</f>
        <v>0</v>
      </c>
      <c r="D161" s="25">
        <f>+D87-D155</f>
        <v>42196295</v>
      </c>
      <c r="E161" s="25">
        <f>+E87-E155</f>
        <v>0</v>
      </c>
      <c r="F161" s="25">
        <f>+F87-F155</f>
        <v>42196295</v>
      </c>
      <c r="G161" s="26">
        <f>+G87-G155</f>
        <v>42196295</v>
      </c>
    </row>
  </sheetData>
  <mergeCells count="12">
    <mergeCell ref="A91:B91"/>
    <mergeCell ref="A92:A93"/>
    <mergeCell ref="B92:B93"/>
    <mergeCell ref="C92:G92"/>
    <mergeCell ref="A158:G158"/>
    <mergeCell ref="A159:B159"/>
    <mergeCell ref="A1:G1"/>
    <mergeCell ref="A2:B2"/>
    <mergeCell ref="A3:A4"/>
    <mergeCell ref="B3:B4"/>
    <mergeCell ref="C3:G3"/>
    <mergeCell ref="A90:G90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Répáshuta Község Önkormányzata
2018. ÉVI KÖLTSÉGVETÉS ÖNKÉNT VÁLLALT FELADATAINAK MÓDOSÍTOTT MÉRLEGE&amp;10
&amp;R&amp;"Times New Roman CE,Félkövér dőlt"&amp;11 1.3. melléklet </oddHeader>
  </headerFooter>
  <rowBreaks count="3" manualBreakCount="3">
    <brk id="67" max="6" man="1"/>
    <brk id="89" max="4" man="1"/>
    <brk id="1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 </vt:lpstr>
      <vt:lpstr>'1.3.sz.mell.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2018-12-19T07:09:02Z</dcterms:created>
  <dcterms:modified xsi:type="dcterms:W3CDTF">2018-12-19T07:09:29Z</dcterms:modified>
</cp:coreProperties>
</file>