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űködési és felhalmozási" sheetId="1" r:id="rId1"/>
  </sheets>
  <definedNames/>
  <calcPr fullCalcOnLoad="1"/>
</workbook>
</file>

<file path=xl/sharedStrings.xml><?xml version="1.0" encoding="utf-8"?>
<sst xmlns="http://schemas.openxmlformats.org/spreadsheetml/2006/main" count="139" uniqueCount="113">
  <si>
    <t>IDŐSEK NAPKÖZI OTTHONA</t>
  </si>
  <si>
    <t>eredeti</t>
  </si>
  <si>
    <t>teljesítés</t>
  </si>
  <si>
    <t>Összesen</t>
  </si>
  <si>
    <t>Összesen:</t>
  </si>
  <si>
    <t>Idősek nappali ellátása</t>
  </si>
  <si>
    <t>mód.</t>
  </si>
  <si>
    <t>MINDÖSSZESEN:</t>
  </si>
  <si>
    <t>Kötelező feladatok</t>
  </si>
  <si>
    <t>Személyi juttatások</t>
  </si>
  <si>
    <t>Dologi kiadások</t>
  </si>
  <si>
    <t>Közvilágítás</t>
  </si>
  <si>
    <t>Orvosi ügyelet hozzájárulás</t>
  </si>
  <si>
    <t>KDV működési hozzájárulás</t>
  </si>
  <si>
    <t>Ebtelep működési hozzájárulás</t>
  </si>
  <si>
    <t>Ivóvízminőség javító prg.műk.hozzájár.</t>
  </si>
  <si>
    <t>Államigazgatási feldatok</t>
  </si>
  <si>
    <t>Létszám</t>
  </si>
  <si>
    <t>Szociális étkeztetés</t>
  </si>
  <si>
    <t xml:space="preserve">Házi segítségnyújtás </t>
  </si>
  <si>
    <t>066010</t>
  </si>
  <si>
    <t>064010</t>
  </si>
  <si>
    <t>045160</t>
  </si>
  <si>
    <t>066020</t>
  </si>
  <si>
    <t>074031</t>
  </si>
  <si>
    <t>013320</t>
  </si>
  <si>
    <t>011130</t>
  </si>
  <si>
    <t>Önkormányzatok és önk.hiv.ált.j.ig.f.</t>
  </si>
  <si>
    <t>016080</t>
  </si>
  <si>
    <t>082044</t>
  </si>
  <si>
    <t>107060</t>
  </si>
  <si>
    <t>091110</t>
  </si>
  <si>
    <t>082091</t>
  </si>
  <si>
    <t>Faluház</t>
  </si>
  <si>
    <t>102030</t>
  </si>
  <si>
    <t>107051</t>
  </si>
  <si>
    <t>107052</t>
  </si>
  <si>
    <t>104042</t>
  </si>
  <si>
    <t>011220</t>
  </si>
  <si>
    <t>Óvodai nevelés, ell.szakmai feladatai</t>
  </si>
  <si>
    <t>091140</t>
  </si>
  <si>
    <t>Óvodai nevelés, ell.működtetési fel.</t>
  </si>
  <si>
    <t>Adó-, vám- és jövedéki igazgatás</t>
  </si>
  <si>
    <t>041233</t>
  </si>
  <si>
    <t>A</t>
  </si>
  <si>
    <t>B</t>
  </si>
  <si>
    <t>C</t>
  </si>
  <si>
    <t>D</t>
  </si>
  <si>
    <t>F</t>
  </si>
  <si>
    <t xml:space="preserve">E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</si>
  <si>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</si>
  <si>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</si>
  <si>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</si>
  <si>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</si>
  <si>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</si>
  <si>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</si>
  <si>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</si>
  <si>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</si>
  <si>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</si>
  <si>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</si>
  <si>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</si>
  <si>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</si>
  <si>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</si>
  <si>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</si>
  <si>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KTKT tagdíj</t>
  </si>
  <si>
    <t>Zöldterület-kezelés</t>
  </si>
  <si>
    <t>Közutak, hidak, alag.üzemelt.,fenntart.</t>
  </si>
  <si>
    <t>Család és nővédelmi egészségü.gond.</t>
  </si>
  <si>
    <t>Köztemető-fenntartás és -működtetés</t>
  </si>
  <si>
    <t>Önkormányzatok és önk.hiv.ált.j.ig.t.</t>
  </si>
  <si>
    <t>Könyvtári szolgáltatások</t>
  </si>
  <si>
    <t>Tartalék</t>
  </si>
  <si>
    <t>Munkaadókat t.j.és sz.h.a.</t>
  </si>
  <si>
    <t>Ellátottak pénzbeli jutt.</t>
  </si>
  <si>
    <t>AKASZTÓ NAPKÖZI OTTHONOS ÓVODA</t>
  </si>
  <si>
    <t>FALUHÁZ AKASZTÓ</t>
  </si>
  <si>
    <t>AKASZTÓI POLGÁRMESTERI HIVATAL</t>
  </si>
  <si>
    <t>Egyéb működési c.kiad.</t>
  </si>
  <si>
    <t>Kiemelt áll.és önk.rendezv.-Búcsú</t>
  </si>
  <si>
    <t>045161</t>
  </si>
  <si>
    <t>Kerékpárutak fennartása, üzemeltetése</t>
  </si>
  <si>
    <t>Kiemelt.áll.és önk.rendezv.-Idősek napja</t>
  </si>
  <si>
    <t>Tartalékok</t>
  </si>
  <si>
    <t>104037</t>
  </si>
  <si>
    <t>Intézményen kívüli gyermekétk.(szünidei)</t>
  </si>
  <si>
    <t>096015</t>
  </si>
  <si>
    <t>Család-és gyermekjóléti szolgáltatások</t>
  </si>
  <si>
    <t>084031</t>
  </si>
  <si>
    <t>AKASZTÓ KÖZSÉG ÖNKORMÁNYZATA</t>
  </si>
  <si>
    <t>Gyermekétkeztetés Óvodai</t>
  </si>
  <si>
    <t>Gyermekétkeztetés Iskolai</t>
  </si>
  <si>
    <t>Települési támogatás</t>
  </si>
  <si>
    <t>Üde-Kunság Vidékfejl.Egyesület tagdíj</t>
  </si>
  <si>
    <t>091120</t>
  </si>
  <si>
    <t>SNI gyermekek óv.nev.ell.szakmai feladatai</t>
  </si>
  <si>
    <t>104051</t>
  </si>
  <si>
    <t>Gyermekvédelmi pénzb.és term.ellátások</t>
  </si>
  <si>
    <t>Város-, községg.egyéb szolg.,mezőőr,eé.</t>
  </si>
  <si>
    <t>Közfoglalkoztatás</t>
  </si>
  <si>
    <t>TOP-Közlekedésbiztonsági projekt</t>
  </si>
  <si>
    <t>TOP-Egészségház projekt</t>
  </si>
  <si>
    <t>ASP projekt</t>
  </si>
  <si>
    <t>Kunszt József Kat.Ált.Isk.támogatása</t>
  </si>
  <si>
    <t>LEADER projekt önerő</t>
  </si>
  <si>
    <t>Közfoglalkoztatás önerő</t>
  </si>
  <si>
    <t>Babakötvény</t>
  </si>
  <si>
    <t>018010</t>
  </si>
  <si>
    <t>Helyi önk.előző évi elsz.központi sz.f.</t>
  </si>
  <si>
    <t>BKM-i Polgárvédemi Szövetség tagdíj</t>
  </si>
  <si>
    <t>Helyi civil szervek támogatása</t>
  </si>
  <si>
    <t>Szociális célú tüzifa támogatás</t>
  </si>
  <si>
    <t>Az Önkormányzat és az általa irányított költségvetési szervek működési kiadásai és létszámadatai kormányzati funkciók szerint 2018. évre</t>
  </si>
  <si>
    <t>Arany J.T.G.Prg.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</si>
</sst>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"/>
  <sheetViews>
    <sheetView tabSelected="1" view="pageLayout" zoomScale="90" zoomScalePageLayoutView="90" workbookViewId="0" topLeftCell="A1">
      <selection activeCell="F103" sqref="F103"/>
    </sheetView>
  </sheetViews>
  <sheetFormatPr defaultColWidth="9.140625" defaultRowHeight="12.75"/>
  <cols>
    <col min="1" max="1" width="3.00390625" style="23" bestFit="1" customWidth="1"/>
    <col min="2" max="2" width="31.140625" style="28" bestFit="1" customWidth="1"/>
    <col min="3" max="21" width="9.57421875" style="23" customWidth="1"/>
    <col min="22" max="22" width="8.7109375" style="1" customWidth="1"/>
    <col min="23" max="16384" width="9.140625" style="1" customWidth="1"/>
  </cols>
  <sheetData>
    <row r="1" spans="1:21" ht="12.75">
      <c r="A1" s="6"/>
      <c r="B1" s="29" t="s">
        <v>111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32" s="2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>
      <c r="A3" s="9"/>
      <c r="B3" s="10" t="s">
        <v>44</v>
      </c>
      <c r="C3" s="11" t="s">
        <v>45</v>
      </c>
      <c r="D3" s="11" t="s">
        <v>46</v>
      </c>
      <c r="E3" s="11" t="s">
        <v>47</v>
      </c>
      <c r="F3" s="11" t="s">
        <v>49</v>
      </c>
      <c r="G3" s="11" t="s">
        <v>48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54</v>
      </c>
      <c r="M3" s="11" t="s">
        <v>55</v>
      </c>
      <c r="N3" s="11" t="s">
        <v>56</v>
      </c>
      <c r="O3" s="11" t="s">
        <v>57</v>
      </c>
      <c r="P3" s="11" t="s">
        <v>58</v>
      </c>
      <c r="Q3" s="11" t="s">
        <v>59</v>
      </c>
      <c r="R3" s="11" t="s">
        <v>60</v>
      </c>
      <c r="S3" s="11" t="s">
        <v>61</v>
      </c>
      <c r="T3" s="11" t="s">
        <v>62</v>
      </c>
      <c r="U3" s="11" t="s">
        <v>63</v>
      </c>
      <c r="V3" s="5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12"/>
      <c r="B4" s="13"/>
      <c r="C4" s="30" t="s">
        <v>9</v>
      </c>
      <c r="D4" s="30"/>
      <c r="E4" s="30"/>
      <c r="F4" s="30" t="s">
        <v>72</v>
      </c>
      <c r="G4" s="30"/>
      <c r="H4" s="30"/>
      <c r="I4" s="30" t="s">
        <v>10</v>
      </c>
      <c r="J4" s="30"/>
      <c r="K4" s="30"/>
      <c r="L4" s="30" t="s">
        <v>73</v>
      </c>
      <c r="M4" s="30"/>
      <c r="N4" s="30"/>
      <c r="O4" s="30" t="s">
        <v>77</v>
      </c>
      <c r="P4" s="30"/>
      <c r="Q4" s="30"/>
      <c r="R4" s="30" t="s">
        <v>3</v>
      </c>
      <c r="S4" s="30"/>
      <c r="T4" s="30"/>
      <c r="U4" s="14" t="s">
        <v>17</v>
      </c>
      <c r="V4" s="5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21" ht="12.75">
      <c r="A5" s="12"/>
      <c r="B5" s="13"/>
      <c r="C5" s="15" t="s">
        <v>1</v>
      </c>
      <c r="D5" s="15" t="s">
        <v>6</v>
      </c>
      <c r="E5" s="15" t="s">
        <v>2</v>
      </c>
      <c r="F5" s="15" t="s">
        <v>1</v>
      </c>
      <c r="G5" s="15" t="s">
        <v>6</v>
      </c>
      <c r="H5" s="15" t="s">
        <v>2</v>
      </c>
      <c r="I5" s="15" t="s">
        <v>1</v>
      </c>
      <c r="J5" s="15" t="s">
        <v>6</v>
      </c>
      <c r="K5" s="15" t="s">
        <v>2</v>
      </c>
      <c r="L5" s="15" t="s">
        <v>1</v>
      </c>
      <c r="M5" s="15" t="s">
        <v>6</v>
      </c>
      <c r="N5" s="15" t="s">
        <v>2</v>
      </c>
      <c r="O5" s="15" t="s">
        <v>1</v>
      </c>
      <c r="P5" s="15" t="s">
        <v>6</v>
      </c>
      <c r="Q5" s="15" t="s">
        <v>2</v>
      </c>
      <c r="R5" s="15" t="s">
        <v>1</v>
      </c>
      <c r="S5" s="15" t="s">
        <v>6</v>
      </c>
      <c r="T5" s="15" t="s">
        <v>2</v>
      </c>
      <c r="U5" s="12"/>
    </row>
    <row r="6" spans="1:21" ht="12.75">
      <c r="A6" s="12"/>
      <c r="B6" s="16" t="s">
        <v>88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17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2"/>
    </row>
    <row r="8" spans="1:21" ht="12.75">
      <c r="A8" s="12">
        <v>1</v>
      </c>
      <c r="B8" s="17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2"/>
    </row>
    <row r="9" spans="1:21" ht="12.75">
      <c r="A9" s="12"/>
      <c r="B9" s="13" t="s">
        <v>65</v>
      </c>
      <c r="C9" s="18"/>
      <c r="D9" s="18"/>
      <c r="E9" s="18"/>
      <c r="F9" s="18"/>
      <c r="G9" s="18"/>
      <c r="H9" s="18"/>
      <c r="I9" s="18">
        <v>1500000</v>
      </c>
      <c r="J9" s="18"/>
      <c r="K9" s="18"/>
      <c r="L9" s="18"/>
      <c r="M9" s="18"/>
      <c r="N9" s="18"/>
      <c r="O9" s="18"/>
      <c r="P9" s="18"/>
      <c r="Q9" s="18"/>
      <c r="R9" s="19">
        <f>SUM(C9+F9+I9+L9+O9)</f>
        <v>1500000</v>
      </c>
      <c r="S9" s="19">
        <f>SUM(D9+G9+J9+M9+P9)</f>
        <v>0</v>
      </c>
      <c r="T9" s="19"/>
      <c r="U9" s="12"/>
    </row>
    <row r="10" spans="1:21" ht="12.75">
      <c r="A10" s="12">
        <v>2</v>
      </c>
      <c r="B10" s="17" t="s">
        <v>21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12"/>
    </row>
    <row r="11" spans="1:21" ht="12.75">
      <c r="A11" s="12"/>
      <c r="B11" s="13" t="s">
        <v>11</v>
      </c>
      <c r="C11" s="18"/>
      <c r="D11" s="18"/>
      <c r="E11" s="18"/>
      <c r="F11" s="18"/>
      <c r="G11" s="18"/>
      <c r="H11" s="18"/>
      <c r="I11" s="18">
        <v>7000000</v>
      </c>
      <c r="J11" s="18"/>
      <c r="K11" s="18"/>
      <c r="L11" s="18"/>
      <c r="M11" s="18"/>
      <c r="N11" s="18"/>
      <c r="O11" s="18"/>
      <c r="P11" s="18"/>
      <c r="Q11" s="18"/>
      <c r="R11" s="19">
        <f>SUM(C11+F11+I11+L11+O11)</f>
        <v>7000000</v>
      </c>
      <c r="S11" s="19">
        <f>SUM(D11+G11+J11+M11+P11)</f>
        <v>0</v>
      </c>
      <c r="T11" s="19"/>
      <c r="U11" s="12"/>
    </row>
    <row r="12" spans="1:21" ht="12.75">
      <c r="A12" s="12">
        <v>3</v>
      </c>
      <c r="B12" s="17" t="s">
        <v>22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19"/>
      <c r="U12" s="12"/>
    </row>
    <row r="13" spans="1:21" ht="12.75">
      <c r="A13" s="12"/>
      <c r="B13" s="13" t="s">
        <v>66</v>
      </c>
      <c r="C13" s="18"/>
      <c r="D13" s="18"/>
      <c r="E13" s="18"/>
      <c r="F13" s="18"/>
      <c r="G13" s="18"/>
      <c r="H13" s="18"/>
      <c r="I13" s="18">
        <v>500000</v>
      </c>
      <c r="J13" s="18"/>
      <c r="K13" s="18"/>
      <c r="L13" s="18"/>
      <c r="M13" s="18"/>
      <c r="N13" s="18"/>
      <c r="O13" s="18"/>
      <c r="P13" s="18"/>
      <c r="Q13" s="18"/>
      <c r="R13" s="19">
        <f>SUM(C13+F13+I13+L13+O13)</f>
        <v>500000</v>
      </c>
      <c r="S13" s="19">
        <f>SUM(D13+G13+J13+M13+P13)</f>
        <v>0</v>
      </c>
      <c r="T13" s="19"/>
      <c r="U13" s="12"/>
    </row>
    <row r="14" spans="1:21" ht="12.75">
      <c r="A14" s="12">
        <v>4</v>
      </c>
      <c r="B14" s="20" t="s">
        <v>83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19"/>
      <c r="U14" s="12"/>
    </row>
    <row r="15" spans="1:21" ht="12.75">
      <c r="A15" s="12"/>
      <c r="B15" s="13" t="s">
        <v>84</v>
      </c>
      <c r="C15" s="18"/>
      <c r="D15" s="18"/>
      <c r="E15" s="18"/>
      <c r="F15" s="18"/>
      <c r="G15" s="18"/>
      <c r="H15" s="18"/>
      <c r="I15" s="18">
        <v>568000</v>
      </c>
      <c r="J15" s="18"/>
      <c r="K15" s="18"/>
      <c r="L15" s="18"/>
      <c r="M15" s="18"/>
      <c r="N15" s="18"/>
      <c r="O15" s="18"/>
      <c r="P15" s="18"/>
      <c r="Q15" s="18"/>
      <c r="R15" s="19">
        <f>SUM(C15+F15+I15+L15+O15)</f>
        <v>568000</v>
      </c>
      <c r="S15" s="19"/>
      <c r="T15" s="19"/>
      <c r="U15" s="12"/>
    </row>
    <row r="16" spans="1:21" ht="12.75">
      <c r="A16" s="12">
        <v>5</v>
      </c>
      <c r="B16" s="17" t="s">
        <v>79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12"/>
    </row>
    <row r="17" spans="1:21" ht="12.75">
      <c r="A17" s="12"/>
      <c r="B17" s="13" t="s">
        <v>80</v>
      </c>
      <c r="C17" s="18"/>
      <c r="D17" s="18"/>
      <c r="E17" s="18"/>
      <c r="F17" s="18"/>
      <c r="G17" s="18"/>
      <c r="H17" s="18"/>
      <c r="I17" s="18">
        <v>500000</v>
      </c>
      <c r="J17" s="18"/>
      <c r="K17" s="18"/>
      <c r="L17" s="18"/>
      <c r="M17" s="18"/>
      <c r="N17" s="18"/>
      <c r="O17" s="18"/>
      <c r="P17" s="18"/>
      <c r="Q17" s="18"/>
      <c r="R17" s="19">
        <f>SUM(C17+F17+I17+L17+O17)</f>
        <v>500000</v>
      </c>
      <c r="S17" s="19">
        <f>SUM(D17+G17+J17+M17+P17)</f>
        <v>0</v>
      </c>
      <c r="T17" s="19"/>
      <c r="U17" s="12"/>
    </row>
    <row r="18" spans="1:21" ht="12.75">
      <c r="A18" s="12">
        <v>6</v>
      </c>
      <c r="B18" s="17" t="s">
        <v>23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12"/>
    </row>
    <row r="19" spans="1:21" ht="12.75">
      <c r="A19" s="12"/>
      <c r="B19" s="13" t="s">
        <v>97</v>
      </c>
      <c r="C19" s="18">
        <v>3603055</v>
      </c>
      <c r="D19" s="18"/>
      <c r="E19" s="18"/>
      <c r="F19" s="18">
        <v>724603</v>
      </c>
      <c r="G19" s="18"/>
      <c r="H19" s="18"/>
      <c r="I19" s="18">
        <v>8150000</v>
      </c>
      <c r="J19" s="18"/>
      <c r="K19" s="18"/>
      <c r="L19" s="18"/>
      <c r="M19" s="18"/>
      <c r="N19" s="18"/>
      <c r="O19" s="18"/>
      <c r="P19" s="18"/>
      <c r="Q19" s="18"/>
      <c r="R19" s="19">
        <f aca="true" t="shared" si="0" ref="R19:R29">SUM(C19+F19+I19+L19+O19)</f>
        <v>12477658</v>
      </c>
      <c r="S19" s="19">
        <f aca="true" t="shared" si="1" ref="S19:S29">SUM(D19+G19+J19+M19+P19)</f>
        <v>0</v>
      </c>
      <c r="T19" s="19"/>
      <c r="U19" s="12">
        <v>1.5</v>
      </c>
    </row>
    <row r="20" spans="1:21" ht="12.75">
      <c r="A20" s="12"/>
      <c r="B20" s="13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1757400</v>
      </c>
      <c r="P20" s="18"/>
      <c r="Q20" s="18"/>
      <c r="R20" s="19">
        <f t="shared" si="0"/>
        <v>1757400</v>
      </c>
      <c r="S20" s="19">
        <f t="shared" si="1"/>
        <v>0</v>
      </c>
      <c r="T20" s="19"/>
      <c r="U20" s="12"/>
    </row>
    <row r="21" spans="1:21" ht="12.75">
      <c r="A21" s="12"/>
      <c r="B21" s="13" t="s">
        <v>13</v>
      </c>
      <c r="C21" s="19"/>
      <c r="D21" s="19"/>
      <c r="E21" s="19"/>
      <c r="F21" s="19"/>
      <c r="G21" s="19"/>
      <c r="H21" s="19"/>
      <c r="I21" s="19"/>
      <c r="J21" s="19"/>
      <c r="K21" s="19"/>
      <c r="L21" s="18"/>
      <c r="M21" s="18"/>
      <c r="N21" s="19"/>
      <c r="O21" s="18">
        <v>338100</v>
      </c>
      <c r="P21" s="19"/>
      <c r="Q21" s="19"/>
      <c r="R21" s="19">
        <f t="shared" si="0"/>
        <v>338100</v>
      </c>
      <c r="S21" s="19">
        <f t="shared" si="1"/>
        <v>0</v>
      </c>
      <c r="T21" s="19"/>
      <c r="U21" s="12"/>
    </row>
    <row r="22" spans="1:21" ht="12.75">
      <c r="A22" s="12"/>
      <c r="B22" s="13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v>500000</v>
      </c>
      <c r="P22" s="18"/>
      <c r="Q22" s="18"/>
      <c r="R22" s="19">
        <f t="shared" si="0"/>
        <v>500000</v>
      </c>
      <c r="S22" s="19">
        <f t="shared" si="1"/>
        <v>0</v>
      </c>
      <c r="T22" s="19"/>
      <c r="U22" s="12"/>
    </row>
    <row r="23" spans="1:21" ht="12.75">
      <c r="A23" s="12"/>
      <c r="B23" s="13" t="s">
        <v>15</v>
      </c>
      <c r="C23" s="19"/>
      <c r="D23" s="19"/>
      <c r="E23" s="19"/>
      <c r="F23" s="19"/>
      <c r="G23" s="19"/>
      <c r="H23" s="19"/>
      <c r="I23" s="19"/>
      <c r="J23" s="19"/>
      <c r="K23" s="19"/>
      <c r="L23" s="18"/>
      <c r="M23" s="18"/>
      <c r="N23" s="19"/>
      <c r="O23" s="18">
        <v>100400</v>
      </c>
      <c r="P23" s="19"/>
      <c r="Q23" s="19"/>
      <c r="R23" s="19">
        <f t="shared" si="0"/>
        <v>100400</v>
      </c>
      <c r="S23" s="19">
        <f t="shared" si="1"/>
        <v>0</v>
      </c>
      <c r="T23" s="19"/>
      <c r="U23" s="12"/>
    </row>
    <row r="24" spans="1:21" ht="12.75">
      <c r="A24" s="12"/>
      <c r="B24" s="13" t="s">
        <v>64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>
        <v>338100</v>
      </c>
      <c r="P24" s="18"/>
      <c r="Q24" s="18"/>
      <c r="R24" s="19">
        <f t="shared" si="0"/>
        <v>338100</v>
      </c>
      <c r="S24" s="19">
        <f t="shared" si="1"/>
        <v>0</v>
      </c>
      <c r="T24" s="19"/>
      <c r="U24" s="12"/>
    </row>
    <row r="25" spans="1:21" ht="12.75">
      <c r="A25" s="12"/>
      <c r="B25" s="21" t="s">
        <v>112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>
        <v>156000</v>
      </c>
      <c r="P25" s="18"/>
      <c r="Q25" s="18"/>
      <c r="R25" s="19">
        <f t="shared" si="0"/>
        <v>156000</v>
      </c>
      <c r="S25" s="19">
        <f t="shared" si="1"/>
        <v>0</v>
      </c>
      <c r="T25" s="19"/>
      <c r="U25" s="12"/>
    </row>
    <row r="26" spans="1:21" ht="12.75">
      <c r="A26" s="12"/>
      <c r="B26" s="21" t="s">
        <v>105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200000</v>
      </c>
      <c r="P26" s="18"/>
      <c r="Q26" s="18"/>
      <c r="R26" s="19">
        <f t="shared" si="0"/>
        <v>200000</v>
      </c>
      <c r="S26" s="19"/>
      <c r="T26" s="19"/>
      <c r="U26" s="12"/>
    </row>
    <row r="27" spans="1:21" ht="12.75">
      <c r="A27" s="12"/>
      <c r="B27" s="21" t="s">
        <v>99</v>
      </c>
      <c r="C27" s="18">
        <v>510400</v>
      </c>
      <c r="D27" s="18"/>
      <c r="E27" s="18"/>
      <c r="F27" s="18">
        <v>89600</v>
      </c>
      <c r="G27" s="18"/>
      <c r="H27" s="18"/>
      <c r="I27" s="18">
        <v>1330056</v>
      </c>
      <c r="J27" s="18"/>
      <c r="K27" s="18"/>
      <c r="L27" s="18"/>
      <c r="M27" s="18"/>
      <c r="N27" s="18"/>
      <c r="O27" s="18"/>
      <c r="P27" s="18"/>
      <c r="Q27" s="18"/>
      <c r="R27" s="19">
        <f t="shared" si="0"/>
        <v>1930056</v>
      </c>
      <c r="S27" s="19">
        <f t="shared" si="1"/>
        <v>0</v>
      </c>
      <c r="T27" s="19"/>
      <c r="U27" s="12"/>
    </row>
    <row r="28" spans="1:21" ht="12.75">
      <c r="A28" s="12"/>
      <c r="B28" s="21" t="s">
        <v>100</v>
      </c>
      <c r="C28" s="18">
        <v>311284</v>
      </c>
      <c r="D28" s="18"/>
      <c r="E28" s="18"/>
      <c r="F28" s="18">
        <v>88716</v>
      </c>
      <c r="G28" s="18"/>
      <c r="H28" s="18"/>
      <c r="I28" s="18">
        <v>896056</v>
      </c>
      <c r="J28" s="18"/>
      <c r="K28" s="18"/>
      <c r="L28" s="18"/>
      <c r="M28" s="18"/>
      <c r="N28" s="18"/>
      <c r="O28" s="18"/>
      <c r="P28" s="18"/>
      <c r="Q28" s="18"/>
      <c r="R28" s="19">
        <f t="shared" si="0"/>
        <v>1296056</v>
      </c>
      <c r="S28" s="19">
        <f t="shared" si="1"/>
        <v>0</v>
      </c>
      <c r="T28" s="19"/>
      <c r="U28" s="12"/>
    </row>
    <row r="29" spans="1:21" ht="12.75">
      <c r="A29" s="12"/>
      <c r="B29" s="21" t="s">
        <v>101</v>
      </c>
      <c r="C29" s="18">
        <v>1635246</v>
      </c>
      <c r="D29" s="18"/>
      <c r="E29" s="18"/>
      <c r="F29" s="18">
        <v>359754</v>
      </c>
      <c r="G29" s="18"/>
      <c r="H29" s="18"/>
      <c r="I29" s="18">
        <v>1855000</v>
      </c>
      <c r="J29" s="18"/>
      <c r="K29" s="18"/>
      <c r="L29" s="18"/>
      <c r="M29" s="18"/>
      <c r="N29" s="18"/>
      <c r="O29" s="18"/>
      <c r="P29" s="18"/>
      <c r="Q29" s="18"/>
      <c r="R29" s="19">
        <f t="shared" si="0"/>
        <v>3850000</v>
      </c>
      <c r="S29" s="19">
        <f t="shared" si="1"/>
        <v>0</v>
      </c>
      <c r="T29" s="19"/>
      <c r="U29" s="12"/>
    </row>
    <row r="30" spans="1:21" ht="12.75">
      <c r="A30" s="12">
        <v>7</v>
      </c>
      <c r="B30" s="17" t="s">
        <v>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19"/>
      <c r="U30" s="12"/>
    </row>
    <row r="31" spans="1:21" ht="12.75">
      <c r="A31" s="12"/>
      <c r="B31" s="13" t="s">
        <v>67</v>
      </c>
      <c r="C31" s="18">
        <v>7932540</v>
      </c>
      <c r="D31" s="18"/>
      <c r="E31" s="18"/>
      <c r="F31" s="18">
        <v>1587515</v>
      </c>
      <c r="G31" s="18"/>
      <c r="H31" s="18"/>
      <c r="I31" s="18">
        <v>1060000</v>
      </c>
      <c r="J31" s="18"/>
      <c r="K31" s="18"/>
      <c r="L31" s="18"/>
      <c r="M31" s="18"/>
      <c r="N31" s="18"/>
      <c r="O31" s="18"/>
      <c r="P31" s="18"/>
      <c r="Q31" s="18"/>
      <c r="R31" s="19">
        <f>SUM(C31+F31+I31+L31+O31)</f>
        <v>10580055</v>
      </c>
      <c r="S31" s="19">
        <f>SUM(D31+G31+J31+M31+P31)</f>
        <v>0</v>
      </c>
      <c r="T31" s="19"/>
      <c r="U31" s="12">
        <v>2.5</v>
      </c>
    </row>
    <row r="32" spans="1:21" ht="12.75">
      <c r="A32" s="12">
        <v>8</v>
      </c>
      <c r="B32" s="17" t="s">
        <v>25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19"/>
      <c r="U32" s="12"/>
    </row>
    <row r="33" spans="1:21" ht="12.75">
      <c r="A33" s="12"/>
      <c r="B33" s="13" t="s">
        <v>68</v>
      </c>
      <c r="C33" s="18"/>
      <c r="D33" s="18"/>
      <c r="E33" s="18"/>
      <c r="F33" s="19"/>
      <c r="G33" s="19"/>
      <c r="H33" s="18"/>
      <c r="I33" s="18">
        <v>100000</v>
      </c>
      <c r="J33" s="18"/>
      <c r="K33" s="18"/>
      <c r="L33" s="18"/>
      <c r="M33" s="18"/>
      <c r="N33" s="18"/>
      <c r="O33" s="18"/>
      <c r="P33" s="18"/>
      <c r="Q33" s="18"/>
      <c r="R33" s="19">
        <f>SUM(C33+F33+I33+L33+O33)</f>
        <v>100000</v>
      </c>
      <c r="S33" s="19">
        <f>SUM(D33+G33+J33+M33+P33)</f>
        <v>0</v>
      </c>
      <c r="T33" s="19"/>
      <c r="U33" s="12"/>
    </row>
    <row r="34" spans="1:21" ht="12.75">
      <c r="A34" s="12">
        <v>9</v>
      </c>
      <c r="B34" s="17" t="s">
        <v>26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19"/>
      <c r="U34" s="12"/>
    </row>
    <row r="35" spans="1:21" ht="12.75">
      <c r="A35" s="12"/>
      <c r="B35" s="13" t="s">
        <v>69</v>
      </c>
      <c r="C35" s="18">
        <v>12175454</v>
      </c>
      <c r="D35" s="18"/>
      <c r="E35" s="18"/>
      <c r="F35" s="18">
        <v>2478400</v>
      </c>
      <c r="G35" s="18"/>
      <c r="H35" s="18"/>
      <c r="I35" s="18">
        <v>4550000</v>
      </c>
      <c r="J35" s="18"/>
      <c r="K35" s="18"/>
      <c r="L35" s="18"/>
      <c r="M35" s="18"/>
      <c r="N35" s="18"/>
      <c r="O35" s="18"/>
      <c r="P35" s="18"/>
      <c r="Q35" s="18"/>
      <c r="R35" s="19">
        <f>SUM(C35+F35+I35+L35+O35)</f>
        <v>19203854</v>
      </c>
      <c r="S35" s="19">
        <f>SUM(D35+G35+J35+M35+P35)</f>
        <v>0</v>
      </c>
      <c r="T35" s="19"/>
      <c r="U35" s="12">
        <v>1</v>
      </c>
    </row>
    <row r="36" spans="1:21" ht="12.75">
      <c r="A36" s="12">
        <v>10</v>
      </c>
      <c r="B36" s="17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9"/>
      <c r="T36" s="19"/>
      <c r="U36" s="12"/>
    </row>
    <row r="37" spans="1:21" ht="12.75">
      <c r="A37" s="12"/>
      <c r="B37" s="13" t="s">
        <v>78</v>
      </c>
      <c r="C37" s="18">
        <v>300000</v>
      </c>
      <c r="D37" s="18"/>
      <c r="E37" s="18"/>
      <c r="F37" s="18"/>
      <c r="G37" s="18"/>
      <c r="H37" s="18"/>
      <c r="I37" s="18">
        <v>3000000</v>
      </c>
      <c r="J37" s="18"/>
      <c r="K37" s="18"/>
      <c r="L37" s="18"/>
      <c r="M37" s="18"/>
      <c r="N37" s="18"/>
      <c r="O37" s="18"/>
      <c r="P37" s="18"/>
      <c r="Q37" s="18"/>
      <c r="R37" s="19">
        <f>SUM(C37+F37+I37+L37+O37)</f>
        <v>3300000</v>
      </c>
      <c r="S37" s="19">
        <f>SUM(D37+G37+J37+M37+P37)</f>
        <v>0</v>
      </c>
      <c r="T37" s="19"/>
      <c r="U37" s="12"/>
    </row>
    <row r="38" spans="1:21" ht="12.75">
      <c r="A38" s="12"/>
      <c r="B38" s="13" t="s">
        <v>81</v>
      </c>
      <c r="C38" s="18">
        <v>100000</v>
      </c>
      <c r="D38" s="18"/>
      <c r="E38" s="18"/>
      <c r="F38" s="18"/>
      <c r="G38" s="18"/>
      <c r="H38" s="18"/>
      <c r="I38" s="18">
        <v>200000</v>
      </c>
      <c r="J38" s="18"/>
      <c r="K38" s="18"/>
      <c r="L38" s="18"/>
      <c r="M38" s="18"/>
      <c r="N38" s="18"/>
      <c r="O38" s="18"/>
      <c r="P38" s="18"/>
      <c r="Q38" s="18"/>
      <c r="R38" s="19">
        <f>SUM(C38+F38+I38+L38+O38)</f>
        <v>300000</v>
      </c>
      <c r="S38" s="19">
        <f>SUM(D38+G38+J38+M38+P38)</f>
        <v>0</v>
      </c>
      <c r="T38" s="19"/>
      <c r="U38" s="12"/>
    </row>
    <row r="39" spans="1:21" ht="12.75">
      <c r="A39" s="12">
        <v>11</v>
      </c>
      <c r="B39" s="17" t="s">
        <v>29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19"/>
      <c r="U39" s="12"/>
    </row>
    <row r="40" spans="1:22" ht="12.75">
      <c r="A40" s="12"/>
      <c r="B40" s="13" t="s">
        <v>70</v>
      </c>
      <c r="C40" s="18">
        <v>2890176</v>
      </c>
      <c r="D40" s="18"/>
      <c r="E40" s="18"/>
      <c r="F40" s="18">
        <v>587200</v>
      </c>
      <c r="G40" s="18"/>
      <c r="H40" s="18"/>
      <c r="I40" s="18">
        <v>200000</v>
      </c>
      <c r="J40" s="18"/>
      <c r="K40" s="18"/>
      <c r="L40" s="18"/>
      <c r="M40" s="18"/>
      <c r="N40" s="18"/>
      <c r="O40" s="18"/>
      <c r="P40" s="18"/>
      <c r="Q40" s="18"/>
      <c r="R40" s="19">
        <f>SUM(C40+F40+I40+L40+O40)</f>
        <v>3677376</v>
      </c>
      <c r="S40" s="19">
        <f>SUM(D40+G40+J40+M40+P40)</f>
        <v>0</v>
      </c>
      <c r="T40" s="19"/>
      <c r="U40" s="12">
        <v>1</v>
      </c>
      <c r="V40" s="4"/>
    </row>
    <row r="41" spans="1:21" ht="12.75">
      <c r="A41" s="12">
        <v>12</v>
      </c>
      <c r="B41" s="17" t="s">
        <v>43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19"/>
      <c r="U41" s="12"/>
    </row>
    <row r="42" spans="1:21" ht="12.75">
      <c r="A42" s="12"/>
      <c r="B42" s="13" t="s">
        <v>98</v>
      </c>
      <c r="C42" s="18">
        <v>7486350</v>
      </c>
      <c r="D42" s="18"/>
      <c r="E42" s="18"/>
      <c r="F42" s="18">
        <v>1086955</v>
      </c>
      <c r="G42" s="18"/>
      <c r="H42" s="18"/>
      <c r="I42" s="18"/>
      <c r="J42" s="18"/>
      <c r="K42" s="18"/>
      <c r="L42" s="18"/>
      <c r="M42" s="18"/>
      <c r="N42" s="18"/>
      <c r="O42" s="18">
        <v>1100000</v>
      </c>
      <c r="P42" s="18"/>
      <c r="Q42" s="18"/>
      <c r="R42" s="19">
        <f>SUM(C42+F42+I42+L42+O42)</f>
        <v>9673305</v>
      </c>
      <c r="S42" s="19">
        <f>SUM(D42+G42+J42+M42+P42)</f>
        <v>0</v>
      </c>
      <c r="T42" s="19"/>
      <c r="U42" s="12">
        <v>30</v>
      </c>
    </row>
    <row r="43" spans="1:21" ht="12.75">
      <c r="A43" s="12">
        <v>13</v>
      </c>
      <c r="B43" s="17" t="s">
        <v>87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9"/>
      <c r="T43" s="19"/>
      <c r="U43" s="12"/>
    </row>
    <row r="44" spans="1:21" ht="12.75">
      <c r="A44" s="12"/>
      <c r="B44" s="21" t="s">
        <v>92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>
        <v>5000</v>
      </c>
      <c r="P44" s="18"/>
      <c r="Q44" s="18"/>
      <c r="R44" s="19">
        <f aca="true" t="shared" si="2" ref="R44:S46">SUM(C44+F44+I44+L44+O44)</f>
        <v>5000</v>
      </c>
      <c r="S44" s="19">
        <f t="shared" si="2"/>
        <v>0</v>
      </c>
      <c r="T44" s="19"/>
      <c r="U44" s="12"/>
    </row>
    <row r="45" spans="1:21" ht="12.75">
      <c r="A45" s="12"/>
      <c r="B45" s="21" t="s">
        <v>108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>
        <v>6000</v>
      </c>
      <c r="P45" s="18"/>
      <c r="Q45" s="18"/>
      <c r="R45" s="19">
        <f t="shared" si="2"/>
        <v>6000</v>
      </c>
      <c r="S45" s="19">
        <f t="shared" si="2"/>
        <v>0</v>
      </c>
      <c r="T45" s="19"/>
      <c r="U45" s="12"/>
    </row>
    <row r="46" spans="1:21" ht="12.75">
      <c r="A46" s="12"/>
      <c r="B46" s="21" t="s">
        <v>109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>
        <v>5000000</v>
      </c>
      <c r="P46" s="18"/>
      <c r="Q46" s="18"/>
      <c r="R46" s="19">
        <f t="shared" si="2"/>
        <v>5000000</v>
      </c>
      <c r="S46" s="19">
        <f t="shared" si="2"/>
        <v>0</v>
      </c>
      <c r="T46" s="19"/>
      <c r="U46" s="12"/>
    </row>
    <row r="47" spans="1:21" ht="12.75">
      <c r="A47" s="12">
        <v>14</v>
      </c>
      <c r="B47" s="17" t="s">
        <v>106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19"/>
      <c r="U47" s="12"/>
    </row>
    <row r="48" spans="1:21" ht="12.75">
      <c r="A48" s="12"/>
      <c r="B48" s="21" t="s">
        <v>107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>
        <v>319110</v>
      </c>
      <c r="P48" s="18"/>
      <c r="Q48" s="18"/>
      <c r="R48" s="19">
        <f>SUM(C48+F48+I48+L48+O48)</f>
        <v>319110</v>
      </c>
      <c r="S48" s="19">
        <f>SUM(D48+G48+J48+M48+P48)</f>
        <v>0</v>
      </c>
      <c r="T48" s="19"/>
      <c r="U48" s="12"/>
    </row>
    <row r="49" spans="1:21" ht="12.75">
      <c r="A49" s="12"/>
      <c r="B49" s="17" t="s">
        <v>16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19"/>
      <c r="T49" s="19"/>
      <c r="U49" s="12"/>
    </row>
    <row r="50" spans="1:21" ht="12.75">
      <c r="A50" s="12">
        <v>15</v>
      </c>
      <c r="B50" s="17" t="s">
        <v>30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>
        <f aca="true" t="shared" si="3" ref="R50:S52">SUM(C50+F50+I50+L50+O50)</f>
        <v>0</v>
      </c>
      <c r="S50" s="19">
        <f t="shared" si="3"/>
        <v>0</v>
      </c>
      <c r="T50" s="19"/>
      <c r="U50" s="12"/>
    </row>
    <row r="51" spans="1:21" ht="12.75">
      <c r="A51" s="12"/>
      <c r="B51" s="21" t="s">
        <v>91</v>
      </c>
      <c r="C51" s="18"/>
      <c r="D51" s="18"/>
      <c r="E51" s="18"/>
      <c r="F51" s="18"/>
      <c r="G51" s="18"/>
      <c r="H51" s="18"/>
      <c r="I51" s="18"/>
      <c r="J51" s="18"/>
      <c r="K51" s="18"/>
      <c r="L51" s="18">
        <v>2000000</v>
      </c>
      <c r="M51" s="18"/>
      <c r="N51" s="18"/>
      <c r="O51" s="18"/>
      <c r="P51" s="18"/>
      <c r="Q51" s="18"/>
      <c r="R51" s="19">
        <f t="shared" si="3"/>
        <v>2000000</v>
      </c>
      <c r="S51" s="19">
        <f t="shared" si="3"/>
        <v>0</v>
      </c>
      <c r="T51" s="19"/>
      <c r="U51" s="12"/>
    </row>
    <row r="52" spans="1:21" ht="12.75">
      <c r="A52" s="12"/>
      <c r="B52" s="21" t="s">
        <v>110</v>
      </c>
      <c r="C52" s="18"/>
      <c r="D52" s="18"/>
      <c r="E52" s="18"/>
      <c r="F52" s="18"/>
      <c r="G52" s="18"/>
      <c r="H52" s="18"/>
      <c r="I52" s="18">
        <v>2281000</v>
      </c>
      <c r="J52" s="18"/>
      <c r="K52" s="18"/>
      <c r="L52" s="18"/>
      <c r="M52" s="18"/>
      <c r="N52" s="18"/>
      <c r="O52" s="18"/>
      <c r="P52" s="18"/>
      <c r="Q52" s="18"/>
      <c r="R52" s="19">
        <f t="shared" si="3"/>
        <v>2281000</v>
      </c>
      <c r="S52" s="19">
        <f t="shared" si="3"/>
        <v>0</v>
      </c>
      <c r="T52" s="19"/>
      <c r="U52" s="12"/>
    </row>
    <row r="53" spans="1:21" ht="12.75">
      <c r="A53" s="12">
        <v>16</v>
      </c>
      <c r="B53" s="17" t="s">
        <v>82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2"/>
    </row>
    <row r="54" spans="1:21" ht="12.75">
      <c r="A54" s="12"/>
      <c r="B54" s="21" t="s">
        <v>99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v>15000000</v>
      </c>
      <c r="P54" s="19"/>
      <c r="Q54" s="19"/>
      <c r="R54" s="19">
        <f aca="true" t="shared" si="4" ref="R54:R59">SUM(C54+F54+I54+L54+O54)</f>
        <v>15000000</v>
      </c>
      <c r="S54" s="19">
        <f aca="true" t="shared" si="5" ref="S54:S60">SUM(D54+G54+J54+M54+P54)</f>
        <v>0</v>
      </c>
      <c r="T54" s="19"/>
      <c r="U54" s="12"/>
    </row>
    <row r="55" spans="1:21" ht="12.75">
      <c r="A55" s="12"/>
      <c r="B55" s="21" t="s">
        <v>100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v>7000000</v>
      </c>
      <c r="P55" s="19"/>
      <c r="Q55" s="19"/>
      <c r="R55" s="19">
        <f t="shared" si="4"/>
        <v>7000000</v>
      </c>
      <c r="S55" s="19">
        <f t="shared" si="5"/>
        <v>0</v>
      </c>
      <c r="T55" s="19"/>
      <c r="U55" s="12"/>
    </row>
    <row r="56" spans="1:21" ht="12.75">
      <c r="A56" s="12"/>
      <c r="B56" s="21" t="s">
        <v>103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v>900000</v>
      </c>
      <c r="P56" s="19"/>
      <c r="Q56" s="19"/>
      <c r="R56" s="19">
        <f t="shared" si="4"/>
        <v>900000</v>
      </c>
      <c r="S56" s="19">
        <f t="shared" si="5"/>
        <v>0</v>
      </c>
      <c r="T56" s="19"/>
      <c r="U56" s="12"/>
    </row>
    <row r="57" spans="1:21" ht="12.75">
      <c r="A57" s="12"/>
      <c r="B57" s="21" t="s">
        <v>102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8">
        <v>5000000</v>
      </c>
      <c r="P57" s="19"/>
      <c r="Q57" s="19"/>
      <c r="R57" s="19">
        <f t="shared" si="4"/>
        <v>5000000</v>
      </c>
      <c r="S57" s="19">
        <f t="shared" si="5"/>
        <v>0</v>
      </c>
      <c r="T57" s="19"/>
      <c r="U57" s="12"/>
    </row>
    <row r="58" spans="1:21" ht="12.75">
      <c r="A58" s="12"/>
      <c r="B58" s="21" t="s">
        <v>104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8">
        <v>2000000</v>
      </c>
      <c r="P58" s="19"/>
      <c r="Q58" s="19"/>
      <c r="R58" s="19">
        <f t="shared" si="4"/>
        <v>2000000</v>
      </c>
      <c r="S58" s="19">
        <f t="shared" si="5"/>
        <v>0</v>
      </c>
      <c r="T58" s="19"/>
      <c r="U58" s="12"/>
    </row>
    <row r="59" spans="1:21" ht="12.75">
      <c r="A59" s="12"/>
      <c r="B59" s="13" t="s">
        <v>71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8">
        <v>1000000</v>
      </c>
      <c r="P59" s="18"/>
      <c r="Q59" s="19"/>
      <c r="R59" s="19">
        <f t="shared" si="4"/>
        <v>1000000</v>
      </c>
      <c r="S59" s="19">
        <f t="shared" si="5"/>
        <v>0</v>
      </c>
      <c r="T59" s="19"/>
      <c r="U59" s="12"/>
    </row>
    <row r="60" spans="1:21" ht="12.75">
      <c r="A60" s="12"/>
      <c r="B60" s="16" t="s">
        <v>4</v>
      </c>
      <c r="C60" s="19">
        <f aca="true" t="shared" si="6" ref="C60:Q60">SUM(C7:C59)</f>
        <v>36944505</v>
      </c>
      <c r="D60" s="19">
        <f t="shared" si="6"/>
        <v>0</v>
      </c>
      <c r="E60" s="19">
        <f t="shared" si="6"/>
        <v>0</v>
      </c>
      <c r="F60" s="19">
        <f t="shared" si="6"/>
        <v>7002743</v>
      </c>
      <c r="G60" s="19">
        <f t="shared" si="6"/>
        <v>0</v>
      </c>
      <c r="H60" s="19">
        <f t="shared" si="6"/>
        <v>0</v>
      </c>
      <c r="I60" s="19">
        <f t="shared" si="6"/>
        <v>33690112</v>
      </c>
      <c r="J60" s="19">
        <f t="shared" si="6"/>
        <v>0</v>
      </c>
      <c r="K60" s="19">
        <f t="shared" si="6"/>
        <v>0</v>
      </c>
      <c r="L60" s="19">
        <f t="shared" si="6"/>
        <v>2000000</v>
      </c>
      <c r="M60" s="19">
        <f t="shared" si="6"/>
        <v>0</v>
      </c>
      <c r="N60" s="19">
        <f t="shared" si="6"/>
        <v>0</v>
      </c>
      <c r="O60" s="19">
        <f t="shared" si="6"/>
        <v>40720110</v>
      </c>
      <c r="P60" s="19">
        <f t="shared" si="6"/>
        <v>0</v>
      </c>
      <c r="Q60" s="19">
        <f t="shared" si="6"/>
        <v>0</v>
      </c>
      <c r="R60" s="19">
        <f>SUM(C60+F60+I60+L60+O60)</f>
        <v>120357470</v>
      </c>
      <c r="S60" s="19">
        <f t="shared" si="5"/>
        <v>0</v>
      </c>
      <c r="T60" s="19"/>
      <c r="U60" s="22">
        <f>SUM(U7:U53)</f>
        <v>36</v>
      </c>
    </row>
    <row r="61" spans="1:21" ht="12.75">
      <c r="A61" s="12"/>
      <c r="B61" s="16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2"/>
    </row>
    <row r="62" spans="1:21" ht="12.75">
      <c r="A62" s="12"/>
      <c r="B62" s="16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2"/>
    </row>
    <row r="63" spans="1:21" ht="12.75">
      <c r="A63" s="12"/>
      <c r="B63" s="16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2"/>
    </row>
    <row r="64" spans="1:21" ht="12.75">
      <c r="A64" s="12"/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2"/>
    </row>
    <row r="65" spans="1:21" ht="12.75">
      <c r="A65" s="12"/>
      <c r="B65" s="16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2"/>
    </row>
    <row r="66" spans="1:21" ht="12.75">
      <c r="A66" s="12"/>
      <c r="B66" s="16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22"/>
    </row>
    <row r="67" spans="1:21" ht="12.75">
      <c r="A67" s="12"/>
      <c r="B67" s="16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2"/>
    </row>
    <row r="68" spans="1:21" ht="12.75">
      <c r="A68" s="12"/>
      <c r="B68" s="16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22"/>
    </row>
    <row r="69" spans="1:21" ht="12.75">
      <c r="A69" s="12"/>
      <c r="B69" s="16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2"/>
    </row>
    <row r="70" spans="1:21" ht="12.75">
      <c r="A70" s="12"/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22"/>
    </row>
    <row r="71" spans="1:21" ht="12.75">
      <c r="A71" s="12"/>
      <c r="B71" s="16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2"/>
    </row>
    <row r="72" spans="1:21" ht="12.75">
      <c r="A72" s="12"/>
      <c r="B72" s="16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2"/>
    </row>
    <row r="73" spans="1:21" ht="12.75">
      <c r="A73" s="12"/>
      <c r="B73" s="16" t="s">
        <v>74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.75">
      <c r="A74" s="12"/>
      <c r="B74" s="20" t="s">
        <v>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2"/>
    </row>
    <row r="75" spans="1:21" ht="12.75">
      <c r="A75" s="12">
        <v>17</v>
      </c>
      <c r="B75" s="17" t="s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2"/>
    </row>
    <row r="76" spans="1:21" ht="12.75">
      <c r="A76" s="12"/>
      <c r="B76" s="13" t="s">
        <v>39</v>
      </c>
      <c r="C76" s="18">
        <v>66121328</v>
      </c>
      <c r="D76" s="18"/>
      <c r="E76" s="18"/>
      <c r="F76" s="18">
        <v>13806679</v>
      </c>
      <c r="G76" s="18"/>
      <c r="H76" s="18"/>
      <c r="I76" s="18">
        <v>1596000</v>
      </c>
      <c r="J76" s="18"/>
      <c r="K76" s="18"/>
      <c r="L76" s="18"/>
      <c r="M76" s="18"/>
      <c r="N76" s="18"/>
      <c r="O76" s="18"/>
      <c r="P76" s="18"/>
      <c r="Q76" s="18"/>
      <c r="R76" s="19">
        <f>SUM(I76+F76+C76)</f>
        <v>81524007</v>
      </c>
      <c r="S76" s="19">
        <f>SUM(J76+G76+D76)</f>
        <v>0</v>
      </c>
      <c r="T76" s="18"/>
      <c r="U76" s="12">
        <v>18</v>
      </c>
    </row>
    <row r="77" spans="1:21" ht="12.75">
      <c r="A77" s="12">
        <v>18</v>
      </c>
      <c r="B77" s="20" t="s">
        <v>40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19"/>
      <c r="T77" s="18"/>
      <c r="U77" s="12"/>
    </row>
    <row r="78" spans="1:21" ht="12.75">
      <c r="A78" s="12"/>
      <c r="B78" s="13" t="s">
        <v>41</v>
      </c>
      <c r="C78" s="18"/>
      <c r="D78" s="18"/>
      <c r="E78" s="18"/>
      <c r="F78" s="18"/>
      <c r="G78" s="18"/>
      <c r="H78" s="18"/>
      <c r="I78" s="18">
        <v>6182000</v>
      </c>
      <c r="J78" s="18"/>
      <c r="K78" s="18"/>
      <c r="L78" s="18"/>
      <c r="M78" s="18"/>
      <c r="N78" s="18"/>
      <c r="O78" s="18"/>
      <c r="P78" s="18"/>
      <c r="Q78" s="18"/>
      <c r="R78" s="19">
        <f>SUM(I78+F78+C78)</f>
        <v>6182000</v>
      </c>
      <c r="S78" s="19">
        <f>SUM(J78+G78+D78)</f>
        <v>0</v>
      </c>
      <c r="T78" s="18"/>
      <c r="U78" s="12"/>
    </row>
    <row r="79" spans="1:21" ht="12.75">
      <c r="A79" s="12">
        <v>19</v>
      </c>
      <c r="B79" s="20" t="s">
        <v>93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19"/>
      <c r="T79" s="18"/>
      <c r="U79" s="12"/>
    </row>
    <row r="80" spans="1:21" ht="12.75">
      <c r="A80" s="12"/>
      <c r="B80" s="13" t="s">
        <v>94</v>
      </c>
      <c r="C80" s="18"/>
      <c r="D80" s="18"/>
      <c r="E80" s="18"/>
      <c r="F80" s="18"/>
      <c r="G80" s="18"/>
      <c r="H80" s="18"/>
      <c r="I80" s="18">
        <v>1000000</v>
      </c>
      <c r="J80" s="18"/>
      <c r="K80" s="18"/>
      <c r="L80" s="18"/>
      <c r="M80" s="18"/>
      <c r="N80" s="18"/>
      <c r="O80" s="18"/>
      <c r="P80" s="18"/>
      <c r="Q80" s="18"/>
      <c r="R80" s="19">
        <f>SUM(I80+F80+C80)</f>
        <v>1000000</v>
      </c>
      <c r="S80" s="19">
        <f>SUM(J80+G80+D80)</f>
        <v>0</v>
      </c>
      <c r="T80" s="18"/>
      <c r="U80" s="12"/>
    </row>
    <row r="81" spans="1:21" ht="12.75">
      <c r="A81" s="12">
        <v>20</v>
      </c>
      <c r="B81" s="17" t="s">
        <v>85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9"/>
      <c r="T81" s="18"/>
      <c r="U81" s="12"/>
    </row>
    <row r="82" spans="1:21" ht="12.75">
      <c r="A82" s="12"/>
      <c r="B82" s="13" t="s">
        <v>89</v>
      </c>
      <c r="C82" s="18">
        <v>5207160</v>
      </c>
      <c r="D82" s="18"/>
      <c r="E82" s="18"/>
      <c r="F82" s="18">
        <v>1108411</v>
      </c>
      <c r="G82" s="18"/>
      <c r="H82" s="18"/>
      <c r="I82" s="18">
        <v>14320000</v>
      </c>
      <c r="J82" s="18"/>
      <c r="K82" s="18"/>
      <c r="L82" s="18"/>
      <c r="M82" s="18"/>
      <c r="N82" s="18"/>
      <c r="O82" s="18"/>
      <c r="P82" s="18"/>
      <c r="Q82" s="18"/>
      <c r="R82" s="19">
        <f aca="true" t="shared" si="7" ref="R82:S84">SUM(I82+F82+C82)</f>
        <v>20635571</v>
      </c>
      <c r="S82" s="19">
        <f t="shared" si="7"/>
        <v>0</v>
      </c>
      <c r="T82" s="18"/>
      <c r="U82" s="12">
        <v>2</v>
      </c>
    </row>
    <row r="83" spans="1:21" ht="12.75">
      <c r="A83" s="12"/>
      <c r="B83" s="13" t="s">
        <v>90</v>
      </c>
      <c r="C83" s="18">
        <v>3839120</v>
      </c>
      <c r="D83" s="18"/>
      <c r="E83" s="18"/>
      <c r="F83" s="18">
        <v>817558</v>
      </c>
      <c r="G83" s="18"/>
      <c r="H83" s="18"/>
      <c r="I83" s="18">
        <v>12110000</v>
      </c>
      <c r="J83" s="18"/>
      <c r="K83" s="18"/>
      <c r="L83" s="18"/>
      <c r="M83" s="18"/>
      <c r="N83" s="18"/>
      <c r="O83" s="18"/>
      <c r="P83" s="18"/>
      <c r="Q83" s="18"/>
      <c r="R83" s="19">
        <f t="shared" si="7"/>
        <v>16766678</v>
      </c>
      <c r="S83" s="19">
        <f t="shared" si="7"/>
        <v>0</v>
      </c>
      <c r="T83" s="18"/>
      <c r="U83" s="12">
        <v>1.5</v>
      </c>
    </row>
    <row r="84" spans="1:21" ht="12.75">
      <c r="A84" s="12"/>
      <c r="B84" s="16" t="s">
        <v>3</v>
      </c>
      <c r="C84" s="19">
        <f>SUM(C75:C83)</f>
        <v>75167608</v>
      </c>
      <c r="D84" s="19">
        <f>SUM(D75:D83)</f>
        <v>0</v>
      </c>
      <c r="E84" s="19"/>
      <c r="F84" s="19">
        <f>SUM(F74:F83)</f>
        <v>15732648</v>
      </c>
      <c r="G84" s="19">
        <f>SUM(G74:G83)</f>
        <v>0</v>
      </c>
      <c r="H84" s="19"/>
      <c r="I84" s="19">
        <f>SUM(I74:I83)</f>
        <v>35208000</v>
      </c>
      <c r="J84" s="19">
        <f>SUM(J74:J83)</f>
        <v>0</v>
      </c>
      <c r="K84" s="19"/>
      <c r="L84" s="19"/>
      <c r="M84" s="19"/>
      <c r="N84" s="19"/>
      <c r="O84" s="19"/>
      <c r="P84" s="19"/>
      <c r="Q84" s="19"/>
      <c r="R84" s="19">
        <f t="shared" si="7"/>
        <v>126108256</v>
      </c>
      <c r="S84" s="19">
        <f t="shared" si="7"/>
        <v>0</v>
      </c>
      <c r="T84" s="19"/>
      <c r="U84" s="14">
        <f>SUM(U76:U83)</f>
        <v>21.5</v>
      </c>
    </row>
    <row r="85" spans="1:21" ht="12.75">
      <c r="A85" s="12"/>
      <c r="B85" s="13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18"/>
      <c r="T85" s="18"/>
      <c r="U85" s="12"/>
    </row>
    <row r="86" spans="1:21" ht="12.75">
      <c r="A86" s="12"/>
      <c r="B86" s="16" t="s">
        <v>75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18"/>
      <c r="T86" s="18"/>
      <c r="U86" s="12"/>
    </row>
    <row r="87" spans="1:21" ht="12.75">
      <c r="A87" s="12"/>
      <c r="B87" s="20" t="s">
        <v>8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8"/>
      <c r="T87" s="18"/>
      <c r="U87" s="12"/>
    </row>
    <row r="88" spans="1:21" ht="12.75">
      <c r="A88" s="12">
        <v>21</v>
      </c>
      <c r="B88" s="17" t="s">
        <v>32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8"/>
      <c r="T88" s="18"/>
      <c r="U88" s="12"/>
    </row>
    <row r="89" spans="1:21" ht="12.75">
      <c r="A89" s="12"/>
      <c r="B89" s="13" t="s">
        <v>33</v>
      </c>
      <c r="C89" s="18">
        <v>9146235</v>
      </c>
      <c r="D89" s="18"/>
      <c r="E89" s="18"/>
      <c r="F89" s="18">
        <v>1967026</v>
      </c>
      <c r="G89" s="18"/>
      <c r="H89" s="18"/>
      <c r="I89" s="18">
        <v>5502000</v>
      </c>
      <c r="J89" s="18"/>
      <c r="K89" s="18"/>
      <c r="L89" s="18"/>
      <c r="M89" s="18"/>
      <c r="N89" s="18"/>
      <c r="O89" s="18"/>
      <c r="P89" s="18"/>
      <c r="Q89" s="18"/>
      <c r="R89" s="19">
        <f>SUM(I89+F89+C89)</f>
        <v>16615261</v>
      </c>
      <c r="S89" s="19">
        <f>SUM(J89+G89+D89)</f>
        <v>0</v>
      </c>
      <c r="T89" s="18"/>
      <c r="U89" s="12">
        <v>3</v>
      </c>
    </row>
    <row r="90" spans="1:21" ht="12.75">
      <c r="A90" s="12"/>
      <c r="B90" s="16" t="s">
        <v>4</v>
      </c>
      <c r="C90" s="19">
        <f>SUM(C89)</f>
        <v>9146235</v>
      </c>
      <c r="D90" s="19">
        <f>SUM(D89)</f>
        <v>0</v>
      </c>
      <c r="E90" s="19"/>
      <c r="F90" s="19">
        <f>SUM(F89)</f>
        <v>1967026</v>
      </c>
      <c r="G90" s="19">
        <f>SUM(G89)</f>
        <v>0</v>
      </c>
      <c r="H90" s="19"/>
      <c r="I90" s="19">
        <f>SUM(I89)</f>
        <v>5502000</v>
      </c>
      <c r="J90" s="19">
        <f>SUM(J89)</f>
        <v>0</v>
      </c>
      <c r="K90" s="18"/>
      <c r="L90" s="18"/>
      <c r="M90" s="18"/>
      <c r="N90" s="18"/>
      <c r="O90" s="18"/>
      <c r="P90" s="18"/>
      <c r="Q90" s="18"/>
      <c r="R90" s="19">
        <f>SUM(I90+F90+C90)</f>
        <v>16615261</v>
      </c>
      <c r="S90" s="19">
        <f>SUM(J90+G90+D90)</f>
        <v>0</v>
      </c>
      <c r="T90" s="18"/>
      <c r="U90" s="14">
        <f>SUM(U89)</f>
        <v>3</v>
      </c>
    </row>
    <row r="91" spans="1:21" ht="12.75">
      <c r="A91" s="12"/>
      <c r="B91" s="13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18"/>
      <c r="T91" s="18"/>
      <c r="U91" s="12"/>
    </row>
    <row r="92" spans="1:21" ht="12.75">
      <c r="A92" s="12"/>
      <c r="B92" s="16" t="s">
        <v>0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8"/>
      <c r="T92" s="18"/>
      <c r="U92" s="12"/>
    </row>
    <row r="93" spans="1:21" ht="12.75">
      <c r="A93" s="12"/>
      <c r="B93" s="20" t="s">
        <v>8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18"/>
      <c r="T93" s="18"/>
      <c r="U93" s="12"/>
    </row>
    <row r="94" spans="1:21" ht="12.75">
      <c r="A94" s="12">
        <v>22</v>
      </c>
      <c r="B94" s="17" t="s">
        <v>34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18"/>
      <c r="T94" s="18"/>
      <c r="U94" s="12"/>
    </row>
    <row r="95" spans="1:21" ht="12.75">
      <c r="A95" s="12"/>
      <c r="B95" s="13" t="s">
        <v>5</v>
      </c>
      <c r="C95" s="18">
        <v>14020207</v>
      </c>
      <c r="D95" s="18"/>
      <c r="E95" s="18"/>
      <c r="F95" s="18">
        <v>2706568</v>
      </c>
      <c r="G95" s="18"/>
      <c r="H95" s="18"/>
      <c r="I95" s="18">
        <v>1540000</v>
      </c>
      <c r="J95" s="18"/>
      <c r="K95" s="18"/>
      <c r="L95" s="18"/>
      <c r="M95" s="18"/>
      <c r="N95" s="18"/>
      <c r="O95" s="18"/>
      <c r="P95" s="18"/>
      <c r="Q95" s="18"/>
      <c r="R95" s="19">
        <f>SUM(I95+F95+C95)</f>
        <v>18266775</v>
      </c>
      <c r="S95" s="19">
        <f>SUM(J95+G95+D95)</f>
        <v>0</v>
      </c>
      <c r="T95" s="18"/>
      <c r="U95" s="12">
        <v>4</v>
      </c>
    </row>
    <row r="96" spans="1:21" ht="12.75">
      <c r="A96" s="12">
        <v>23</v>
      </c>
      <c r="B96" s="17" t="s">
        <v>35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18"/>
      <c r="T96" s="18"/>
      <c r="U96" s="12"/>
    </row>
    <row r="97" spans="1:21" ht="12.75">
      <c r="A97" s="12"/>
      <c r="B97" s="13" t="s">
        <v>18</v>
      </c>
      <c r="C97" s="18">
        <v>5741627</v>
      </c>
      <c r="D97" s="18"/>
      <c r="E97" s="18"/>
      <c r="F97" s="18">
        <v>1096314</v>
      </c>
      <c r="G97" s="18"/>
      <c r="H97" s="18"/>
      <c r="I97" s="18">
        <v>9536000</v>
      </c>
      <c r="J97" s="18"/>
      <c r="K97" s="18"/>
      <c r="L97" s="18"/>
      <c r="M97" s="18"/>
      <c r="N97" s="18"/>
      <c r="O97" s="18"/>
      <c r="P97" s="18"/>
      <c r="Q97" s="18"/>
      <c r="R97" s="19">
        <f>SUM(I97+F97+C97)</f>
        <v>16373941</v>
      </c>
      <c r="S97" s="19">
        <f>SUM(J97+G97+D97)</f>
        <v>0</v>
      </c>
      <c r="T97" s="18"/>
      <c r="U97" s="12">
        <v>2</v>
      </c>
    </row>
    <row r="98" spans="1:21" ht="12.75">
      <c r="A98" s="12">
        <v>24</v>
      </c>
      <c r="B98" s="17" t="s">
        <v>36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18"/>
      <c r="T98" s="18"/>
      <c r="U98" s="12"/>
    </row>
    <row r="99" spans="1:21" ht="12.75">
      <c r="A99" s="12"/>
      <c r="B99" s="13" t="s">
        <v>19</v>
      </c>
      <c r="C99" s="18">
        <v>5379463</v>
      </c>
      <c r="D99" s="18"/>
      <c r="E99" s="18"/>
      <c r="F99" s="18">
        <v>1083454</v>
      </c>
      <c r="G99" s="18"/>
      <c r="H99" s="18"/>
      <c r="I99" s="18">
        <v>540000</v>
      </c>
      <c r="J99" s="18"/>
      <c r="K99" s="18"/>
      <c r="L99" s="18"/>
      <c r="M99" s="18"/>
      <c r="N99" s="18"/>
      <c r="O99" s="18"/>
      <c r="P99" s="18"/>
      <c r="Q99" s="18"/>
      <c r="R99" s="19">
        <f>SUM(I99+F99+C99)</f>
        <v>7002917</v>
      </c>
      <c r="S99" s="19">
        <f>SUM(J99+G99+D99)</f>
        <v>0</v>
      </c>
      <c r="T99" s="18"/>
      <c r="U99" s="12">
        <v>2</v>
      </c>
    </row>
    <row r="100" spans="1:21" ht="12.75">
      <c r="A100" s="12">
        <v>25</v>
      </c>
      <c r="B100" s="17" t="s">
        <v>37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18"/>
      <c r="T100" s="18"/>
      <c r="U100" s="12"/>
    </row>
    <row r="101" spans="1:21" ht="12.75">
      <c r="A101" s="12"/>
      <c r="B101" s="13" t="s">
        <v>86</v>
      </c>
      <c r="C101" s="18">
        <v>2777855</v>
      </c>
      <c r="D101" s="18"/>
      <c r="E101" s="18"/>
      <c r="F101" s="18">
        <v>544737</v>
      </c>
      <c r="G101" s="18"/>
      <c r="H101" s="18"/>
      <c r="I101" s="18">
        <v>840000</v>
      </c>
      <c r="J101" s="18"/>
      <c r="K101" s="18"/>
      <c r="L101" s="18"/>
      <c r="M101" s="18"/>
      <c r="N101" s="18"/>
      <c r="O101" s="18"/>
      <c r="P101" s="18"/>
      <c r="Q101" s="18"/>
      <c r="R101" s="19">
        <f>SUM(I101+F101+C101)</f>
        <v>4162592</v>
      </c>
      <c r="S101" s="19">
        <f>SUM(J101+G101+D101)</f>
        <v>0</v>
      </c>
      <c r="T101" s="18"/>
      <c r="U101" s="12">
        <v>1</v>
      </c>
    </row>
    <row r="102" spans="1:21" ht="12.75">
      <c r="A102" s="12"/>
      <c r="B102" s="16" t="s">
        <v>4</v>
      </c>
      <c r="C102" s="19">
        <f>SUM(C93:C101)</f>
        <v>27919152</v>
      </c>
      <c r="D102" s="19">
        <f>SUM(D93:D101)</f>
        <v>0</v>
      </c>
      <c r="E102" s="19"/>
      <c r="F102" s="19">
        <f>SUM(F95:F101)</f>
        <v>5431073</v>
      </c>
      <c r="G102" s="19">
        <f>SUM(G95:G101)</f>
        <v>0</v>
      </c>
      <c r="H102" s="19"/>
      <c r="I102" s="19">
        <f>SUM(I95:I101)</f>
        <v>12456000</v>
      </c>
      <c r="J102" s="19">
        <f>SUM(J95:J101)</f>
        <v>0</v>
      </c>
      <c r="K102" s="19"/>
      <c r="L102" s="19"/>
      <c r="M102" s="19"/>
      <c r="N102" s="19"/>
      <c r="O102" s="19"/>
      <c r="P102" s="19"/>
      <c r="Q102" s="19"/>
      <c r="R102" s="19">
        <f>SUM(I102+F102+C102)</f>
        <v>45806225</v>
      </c>
      <c r="S102" s="19">
        <f>SUM(J102+G102+D102)</f>
        <v>0</v>
      </c>
      <c r="T102" s="19"/>
      <c r="U102" s="14">
        <f>SUM(U95:U101)</f>
        <v>9</v>
      </c>
    </row>
    <row r="103" spans="1:21" ht="12.75">
      <c r="A103" s="12"/>
      <c r="B103" s="1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18"/>
      <c r="T103" s="18"/>
      <c r="U103" s="12"/>
    </row>
    <row r="104" spans="1:21" ht="12.75">
      <c r="A104" s="12"/>
      <c r="B104" s="16" t="s">
        <v>76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18"/>
      <c r="T104" s="18"/>
      <c r="U104" s="12"/>
    </row>
    <row r="105" spans="1:21" ht="12.75">
      <c r="A105" s="12"/>
      <c r="B105" s="20" t="s">
        <v>8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18"/>
      <c r="T105" s="18"/>
      <c r="U105" s="12"/>
    </row>
    <row r="106" spans="1:21" ht="12.75">
      <c r="A106" s="12">
        <v>26</v>
      </c>
      <c r="B106" s="17" t="s">
        <v>26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8"/>
      <c r="T106" s="18"/>
      <c r="U106" s="12"/>
    </row>
    <row r="107" spans="1:21" ht="12.75">
      <c r="A107" s="12"/>
      <c r="B107" s="13" t="s">
        <v>27</v>
      </c>
      <c r="C107" s="18">
        <v>49430475</v>
      </c>
      <c r="D107" s="18"/>
      <c r="E107" s="18"/>
      <c r="F107" s="18">
        <v>9965100</v>
      </c>
      <c r="G107" s="18"/>
      <c r="H107" s="18"/>
      <c r="I107" s="18">
        <v>9400000</v>
      </c>
      <c r="J107" s="18"/>
      <c r="K107" s="18"/>
      <c r="L107" s="18"/>
      <c r="M107" s="18"/>
      <c r="N107" s="18"/>
      <c r="O107" s="18"/>
      <c r="P107" s="18"/>
      <c r="Q107" s="18"/>
      <c r="R107" s="19">
        <f>SUM(F107+C107+I107)</f>
        <v>68795575</v>
      </c>
      <c r="S107" s="19">
        <f>SUM(G107+D107+J107)</f>
        <v>0</v>
      </c>
      <c r="T107" s="18"/>
      <c r="U107" s="12">
        <v>13</v>
      </c>
    </row>
    <row r="108" spans="1:21" ht="12.75">
      <c r="A108" s="12">
        <v>27</v>
      </c>
      <c r="B108" s="17" t="s">
        <v>38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18"/>
      <c r="T108" s="18"/>
      <c r="U108" s="12"/>
    </row>
    <row r="109" spans="1:21" ht="12.75">
      <c r="A109" s="12"/>
      <c r="B109" s="13" t="s">
        <v>42</v>
      </c>
      <c r="C109" s="18">
        <v>8653510</v>
      </c>
      <c r="D109" s="18"/>
      <c r="E109" s="18"/>
      <c r="F109" s="18">
        <v>1627541</v>
      </c>
      <c r="G109" s="18"/>
      <c r="H109" s="18"/>
      <c r="I109" s="18">
        <v>600000</v>
      </c>
      <c r="J109" s="18"/>
      <c r="K109" s="18"/>
      <c r="L109" s="18"/>
      <c r="M109" s="18"/>
      <c r="N109" s="18"/>
      <c r="O109" s="18"/>
      <c r="P109" s="18"/>
      <c r="Q109" s="18"/>
      <c r="R109" s="19">
        <f>SUM(F109+C109+I109)</f>
        <v>10881051</v>
      </c>
      <c r="S109" s="19">
        <f>SUM(G109+D109+J109)</f>
        <v>0</v>
      </c>
      <c r="T109" s="18"/>
      <c r="U109" s="12">
        <v>2</v>
      </c>
    </row>
    <row r="110" spans="1:21" ht="12.75">
      <c r="A110" s="12">
        <v>28</v>
      </c>
      <c r="B110" s="20" t="s">
        <v>95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19"/>
      <c r="T110" s="18"/>
      <c r="U110" s="12"/>
    </row>
    <row r="111" spans="1:21" ht="12.75">
      <c r="A111" s="12"/>
      <c r="B111" s="13" t="s">
        <v>96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>
        <v>800000</v>
      </c>
      <c r="M111" s="18"/>
      <c r="N111" s="18"/>
      <c r="O111" s="18"/>
      <c r="P111" s="18"/>
      <c r="Q111" s="18"/>
      <c r="R111" s="19">
        <f>SUM(F111+C111+I111)</f>
        <v>0</v>
      </c>
      <c r="S111" s="19"/>
      <c r="T111" s="18"/>
      <c r="U111" s="12"/>
    </row>
    <row r="112" spans="1:21" ht="12.75">
      <c r="A112" s="12"/>
      <c r="B112" s="16" t="s">
        <v>4</v>
      </c>
      <c r="C112" s="19">
        <f>SUM(C106:C111)</f>
        <v>58083985</v>
      </c>
      <c r="D112" s="19">
        <f aca="true" t="shared" si="8" ref="D112:M112">SUM(D106:D111)</f>
        <v>0</v>
      </c>
      <c r="E112" s="19"/>
      <c r="F112" s="19">
        <f t="shared" si="8"/>
        <v>11592641</v>
      </c>
      <c r="G112" s="19">
        <f t="shared" si="8"/>
        <v>0</v>
      </c>
      <c r="H112" s="19"/>
      <c r="I112" s="19">
        <f t="shared" si="8"/>
        <v>10000000</v>
      </c>
      <c r="J112" s="19">
        <f t="shared" si="8"/>
        <v>0</v>
      </c>
      <c r="K112" s="19"/>
      <c r="L112" s="19">
        <f t="shared" si="8"/>
        <v>800000</v>
      </c>
      <c r="M112" s="19">
        <f t="shared" si="8"/>
        <v>0</v>
      </c>
      <c r="N112" s="19"/>
      <c r="O112" s="19"/>
      <c r="P112" s="19"/>
      <c r="Q112" s="19"/>
      <c r="R112" s="19">
        <f>SUM(L112+I112+F112+C112)</f>
        <v>80476626</v>
      </c>
      <c r="S112" s="19">
        <f>SUM(S107:S109)</f>
        <v>0</v>
      </c>
      <c r="T112" s="18"/>
      <c r="U112" s="14">
        <f>SUM(U107:U109)</f>
        <v>15</v>
      </c>
    </row>
    <row r="113" spans="1:21" ht="12.75">
      <c r="A113" s="12"/>
      <c r="B113" s="16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18"/>
      <c r="T113" s="18"/>
      <c r="U113" s="12"/>
    </row>
    <row r="114" spans="1:21" ht="12.75">
      <c r="A114" s="12"/>
      <c r="B114" s="16" t="s">
        <v>7</v>
      </c>
      <c r="C114" s="19">
        <f>SUM(C112+C102+C90+C84+C60)</f>
        <v>207261485</v>
      </c>
      <c r="D114" s="19">
        <f>SUM(D112+D102+D90+D84+D60)</f>
        <v>0</v>
      </c>
      <c r="E114" s="19"/>
      <c r="F114" s="19">
        <f>SUM(F112+F102+F90+F84+F60)</f>
        <v>41726131</v>
      </c>
      <c r="G114" s="19">
        <f>SUM(G112+G102+G90+G84+G60)</f>
        <v>0</v>
      </c>
      <c r="H114" s="19"/>
      <c r="I114" s="19">
        <f>SUM(I112+I102+I90+I84+I60)</f>
        <v>96856112</v>
      </c>
      <c r="J114" s="19">
        <f>SUM(J112+J102+J90+J84+J60)</f>
        <v>0</v>
      </c>
      <c r="K114" s="19"/>
      <c r="L114" s="19">
        <f>SUM(L112+L102+L90+L84+L60)</f>
        <v>2800000</v>
      </c>
      <c r="M114" s="19">
        <f>SUM(M112+M102+M90+M84+M60)</f>
        <v>0</v>
      </c>
      <c r="N114" s="19"/>
      <c r="O114" s="19">
        <f>SUM(O112+O102+O90+O84+O60)</f>
        <v>40720110</v>
      </c>
      <c r="P114" s="19">
        <f>SUM(P112+P102+P90+P84+P60)</f>
        <v>0</v>
      </c>
      <c r="Q114" s="19"/>
      <c r="R114" s="19">
        <f>SUM(R112+R102+R90+R84+R60)</f>
        <v>389363838</v>
      </c>
      <c r="S114" s="19">
        <f>SUM(S112+S102+S90+S84+S60)</f>
        <v>0</v>
      </c>
      <c r="T114" s="18"/>
      <c r="U114" s="14">
        <f>SUM(U112+U90+U102+U60)</f>
        <v>63</v>
      </c>
    </row>
    <row r="115" spans="2:21" ht="12.75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6"/>
      <c r="U115" s="27"/>
    </row>
    <row r="116" spans="2:21" ht="12.75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6"/>
      <c r="U116" s="27"/>
    </row>
    <row r="117" spans="2:21" ht="12.75"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6"/>
      <c r="U117" s="27"/>
    </row>
    <row r="118" spans="2:21" ht="12.75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6"/>
      <c r="U118" s="27"/>
    </row>
    <row r="119" spans="2:21" ht="12.75"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6"/>
      <c r="U119" s="27"/>
    </row>
    <row r="120" spans="2:21" ht="12.75"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6"/>
      <c r="U120" s="27"/>
    </row>
    <row r="121" spans="2:21" ht="12.75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6"/>
      <c r="U121" s="27"/>
    </row>
    <row r="122" spans="2:21" ht="12.75"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6"/>
      <c r="U122" s="27"/>
    </row>
    <row r="123" spans="2:21" ht="12.75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6"/>
      <c r="U123" s="27"/>
    </row>
    <row r="124" spans="2:21" ht="12.75"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6"/>
      <c r="U124" s="27"/>
    </row>
    <row r="125" spans="2:21" ht="12.75"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6"/>
      <c r="U125" s="27"/>
    </row>
    <row r="126" spans="2:21" ht="12.75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6"/>
      <c r="U126" s="27"/>
    </row>
    <row r="127" spans="2:21" ht="12.75"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6"/>
      <c r="U127" s="27"/>
    </row>
    <row r="128" spans="2:21" ht="12.75"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6"/>
      <c r="U128" s="27"/>
    </row>
    <row r="129" spans="2:21" ht="12.75"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6"/>
      <c r="U129" s="27"/>
    </row>
    <row r="130" spans="2:21" ht="12.75"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6"/>
      <c r="U130" s="27"/>
    </row>
    <row r="131" spans="2:21" ht="12.75"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6"/>
      <c r="U131" s="27"/>
    </row>
    <row r="132" spans="2:21" ht="12.75"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6"/>
      <c r="U132" s="27"/>
    </row>
    <row r="133" spans="2:21" ht="12.75"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6"/>
      <c r="U133" s="27"/>
    </row>
    <row r="134" spans="2:21" ht="12.75"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6"/>
      <c r="U134" s="27"/>
    </row>
    <row r="135" spans="2:21" ht="12.75"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6"/>
      <c r="U135" s="27"/>
    </row>
    <row r="136" spans="2:21" ht="12.75"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/>
      <c r="U136" s="27"/>
    </row>
    <row r="137" spans="2:21" ht="12.75"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6"/>
      <c r="U137" s="27"/>
    </row>
    <row r="138" spans="2:21" ht="12.75"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/>
      <c r="U138" s="27"/>
    </row>
  </sheetData>
  <sheetProtection/>
  <mergeCells count="7">
    <mergeCell ref="B1:U1"/>
    <mergeCell ref="O4:Q4"/>
    <mergeCell ref="R4:T4"/>
    <mergeCell ref="C4:E4"/>
    <mergeCell ref="F4:H4"/>
    <mergeCell ref="I4:K4"/>
    <mergeCell ref="L4:N4"/>
  </mergeCells>
  <printOptions/>
  <pageMargins left="0.5905511811023623" right="0.5905511811023623" top="0.3937007874015748" bottom="0" header="0.1968503937007874" footer="0.1968503937007874"/>
  <pageSetup horizontalDpi="600" verticalDpi="600" orientation="landscape" paperSize="8" scale="90" r:id="rId1"/>
  <headerFooter alignWithMargins="0">
    <oddHeader>&amp;C7. melléklet a 2/2018. (II.28.) önkormányzati rendelethez
&amp;R&amp;8adatok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2018-02-12T12:14:38Z</cp:lastPrinted>
  <dcterms:created xsi:type="dcterms:W3CDTF">2013-02-08T07:15:01Z</dcterms:created>
  <dcterms:modified xsi:type="dcterms:W3CDTF">2018-03-06T12:24:26Z</dcterms:modified>
  <cp:category/>
  <cp:version/>
  <cp:contentType/>
  <cp:contentStatus/>
</cp:coreProperties>
</file>