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4240" windowHeight="12225"/>
  </bookViews>
  <sheets>
    <sheet name="2. Bevételek" sheetId="1" r:id="rId1"/>
  </sheets>
  <externalReferences>
    <externalReference r:id="rId2"/>
    <externalReference r:id="rId3"/>
  </externalReferences>
  <definedNames>
    <definedName name="beruh" localSheetId="0">'[1]4.1. táj.'!#REF!</definedName>
    <definedName name="beruh">'[1]4.1. táj.'!#REF!</definedName>
    <definedName name="intézmények" localSheetId="0">'[2]4.1. táj.'!#REF!</definedName>
    <definedName name="intézmények">'[2]4.1. táj.'!#REF!</definedName>
    <definedName name="_xlnm.Print_Titles" localSheetId="0">'2. Bevételek'!$A:$C,'2. Bevételek'!$1:$7</definedName>
  </definedNames>
  <calcPr calcId="125725"/>
</workbook>
</file>

<file path=xl/calcChain.xml><?xml version="1.0" encoding="utf-8"?>
<calcChain xmlns="http://schemas.openxmlformats.org/spreadsheetml/2006/main">
  <c r="G9" i="1"/>
  <c r="G10"/>
  <c r="G11"/>
  <c r="G12"/>
  <c r="G13"/>
  <c r="D14"/>
  <c r="D16" s="1"/>
  <c r="E14"/>
  <c r="E16" s="1"/>
  <c r="F14"/>
  <c r="G15"/>
  <c r="G19"/>
  <c r="D21"/>
  <c r="E21"/>
  <c r="F21"/>
  <c r="G21" s="1"/>
  <c r="G24"/>
  <c r="G25"/>
  <c r="G26"/>
  <c r="D27"/>
  <c r="E27"/>
  <c r="F27"/>
  <c r="G27" s="1"/>
  <c r="G28"/>
  <c r="D29"/>
  <c r="E29"/>
  <c r="F29"/>
  <c r="G32"/>
  <c r="G33"/>
  <c r="G34"/>
  <c r="G35"/>
  <c r="G36"/>
  <c r="D37"/>
  <c r="E37"/>
  <c r="F37"/>
  <c r="G40"/>
  <c r="D41"/>
  <c r="E41"/>
  <c r="G41" s="1"/>
  <c r="F41"/>
  <c r="G44"/>
  <c r="G45"/>
  <c r="D46"/>
  <c r="E46"/>
  <c r="F46"/>
  <c r="G50"/>
  <c r="D51"/>
  <c r="D53" s="1"/>
  <c r="D54" s="1"/>
  <c r="E51"/>
  <c r="F51"/>
  <c r="F53" s="1"/>
  <c r="F54" s="1"/>
  <c r="G52"/>
  <c r="E53"/>
  <c r="E54" s="1"/>
  <c r="G51" l="1"/>
  <c r="G54"/>
  <c r="G53"/>
  <c r="G46"/>
  <c r="G37"/>
  <c r="G29"/>
  <c r="D47"/>
  <c r="D55" s="1"/>
  <c r="G14"/>
  <c r="F16"/>
  <c r="F47" s="1"/>
  <c r="F55" s="1"/>
  <c r="E47"/>
  <c r="G16" l="1"/>
  <c r="G47"/>
  <c r="E55"/>
  <c r="G55" s="1"/>
</calcChain>
</file>

<file path=xl/sharedStrings.xml><?xml version="1.0" encoding="utf-8"?>
<sst xmlns="http://schemas.openxmlformats.org/spreadsheetml/2006/main" count="108" uniqueCount="108">
  <si>
    <t>BEVÉTELEK ÖSSZESEN</t>
  </si>
  <si>
    <t>FINANSZÍROZÁSI BEVÉTELEK ÖSSZESEN</t>
  </si>
  <si>
    <t>Belföldi finanszírozás bevételei összesen</t>
  </si>
  <si>
    <t>B81</t>
  </si>
  <si>
    <t xml:space="preserve">Áht-n belüli megelőlegezések </t>
  </si>
  <si>
    <t>098141.</t>
  </si>
  <si>
    <t>B814</t>
  </si>
  <si>
    <t>Maradvány igénybevétele összesen</t>
  </si>
  <si>
    <t>B813</t>
  </si>
  <si>
    <t xml:space="preserve">Előző év költségvetési maradványának igénybev. </t>
  </si>
  <si>
    <t>0981311.</t>
  </si>
  <si>
    <t>B8131</t>
  </si>
  <si>
    <t>Maradvány igénybevétele</t>
  </si>
  <si>
    <t>KÖLTSÉGVETÉSI BEVÉTELEK ÖSSZESEN</t>
  </si>
  <si>
    <t>MŰK. CÉLÚ ÁTVETT PÉNZESZKÖZÖK ÖSSZ.</t>
  </si>
  <si>
    <t>B6</t>
  </si>
  <si>
    <t xml:space="preserve">Egyéb működési célú átvett pénzeszközök </t>
  </si>
  <si>
    <t>09651.</t>
  </si>
  <si>
    <t>B65</t>
  </si>
  <si>
    <t xml:space="preserve">Műk. c. visszatér. tám., kölcs. visszatér. áht-n kív. </t>
  </si>
  <si>
    <t>09641.</t>
  </si>
  <si>
    <t>B64</t>
  </si>
  <si>
    <t>Működési célú átvett pénzeszközök</t>
  </si>
  <si>
    <t>FELHALMOZÁSI BEVÉTELEK ÖSSZESEN</t>
  </si>
  <si>
    <t>B5</t>
  </si>
  <si>
    <t xml:space="preserve">Egyéb tárgyi eszközök értékesítése </t>
  </si>
  <si>
    <t>09531.</t>
  </si>
  <si>
    <t>B53</t>
  </si>
  <si>
    <t>Felhalmozási bevételek</t>
  </si>
  <si>
    <t>MŰKÖDÉSI BEVÉTELEK ÖSSZESEN</t>
  </si>
  <si>
    <t>B4</t>
  </si>
  <si>
    <t xml:space="preserve">Egyéb működési bevételek </t>
  </si>
  <si>
    <t>094111.</t>
  </si>
  <si>
    <t>B411</t>
  </si>
  <si>
    <t xml:space="preserve">Kamatbevételek </t>
  </si>
  <si>
    <t>094081.</t>
  </si>
  <si>
    <t>B408</t>
  </si>
  <si>
    <t xml:space="preserve">Tulajdonosi bevételek </t>
  </si>
  <si>
    <t>094041.</t>
  </si>
  <si>
    <t>B404</t>
  </si>
  <si>
    <t xml:space="preserve">Szolgáltatások ellenértéke </t>
  </si>
  <si>
    <t>094021.</t>
  </si>
  <si>
    <t>B402</t>
  </si>
  <si>
    <t xml:space="preserve">Készletértékesítés ellenértéke   </t>
  </si>
  <si>
    <t>094011.</t>
  </si>
  <si>
    <t>B401</t>
  </si>
  <si>
    <t>Működési bevételek</t>
  </si>
  <si>
    <t>KÖZHATALMI BEVÉTELEK ÖSSZESEN</t>
  </si>
  <si>
    <t>B3</t>
  </si>
  <si>
    <t xml:space="preserve">Egyéb közhatalmi bevételek </t>
  </si>
  <si>
    <t>09361.</t>
  </si>
  <si>
    <t>B36</t>
  </si>
  <si>
    <t>Termékek és szolgáltatások adói összesen</t>
  </si>
  <si>
    <t>B35</t>
  </si>
  <si>
    <t xml:space="preserve">Gépjárműadók </t>
  </si>
  <si>
    <t>093541.</t>
  </si>
  <si>
    <t>B354</t>
  </si>
  <si>
    <t xml:space="preserve">Értékesítési és forgalmi adók </t>
  </si>
  <si>
    <t>093511.</t>
  </si>
  <si>
    <t>B351</t>
  </si>
  <si>
    <t xml:space="preserve">Vagyoni típusú adók </t>
  </si>
  <si>
    <t>09341.</t>
  </si>
  <si>
    <t>B34</t>
  </si>
  <si>
    <t>Közhatalmi bevételek</t>
  </si>
  <si>
    <t>FELHALM. CÉLÚ TÁM. ÁHT-N BELÜLRŐL</t>
  </si>
  <si>
    <t>B2</t>
  </si>
  <si>
    <t xml:space="preserve">Egyéb felh. célú támog. bevételei áht-n belülről </t>
  </si>
  <si>
    <t>09251.</t>
  </si>
  <si>
    <t>B25</t>
  </si>
  <si>
    <t xml:space="preserve">Felhalmozási célú önkormányzati támogatások </t>
  </si>
  <si>
    <t>09211.</t>
  </si>
  <si>
    <t>B21</t>
  </si>
  <si>
    <t>Felhalmozási célú támogatások államháztartáson belülről</t>
  </si>
  <si>
    <t>MŰK. CÉLÚ TÁMOG. ÁHT-N BELÜLRŐL</t>
  </si>
  <si>
    <t>B1</t>
  </si>
  <si>
    <t xml:space="preserve">Egyéb műk. célú támog. bevételei áht-n belülről </t>
  </si>
  <si>
    <t>09161.</t>
  </si>
  <si>
    <t>B16</t>
  </si>
  <si>
    <t>Önk. működési támogatásai összesen</t>
  </si>
  <si>
    <t>B11</t>
  </si>
  <si>
    <t xml:space="preserve">Helyi önkormányzatok kiegészítő támogatásai </t>
  </si>
  <si>
    <t>091161.</t>
  </si>
  <si>
    <t>B116</t>
  </si>
  <si>
    <t xml:space="preserve">Működési célú központosított előirányzatok </t>
  </si>
  <si>
    <t>091151.</t>
  </si>
  <si>
    <t>B115</t>
  </si>
  <si>
    <t xml:space="preserve">Tel. önk. kulturális feladatainak tám. </t>
  </si>
  <si>
    <t>091141.</t>
  </si>
  <si>
    <t>B114</t>
  </si>
  <si>
    <t xml:space="preserve">Tel. önk.szoc., gyermekjóléti és gy.étk.fel.tám.ei.  </t>
  </si>
  <si>
    <t>091131.</t>
  </si>
  <si>
    <t>B113</t>
  </si>
  <si>
    <t xml:space="preserve">Helyi önkorm. működésének ált. tám. </t>
  </si>
  <si>
    <t>091111.</t>
  </si>
  <si>
    <t>B111</t>
  </si>
  <si>
    <t>Önkormányzatok működési támogatásai</t>
  </si>
  <si>
    <t>Teljesítés %-a</t>
  </si>
  <si>
    <t>Teljesítés</t>
  </si>
  <si>
    <t>Módosított</t>
  </si>
  <si>
    <t>Eredeti</t>
  </si>
  <si>
    <t>Önkormányzat</t>
  </si>
  <si>
    <t>Megnevezés</t>
  </si>
  <si>
    <t>Számla-szám</t>
  </si>
  <si>
    <t>Rovat-szám</t>
  </si>
  <si>
    <t>adatok ezer Ft-ban</t>
  </si>
  <si>
    <t>2017. évi előirányzat</t>
  </si>
  <si>
    <t>PATOSFA KÖZSÉG  ÖNKORMÁNYZATA 2017. ÉVI KÖLTSÉGVETÉS VÉGREHAJTÁSA - BEVÉTELEK</t>
  </si>
  <si>
    <t>2. melléklet a 2/2018. (V.31.) számú önkormányzati rendelethez</t>
  </si>
</sst>
</file>

<file path=xl/styles.xml><?xml version="1.0" encoding="utf-8"?>
<styleSheet xmlns="http://schemas.openxmlformats.org/spreadsheetml/2006/main">
  <numFmts count="2">
    <numFmt numFmtId="44" formatCode="_-* #,##0.00\ &quot;Ft&quot;_-;\-* #,##0.00\ &quot;Ft&quot;_-;_-* &quot;-&quot;??\ &quot;Ft&quot;_-;_-@_-"/>
    <numFmt numFmtId="43" formatCode="_-* #,##0.00\ _F_t_-;\-* #,##0.00\ _F_t_-;_-* &quot;-&quot;??\ _F_t_-;_-@_-"/>
  </numFmts>
  <fonts count="14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b/>
      <sz val="10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i/>
      <sz val="10"/>
      <color indexed="8"/>
      <name val="Times New Roman"/>
      <family val="1"/>
      <charset val="238"/>
    </font>
    <font>
      <b/>
      <sz val="10"/>
      <color indexed="62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color indexed="60"/>
      <name val="Times New Roman"/>
      <family val="1"/>
      <charset val="238"/>
    </font>
    <font>
      <i/>
      <sz val="11"/>
      <color theme="1"/>
      <name val="Calibri"/>
      <family val="2"/>
      <charset val="238"/>
      <scheme val="minor"/>
    </font>
    <font>
      <b/>
      <sz val="10"/>
      <color indexed="10"/>
      <name val="Times New Roman"/>
      <family val="1"/>
      <charset val="238"/>
    </font>
    <font>
      <sz val="10"/>
      <name val="Arial CE"/>
      <charset val="238"/>
    </font>
    <font>
      <sz val="11"/>
      <color indexed="0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9" tint="0.399945066682943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22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6">
    <xf numFmtId="0" fontId="0" fillId="0" borderId="0"/>
    <xf numFmtId="9" fontId="3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3" fillId="0" borderId="0"/>
    <xf numFmtId="44" fontId="12" fillId="0" borderId="0" applyFont="0" applyFill="0" applyBorder="0" applyAlignment="0" applyProtection="0"/>
  </cellStyleXfs>
  <cellXfs count="117">
    <xf numFmtId="0" fontId="0" fillId="0" borderId="0" xfId="0"/>
    <xf numFmtId="3" fontId="0" fillId="0" borderId="0" xfId="0" applyNumberFormat="1" applyAlignment="1">
      <alignment vertical="center"/>
    </xf>
    <xf numFmtId="3" fontId="2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9" fontId="4" fillId="2" borderId="1" xfId="1" applyFont="1" applyFill="1" applyBorder="1" applyAlignment="1">
      <alignment vertical="center"/>
    </xf>
    <xf numFmtId="3" fontId="4" fillId="3" borderId="2" xfId="0" applyNumberFormat="1" applyFont="1" applyFill="1" applyBorder="1" applyAlignment="1">
      <alignment vertical="center"/>
    </xf>
    <xf numFmtId="3" fontId="4" fillId="3" borderId="3" xfId="0" applyNumberFormat="1" applyFont="1" applyFill="1" applyBorder="1" applyAlignment="1">
      <alignment vertical="center"/>
    </xf>
    <xf numFmtId="0" fontId="5" fillId="3" borderId="4" xfId="0" applyFont="1" applyFill="1" applyBorder="1" applyAlignment="1">
      <alignment horizontal="left" vertical="center"/>
    </xf>
    <xf numFmtId="0" fontId="5" fillId="3" borderId="5" xfId="0" applyFont="1" applyFill="1" applyBorder="1" applyAlignment="1">
      <alignment horizontal="left" vertical="center" indent="1"/>
    </xf>
    <xf numFmtId="0" fontId="4" fillId="3" borderId="3" xfId="0" applyFont="1" applyFill="1" applyBorder="1" applyAlignment="1">
      <alignment horizontal="left" vertical="center" indent="1"/>
    </xf>
    <xf numFmtId="9" fontId="4" fillId="4" borderId="6" xfId="1" applyFont="1" applyFill="1" applyBorder="1" applyAlignment="1">
      <alignment vertical="center"/>
    </xf>
    <xf numFmtId="3" fontId="4" fillId="4" borderId="7" xfId="0" applyNumberFormat="1" applyFont="1" applyFill="1" applyBorder="1" applyAlignment="1">
      <alignment vertical="center"/>
    </xf>
    <xf numFmtId="3" fontId="4" fillId="5" borderId="8" xfId="0" applyNumberFormat="1" applyFont="1" applyFill="1" applyBorder="1" applyAlignment="1">
      <alignment vertical="center"/>
    </xf>
    <xf numFmtId="0" fontId="4" fillId="5" borderId="9" xfId="0" applyFont="1" applyFill="1" applyBorder="1" applyAlignment="1">
      <alignment vertical="center"/>
    </xf>
    <xf numFmtId="0" fontId="4" fillId="5" borderId="10" xfId="0" applyFont="1" applyFill="1" applyBorder="1" applyAlignment="1">
      <alignment horizontal="left" vertical="center" indent="1"/>
    </xf>
    <xf numFmtId="0" fontId="4" fillId="5" borderId="8" xfId="0" applyFont="1" applyFill="1" applyBorder="1" applyAlignment="1">
      <alignment horizontal="left" vertical="center" indent="1"/>
    </xf>
    <xf numFmtId="9" fontId="6" fillId="0" borderId="11" xfId="1" applyFont="1" applyFill="1" applyBorder="1" applyAlignment="1">
      <alignment vertical="center"/>
    </xf>
    <xf numFmtId="3" fontId="6" fillId="0" borderId="3" xfId="0" applyNumberFormat="1" applyFont="1" applyFill="1" applyBorder="1" applyAlignment="1">
      <alignment vertical="center"/>
    </xf>
    <xf numFmtId="0" fontId="6" fillId="0" borderId="4" xfId="0" applyFont="1" applyFill="1" applyBorder="1" applyAlignment="1">
      <alignment vertical="center" wrapText="1"/>
    </xf>
    <xf numFmtId="0" fontId="6" fillId="0" borderId="5" xfId="0" applyFont="1" applyFill="1" applyBorder="1" applyAlignment="1">
      <alignment horizontal="left" vertical="center" indent="1"/>
    </xf>
    <xf numFmtId="0" fontId="6" fillId="0" borderId="3" xfId="0" applyFont="1" applyFill="1" applyBorder="1" applyAlignment="1">
      <alignment horizontal="left" vertical="center" indent="1"/>
    </xf>
    <xf numFmtId="9" fontId="5" fillId="0" borderId="12" xfId="1" applyFont="1" applyFill="1" applyBorder="1" applyAlignment="1">
      <alignment vertical="center"/>
    </xf>
    <xf numFmtId="3" fontId="5" fillId="0" borderId="10" xfId="0" applyNumberFormat="1" applyFont="1" applyFill="1" applyBorder="1" applyAlignment="1">
      <alignment vertical="center"/>
    </xf>
    <xf numFmtId="3" fontId="5" fillId="0" borderId="8" xfId="0" applyNumberFormat="1" applyFont="1" applyFill="1" applyBorder="1" applyAlignment="1">
      <alignment vertical="center"/>
    </xf>
    <xf numFmtId="0" fontId="5" fillId="0" borderId="9" xfId="0" applyFont="1" applyFill="1" applyBorder="1" applyAlignment="1">
      <alignment vertical="center" wrapText="1"/>
    </xf>
    <xf numFmtId="0" fontId="5" fillId="0" borderId="10" xfId="0" applyFont="1" applyFill="1" applyBorder="1" applyAlignment="1">
      <alignment horizontal="left" vertical="center" indent="1"/>
    </xf>
    <xf numFmtId="0" fontId="4" fillId="0" borderId="8" xfId="0" applyFont="1" applyFill="1" applyBorder="1" applyAlignment="1">
      <alignment horizontal="left" vertical="center" indent="1"/>
    </xf>
    <xf numFmtId="9" fontId="5" fillId="0" borderId="11" xfId="1" applyFont="1" applyFill="1" applyBorder="1" applyAlignment="1">
      <alignment vertical="center"/>
    </xf>
    <xf numFmtId="3" fontId="5" fillId="0" borderId="3" xfId="0" applyNumberFormat="1" applyFont="1" applyFill="1" applyBorder="1" applyAlignment="1">
      <alignment vertical="center"/>
    </xf>
    <xf numFmtId="0" fontId="5" fillId="0" borderId="4" xfId="0" applyFont="1" applyFill="1" applyBorder="1" applyAlignment="1">
      <alignment vertical="center" wrapText="1"/>
    </xf>
    <xf numFmtId="0" fontId="5" fillId="0" borderId="5" xfId="0" applyFont="1" applyFill="1" applyBorder="1" applyAlignment="1">
      <alignment horizontal="left" vertical="center" indent="1"/>
    </xf>
    <xf numFmtId="0" fontId="5" fillId="0" borderId="3" xfId="0" applyFont="1" applyFill="1" applyBorder="1" applyAlignment="1">
      <alignment horizontal="left" vertical="center" indent="1"/>
    </xf>
    <xf numFmtId="9" fontId="5" fillId="0" borderId="13" xfId="1" applyFont="1" applyFill="1" applyBorder="1" applyAlignment="1">
      <alignment vertical="center"/>
    </xf>
    <xf numFmtId="3" fontId="5" fillId="0" borderId="14" xfId="0" applyNumberFormat="1" applyFont="1" applyFill="1" applyBorder="1" applyAlignment="1">
      <alignment vertical="center"/>
    </xf>
    <xf numFmtId="3" fontId="5" fillId="0" borderId="15" xfId="0" applyNumberFormat="1" applyFont="1" applyFill="1" applyBorder="1" applyAlignment="1">
      <alignment vertical="center"/>
    </xf>
    <xf numFmtId="0" fontId="5" fillId="0" borderId="16" xfId="0" applyFont="1" applyFill="1" applyBorder="1" applyAlignment="1">
      <alignment vertical="center" wrapText="1"/>
    </xf>
    <xf numFmtId="0" fontId="5" fillId="0" borderId="14" xfId="0" applyFont="1" applyFill="1" applyBorder="1" applyAlignment="1">
      <alignment horizontal="left" vertical="center" indent="1"/>
    </xf>
    <xf numFmtId="0" fontId="5" fillId="0" borderId="15" xfId="0" applyFont="1" applyFill="1" applyBorder="1" applyAlignment="1">
      <alignment horizontal="left" vertical="center" indent="1"/>
    </xf>
    <xf numFmtId="9" fontId="5" fillId="0" borderId="17" xfId="1" applyFont="1" applyFill="1" applyBorder="1" applyAlignment="1">
      <alignment vertical="center"/>
    </xf>
    <xf numFmtId="3" fontId="5" fillId="0" borderId="17" xfId="0" applyNumberFormat="1" applyFont="1" applyFill="1" applyBorder="1" applyAlignment="1">
      <alignment vertical="center"/>
    </xf>
    <xf numFmtId="0" fontId="5" fillId="0" borderId="17" xfId="0" applyFont="1" applyFill="1" applyBorder="1" applyAlignment="1">
      <alignment vertical="center" wrapText="1"/>
    </xf>
    <xf numFmtId="0" fontId="5" fillId="0" borderId="18" xfId="0" applyFont="1" applyFill="1" applyBorder="1" applyAlignment="1">
      <alignment horizontal="left" vertical="center" indent="1"/>
    </xf>
    <xf numFmtId="0" fontId="7" fillId="0" borderId="19" xfId="0" applyFont="1" applyFill="1" applyBorder="1" applyAlignment="1">
      <alignment horizontal="left" vertical="center"/>
    </xf>
    <xf numFmtId="9" fontId="4" fillId="0" borderId="20" xfId="1" applyFont="1" applyFill="1" applyBorder="1" applyAlignment="1">
      <alignment vertical="center"/>
    </xf>
    <xf numFmtId="3" fontId="8" fillId="0" borderId="20" xfId="0" applyNumberFormat="1" applyFont="1" applyFill="1" applyBorder="1" applyAlignment="1">
      <alignment vertical="center" wrapText="1"/>
    </xf>
    <xf numFmtId="0" fontId="8" fillId="0" borderId="20" xfId="0" applyFont="1" applyFill="1" applyBorder="1" applyAlignment="1">
      <alignment vertical="center" wrapText="1"/>
    </xf>
    <xf numFmtId="0" fontId="9" fillId="0" borderId="20" xfId="0" applyFont="1" applyFill="1" applyBorder="1" applyAlignment="1">
      <alignment horizontal="left" vertical="center" indent="1"/>
    </xf>
    <xf numFmtId="9" fontId="4" fillId="4" borderId="11" xfId="1" applyFont="1" applyFill="1" applyBorder="1" applyAlignment="1">
      <alignment vertical="center"/>
    </xf>
    <xf numFmtId="3" fontId="8" fillId="5" borderId="3" xfId="0" applyNumberFormat="1" applyFont="1" applyFill="1" applyBorder="1" applyAlignment="1">
      <alignment vertical="center" wrapText="1"/>
    </xf>
    <xf numFmtId="0" fontId="8" fillId="5" borderId="4" xfId="0" applyFont="1" applyFill="1" applyBorder="1" applyAlignment="1">
      <alignment vertical="center" wrapText="1"/>
    </xf>
    <xf numFmtId="0" fontId="9" fillId="5" borderId="5" xfId="0" applyFont="1" applyFill="1" applyBorder="1" applyAlignment="1">
      <alignment horizontal="left" vertical="center" indent="1"/>
    </xf>
    <xf numFmtId="0" fontId="9" fillId="5" borderId="3" xfId="0" applyFont="1" applyFill="1" applyBorder="1" applyAlignment="1">
      <alignment horizontal="left" vertical="center" indent="1"/>
    </xf>
    <xf numFmtId="3" fontId="4" fillId="0" borderId="0" xfId="0" applyNumberFormat="1" applyFont="1" applyFill="1" applyBorder="1" applyAlignment="1">
      <alignment vertical="center" wrapText="1"/>
    </xf>
    <xf numFmtId="9" fontId="4" fillId="0" borderId="11" xfId="1" applyFont="1" applyFill="1" applyBorder="1" applyAlignment="1">
      <alignment vertical="center"/>
    </xf>
    <xf numFmtId="3" fontId="4" fillId="0" borderId="3" xfId="0" applyNumberFormat="1" applyFont="1" applyFill="1" applyBorder="1" applyAlignment="1">
      <alignment vertical="center" wrapText="1"/>
    </xf>
    <xf numFmtId="0" fontId="4" fillId="0" borderId="4" xfId="0" applyFont="1" applyFill="1" applyBorder="1" applyAlignment="1">
      <alignment vertical="center" wrapText="1"/>
    </xf>
    <xf numFmtId="0" fontId="4" fillId="0" borderId="5" xfId="0" applyFont="1" applyFill="1" applyBorder="1" applyAlignment="1">
      <alignment horizontal="left" vertical="center" indent="1"/>
    </xf>
    <xf numFmtId="0" fontId="4" fillId="0" borderId="3" xfId="0" applyFont="1" applyFill="1" applyBorder="1" applyAlignment="1">
      <alignment horizontal="left" vertical="center" indent="1"/>
    </xf>
    <xf numFmtId="3" fontId="4" fillId="0" borderId="0" xfId="0" applyNumberFormat="1" applyFont="1" applyFill="1" applyBorder="1" applyAlignment="1">
      <alignment vertical="center"/>
    </xf>
    <xf numFmtId="9" fontId="5" fillId="0" borderId="1" xfId="1" applyFont="1" applyFill="1" applyBorder="1" applyAlignment="1">
      <alignment vertical="center"/>
    </xf>
    <xf numFmtId="3" fontId="5" fillId="0" borderId="21" xfId="0" applyNumberFormat="1" applyFont="1" applyFill="1" applyBorder="1" applyAlignment="1">
      <alignment vertical="center"/>
    </xf>
    <xf numFmtId="3" fontId="5" fillId="0" borderId="19" xfId="0" applyNumberFormat="1" applyFont="1" applyFill="1" applyBorder="1" applyAlignment="1">
      <alignment vertical="center"/>
    </xf>
    <xf numFmtId="0" fontId="5" fillId="0" borderId="18" xfId="0" applyFont="1" applyFill="1" applyBorder="1" applyAlignment="1">
      <alignment vertical="center" wrapText="1"/>
    </xf>
    <xf numFmtId="0" fontId="5" fillId="0" borderId="21" xfId="0" applyFont="1" applyFill="1" applyBorder="1" applyAlignment="1">
      <alignment horizontal="left" vertical="center" indent="1"/>
    </xf>
    <xf numFmtId="0" fontId="5" fillId="0" borderId="19" xfId="0" applyFont="1" applyFill="1" applyBorder="1" applyAlignment="1">
      <alignment horizontal="left" vertical="center" indent="1"/>
    </xf>
    <xf numFmtId="9" fontId="5" fillId="0" borderId="22" xfId="1" applyFont="1" applyFill="1" applyBorder="1" applyAlignment="1">
      <alignment vertical="center"/>
    </xf>
    <xf numFmtId="3" fontId="5" fillId="0" borderId="22" xfId="0" applyNumberFormat="1" applyFont="1" applyFill="1" applyBorder="1" applyAlignment="1">
      <alignment vertical="center"/>
    </xf>
    <xf numFmtId="0" fontId="5" fillId="0" borderId="22" xfId="0" applyFont="1" applyFill="1" applyBorder="1" applyAlignment="1">
      <alignment vertical="center" wrapText="1"/>
    </xf>
    <xf numFmtId="0" fontId="5" fillId="0" borderId="22" xfId="0" applyFont="1" applyFill="1" applyBorder="1" applyAlignment="1">
      <alignment horizontal="left" vertical="center" indent="1"/>
    </xf>
    <xf numFmtId="0" fontId="7" fillId="0" borderId="22" xfId="0" applyFont="1" applyFill="1" applyBorder="1" applyAlignment="1">
      <alignment horizontal="left" vertical="center"/>
    </xf>
    <xf numFmtId="3" fontId="4" fillId="0" borderId="20" xfId="0" applyNumberFormat="1" applyFont="1" applyFill="1" applyBorder="1" applyAlignment="1">
      <alignment vertical="center" wrapText="1"/>
    </xf>
    <xf numFmtId="0" fontId="4" fillId="0" borderId="20" xfId="0" applyFont="1" applyFill="1" applyBorder="1" applyAlignment="1">
      <alignment vertical="center" wrapText="1"/>
    </xf>
    <xf numFmtId="0" fontId="4" fillId="0" borderId="20" xfId="0" applyFont="1" applyFill="1" applyBorder="1" applyAlignment="1">
      <alignment horizontal="left" vertical="center" indent="1"/>
    </xf>
    <xf numFmtId="0" fontId="5" fillId="0" borderId="8" xfId="0" applyFont="1" applyFill="1" applyBorder="1" applyAlignment="1">
      <alignment horizontal="left" vertical="center" indent="1"/>
    </xf>
    <xf numFmtId="9" fontId="5" fillId="0" borderId="23" xfId="1" applyFont="1" applyFill="1" applyBorder="1" applyAlignment="1">
      <alignment vertical="center"/>
    </xf>
    <xf numFmtId="3" fontId="5" fillId="0" borderId="24" xfId="0" applyNumberFormat="1" applyFont="1" applyFill="1" applyBorder="1" applyAlignment="1">
      <alignment vertical="center"/>
    </xf>
    <xf numFmtId="3" fontId="5" fillId="0" borderId="25" xfId="0" applyNumberFormat="1" applyFont="1" applyFill="1" applyBorder="1" applyAlignment="1">
      <alignment vertical="center"/>
    </xf>
    <xf numFmtId="0" fontId="5" fillId="0" borderId="26" xfId="0" applyFont="1" applyFill="1" applyBorder="1" applyAlignment="1">
      <alignment vertical="center" wrapText="1"/>
    </xf>
    <xf numFmtId="0" fontId="5" fillId="0" borderId="24" xfId="0" applyFont="1" applyFill="1" applyBorder="1" applyAlignment="1">
      <alignment horizontal="left" vertical="center" indent="1"/>
    </xf>
    <xf numFmtId="0" fontId="5" fillId="0" borderId="25" xfId="0" applyFont="1" applyFill="1" applyBorder="1" applyAlignment="1">
      <alignment horizontal="left" vertical="center" indent="1"/>
    </xf>
    <xf numFmtId="0" fontId="4" fillId="0" borderId="22" xfId="0" applyFont="1" applyFill="1" applyBorder="1" applyAlignment="1">
      <alignment vertical="center" wrapText="1"/>
    </xf>
    <xf numFmtId="0" fontId="4" fillId="0" borderId="22" xfId="0" applyFont="1" applyFill="1" applyBorder="1" applyAlignment="1">
      <alignment horizontal="left" vertical="center" indent="1"/>
    </xf>
    <xf numFmtId="3" fontId="4" fillId="0" borderId="5" xfId="0" applyNumberFormat="1" applyFont="1" applyFill="1" applyBorder="1" applyAlignment="1">
      <alignment vertical="center" wrapText="1"/>
    </xf>
    <xf numFmtId="0" fontId="2" fillId="0" borderId="0" xfId="0" applyFont="1"/>
    <xf numFmtId="9" fontId="6" fillId="0" borderId="27" xfId="1" applyFont="1" applyFill="1" applyBorder="1" applyAlignment="1">
      <alignment vertical="center"/>
    </xf>
    <xf numFmtId="3" fontId="6" fillId="0" borderId="5" xfId="0" applyNumberFormat="1" applyFont="1" applyFill="1" applyBorder="1" applyAlignment="1">
      <alignment vertical="center"/>
    </xf>
    <xf numFmtId="9" fontId="6" fillId="0" borderId="6" xfId="1" applyFont="1" applyFill="1" applyBorder="1" applyAlignment="1">
      <alignment vertical="center"/>
    </xf>
    <xf numFmtId="0" fontId="1" fillId="0" borderId="0" xfId="0" applyFont="1"/>
    <xf numFmtId="0" fontId="0" fillId="0" borderId="0" xfId="0" applyFill="1" applyBorder="1"/>
    <xf numFmtId="0" fontId="10" fillId="0" borderId="0" xfId="0" applyFont="1"/>
    <xf numFmtId="3" fontId="11" fillId="0" borderId="1" xfId="0" applyNumberFormat="1" applyFont="1" applyFill="1" applyBorder="1" applyAlignment="1">
      <alignment vertical="center"/>
    </xf>
    <xf numFmtId="3" fontId="11" fillId="0" borderId="21" xfId="0" applyNumberFormat="1" applyFont="1" applyFill="1" applyBorder="1" applyAlignment="1">
      <alignment vertical="center"/>
    </xf>
    <xf numFmtId="3" fontId="11" fillId="0" borderId="19" xfId="0" applyNumberFormat="1" applyFont="1" applyFill="1" applyBorder="1" applyAlignment="1">
      <alignment vertical="center"/>
    </xf>
    <xf numFmtId="0" fontId="5" fillId="0" borderId="18" xfId="0" applyFont="1" applyFill="1" applyBorder="1" applyAlignment="1">
      <alignment vertical="center"/>
    </xf>
    <xf numFmtId="0" fontId="5" fillId="0" borderId="21" xfId="0" applyFont="1" applyFill="1" applyBorder="1" applyAlignment="1">
      <alignment vertical="center"/>
    </xf>
    <xf numFmtId="0" fontId="0" fillId="0" borderId="0" xfId="0" applyBorder="1"/>
    <xf numFmtId="0" fontId="4" fillId="0" borderId="0" xfId="0" applyFont="1" applyAlignment="1"/>
    <xf numFmtId="3" fontId="4" fillId="6" borderId="36" xfId="0" applyNumberFormat="1" applyFont="1" applyFill="1" applyBorder="1" applyAlignment="1">
      <alignment horizontal="center" vertical="center" wrapText="1"/>
    </xf>
    <xf numFmtId="3" fontId="4" fillId="6" borderId="35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3" fontId="8" fillId="6" borderId="14" xfId="2" applyNumberFormat="1" applyFont="1" applyFill="1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3" fontId="8" fillId="6" borderId="32" xfId="2" applyNumberFormat="1" applyFont="1" applyFill="1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4" fillId="6" borderId="39" xfId="0" applyFont="1" applyFill="1" applyBorder="1" applyAlignment="1">
      <alignment horizontal="center" vertical="center" wrapText="1"/>
    </xf>
    <xf numFmtId="0" fontId="4" fillId="6" borderId="8" xfId="0" applyFont="1" applyFill="1" applyBorder="1" applyAlignment="1">
      <alignment horizontal="center" vertical="center" wrapText="1"/>
    </xf>
    <xf numFmtId="0" fontId="4" fillId="6" borderId="2" xfId="0" applyFont="1" applyFill="1" applyBorder="1" applyAlignment="1">
      <alignment horizontal="center" vertical="center" wrapText="1"/>
    </xf>
    <xf numFmtId="0" fontId="4" fillId="6" borderId="38" xfId="0" applyFont="1" applyFill="1" applyBorder="1" applyAlignment="1">
      <alignment horizontal="center" vertical="center" wrapText="1"/>
    </xf>
    <xf numFmtId="0" fontId="4" fillId="6" borderId="10" xfId="0" applyFont="1" applyFill="1" applyBorder="1" applyAlignment="1">
      <alignment horizontal="center" vertical="center"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37" xfId="0" applyFont="1" applyFill="1" applyBorder="1" applyAlignment="1">
      <alignment horizontal="center" vertical="center" wrapText="1"/>
    </xf>
    <xf numFmtId="0" fontId="4" fillId="6" borderId="12" xfId="0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3" fontId="8" fillId="6" borderId="34" xfId="2" applyNumberFormat="1" applyFont="1" applyFill="1" applyBorder="1" applyAlignment="1">
      <alignment horizontal="center" vertical="center" wrapText="1"/>
    </xf>
    <xf numFmtId="3" fontId="8" fillId="6" borderId="33" xfId="2" applyNumberFormat="1" applyFont="1" applyFill="1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</cellXfs>
  <cellStyles count="6">
    <cellStyle name="Ezres 2" xfId="3"/>
    <cellStyle name="Normál" xfId="0" builtinId="0"/>
    <cellStyle name="Normál 2" xfId="2"/>
    <cellStyle name="Normál 3 2" xfId="4"/>
    <cellStyle name="Pénznem 2" xfId="5"/>
    <cellStyle name="Százalék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2005.%20&#233;vi%20k&#246;lt&#233;sgvet&#233;s\Mell&#233;kletek\&#214;sszes%20t&#225;bla%20egyb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2005.%20&#233;vi%20k&#246;lt&#233;sgvet&#233;s/Mell&#233;kletek/&#214;sszes%20t&#225;bla%20egybe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."/>
      <sheetName val="2."/>
      <sheetName val="3."/>
      <sheetName val="4."/>
      <sheetName val="5."/>
      <sheetName val="6."/>
      <sheetName val="7."/>
      <sheetName val="8."/>
      <sheetName val="9."/>
      <sheetName val="10."/>
      <sheetName val="11."/>
      <sheetName val="12."/>
      <sheetName val="14."/>
      <sheetName val="15."/>
      <sheetName val="16."/>
      <sheetName val="17."/>
      <sheetName val="2. táj."/>
      <sheetName val="3. táj."/>
      <sheetName val="4.1. táj."/>
      <sheetName val="4.2. táj."/>
      <sheetName val="5. táj."/>
      <sheetName val="6. táj."/>
      <sheetName val="13."/>
      <sheetName val="7. táj."/>
      <sheetName val="4_1_ táj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1."/>
      <sheetName val="2."/>
      <sheetName val="3."/>
      <sheetName val="4."/>
      <sheetName val="5."/>
      <sheetName val="6."/>
      <sheetName val="7."/>
      <sheetName val="8."/>
      <sheetName val="9."/>
      <sheetName val="10."/>
      <sheetName val="11."/>
      <sheetName val="12."/>
      <sheetName val="14."/>
      <sheetName val="15."/>
      <sheetName val="16."/>
      <sheetName val="17."/>
      <sheetName val="2. táj."/>
      <sheetName val="3. táj."/>
      <sheetName val="4.1. táj."/>
      <sheetName val="4.2. táj."/>
      <sheetName val="5. táj."/>
      <sheetName val="6. táj."/>
      <sheetName val="13."/>
      <sheetName val="7. táj."/>
      <sheetName val="4_1_ táj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B55"/>
  <sheetViews>
    <sheetView tabSelected="1" zoomScaleNormal="100" workbookViewId="0">
      <pane xSplit="3" ySplit="7" topLeftCell="D8" activePane="bottomRight" state="frozen"/>
      <selection activeCell="K64" sqref="K64"/>
      <selection pane="topRight" activeCell="K64" sqref="K64"/>
      <selection pane="bottomLeft" activeCell="K64" sqref="K64"/>
      <selection pane="bottomRight" activeCell="J6" sqref="J6"/>
    </sheetView>
  </sheetViews>
  <sheetFormatPr defaultRowHeight="15"/>
  <cols>
    <col min="1" max="1" width="7.7109375" customWidth="1"/>
    <col min="2" max="2" width="9.7109375" customWidth="1"/>
    <col min="3" max="3" width="39.7109375" style="3" customWidth="1"/>
    <col min="4" max="5" width="10.7109375" style="1" customWidth="1"/>
    <col min="6" max="6" width="11.140625" style="1" customWidth="1"/>
    <col min="7" max="7" width="13.85546875" style="2" bestFit="1" customWidth="1"/>
    <col min="8" max="8" width="9.5703125" style="1" customWidth="1"/>
    <col min="9" max="9" width="10" style="1" customWidth="1"/>
    <col min="10" max="10" width="9.85546875" style="1" bestFit="1" customWidth="1"/>
    <col min="11" max="11" width="9.140625" style="2"/>
    <col min="12" max="12" width="11.5703125" style="1" customWidth="1"/>
    <col min="13" max="13" width="12.28515625" customWidth="1"/>
    <col min="14" max="14" width="10.5703125" customWidth="1"/>
  </cols>
  <sheetData>
    <row r="1" spans="1:28">
      <c r="A1" s="99" t="s">
        <v>106</v>
      </c>
      <c r="B1" s="99"/>
      <c r="C1" s="99"/>
      <c r="D1" s="99"/>
      <c r="E1" s="99"/>
      <c r="F1" s="99"/>
      <c r="G1" s="99"/>
      <c r="H1" s="96" t="s">
        <v>107</v>
      </c>
      <c r="I1" s="96"/>
      <c r="J1" s="96"/>
      <c r="K1" s="96"/>
      <c r="L1" s="96"/>
      <c r="M1" s="96"/>
      <c r="N1" s="96"/>
      <c r="O1" s="96"/>
    </row>
    <row r="2" spans="1:28">
      <c r="A2" s="102" t="s">
        <v>104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</row>
    <row r="3" spans="1:28" ht="15.75" thickBot="1"/>
    <row r="4" spans="1:28" ht="25.5" customHeight="1">
      <c r="A4" s="105" t="s">
        <v>103</v>
      </c>
      <c r="B4" s="108" t="s">
        <v>102</v>
      </c>
      <c r="C4" s="111" t="s">
        <v>101</v>
      </c>
      <c r="D4" s="97" t="s">
        <v>105</v>
      </c>
      <c r="E4" s="98"/>
      <c r="F4" s="98"/>
      <c r="G4" s="98"/>
      <c r="H4"/>
      <c r="I4"/>
      <c r="J4"/>
      <c r="K4"/>
      <c r="L4"/>
    </row>
    <row r="5" spans="1:28" ht="15" customHeight="1">
      <c r="A5" s="106"/>
      <c r="B5" s="109"/>
      <c r="C5" s="112"/>
      <c r="D5" s="114" t="s">
        <v>100</v>
      </c>
      <c r="E5" s="114"/>
      <c r="F5" s="114"/>
      <c r="G5" s="114"/>
      <c r="H5"/>
      <c r="I5"/>
      <c r="J5"/>
      <c r="K5"/>
      <c r="L5"/>
    </row>
    <row r="6" spans="1:28" ht="15" customHeight="1">
      <c r="A6" s="106"/>
      <c r="B6" s="109"/>
      <c r="C6" s="112"/>
      <c r="D6" s="115" t="s">
        <v>99</v>
      </c>
      <c r="E6" s="100" t="s">
        <v>98</v>
      </c>
      <c r="F6" s="100" t="s">
        <v>97</v>
      </c>
      <c r="G6" s="103" t="s">
        <v>96</v>
      </c>
      <c r="H6"/>
      <c r="I6"/>
      <c r="J6"/>
      <c r="K6"/>
      <c r="L6"/>
    </row>
    <row r="7" spans="1:28" ht="15" customHeight="1" thickBot="1">
      <c r="A7" s="107"/>
      <c r="B7" s="110"/>
      <c r="C7" s="113"/>
      <c r="D7" s="116"/>
      <c r="E7" s="101"/>
      <c r="F7" s="101"/>
      <c r="G7" s="104"/>
      <c r="H7"/>
      <c r="I7"/>
      <c r="J7"/>
      <c r="K7"/>
      <c r="L7"/>
      <c r="P7" s="95"/>
      <c r="Q7" s="95"/>
      <c r="R7" s="95"/>
      <c r="S7" s="95"/>
      <c r="T7" s="95"/>
      <c r="U7" s="95"/>
      <c r="V7" s="95"/>
      <c r="W7" s="95"/>
      <c r="X7" s="95"/>
      <c r="Y7" s="95"/>
      <c r="Z7" s="95"/>
      <c r="AA7" s="95"/>
      <c r="AB7" s="95"/>
    </row>
    <row r="8" spans="1:28">
      <c r="A8" s="42" t="s">
        <v>95</v>
      </c>
      <c r="B8" s="94"/>
      <c r="C8" s="93"/>
      <c r="D8" s="92"/>
      <c r="E8" s="91"/>
      <c r="F8" s="91"/>
      <c r="G8" s="90"/>
      <c r="H8"/>
      <c r="I8"/>
      <c r="J8"/>
      <c r="K8"/>
      <c r="L8"/>
    </row>
    <row r="9" spans="1:28">
      <c r="A9" s="79" t="s">
        <v>94</v>
      </c>
      <c r="B9" s="78" t="s">
        <v>93</v>
      </c>
      <c r="C9" s="77" t="s">
        <v>92</v>
      </c>
      <c r="D9" s="76">
        <v>7410968</v>
      </c>
      <c r="E9" s="75">
        <v>8430018</v>
      </c>
      <c r="F9" s="75">
        <v>8430018</v>
      </c>
      <c r="G9" s="74">
        <f t="shared" ref="G9:G16" si="0">F9/E9</f>
        <v>1</v>
      </c>
      <c r="H9"/>
      <c r="I9"/>
      <c r="J9"/>
      <c r="K9"/>
      <c r="L9"/>
    </row>
    <row r="10" spans="1:28">
      <c r="A10" s="79" t="s">
        <v>91</v>
      </c>
      <c r="B10" s="78" t="s">
        <v>90</v>
      </c>
      <c r="C10" s="77" t="s">
        <v>89</v>
      </c>
      <c r="D10" s="76">
        <v>3393344</v>
      </c>
      <c r="E10" s="75">
        <v>3556565</v>
      </c>
      <c r="F10" s="75">
        <v>3556565</v>
      </c>
      <c r="G10" s="74">
        <f t="shared" si="0"/>
        <v>1</v>
      </c>
      <c r="H10"/>
      <c r="I10"/>
      <c r="J10"/>
      <c r="K10"/>
      <c r="L10"/>
    </row>
    <row r="11" spans="1:28">
      <c r="A11" s="79" t="s">
        <v>88</v>
      </c>
      <c r="B11" s="78" t="s">
        <v>87</v>
      </c>
      <c r="C11" s="77" t="s">
        <v>86</v>
      </c>
      <c r="D11" s="76">
        <v>1200000</v>
      </c>
      <c r="E11" s="75">
        <v>1200000</v>
      </c>
      <c r="F11" s="75">
        <v>1200000</v>
      </c>
      <c r="G11" s="74">
        <f t="shared" si="0"/>
        <v>1</v>
      </c>
      <c r="H11"/>
      <c r="I11"/>
      <c r="J11"/>
      <c r="K11"/>
      <c r="L11"/>
    </row>
    <row r="12" spans="1:28">
      <c r="A12" s="79" t="s">
        <v>85</v>
      </c>
      <c r="B12" s="78" t="s">
        <v>84</v>
      </c>
      <c r="C12" s="77" t="s">
        <v>83</v>
      </c>
      <c r="D12" s="76">
        <v>0</v>
      </c>
      <c r="E12" s="75">
        <v>2638062</v>
      </c>
      <c r="F12" s="75">
        <v>2638062</v>
      </c>
      <c r="G12" s="74">
        <f t="shared" si="0"/>
        <v>1</v>
      </c>
      <c r="H12"/>
      <c r="I12"/>
      <c r="J12"/>
      <c r="K12"/>
      <c r="L12"/>
    </row>
    <row r="13" spans="1:28" ht="15.75" thickBot="1">
      <c r="A13" s="37" t="s">
        <v>82</v>
      </c>
      <c r="B13" s="36" t="s">
        <v>81</v>
      </c>
      <c r="C13" s="35" t="s">
        <v>80</v>
      </c>
      <c r="D13" s="76">
        <v>0</v>
      </c>
      <c r="E13" s="33">
        <v>16500</v>
      </c>
      <c r="F13" s="33">
        <v>16500</v>
      </c>
      <c r="G13" s="32">
        <f t="shared" si="0"/>
        <v>1</v>
      </c>
      <c r="H13"/>
      <c r="I13"/>
      <c r="J13"/>
      <c r="K13"/>
      <c r="L13"/>
    </row>
    <row r="14" spans="1:28" s="89" customFormat="1" ht="15" customHeight="1" thickBot="1">
      <c r="A14" s="19" t="s">
        <v>79</v>
      </c>
      <c r="B14" s="19"/>
      <c r="C14" s="18" t="s">
        <v>78</v>
      </c>
      <c r="D14" s="17">
        <f>SUM(D9:D13)</f>
        <v>12004312</v>
      </c>
      <c r="E14" s="17">
        <f>SUM(E9:E13)</f>
        <v>15841145</v>
      </c>
      <c r="F14" s="17">
        <f>SUM(F9:F13)</f>
        <v>15841145</v>
      </c>
      <c r="G14" s="16">
        <f t="shared" si="0"/>
        <v>1</v>
      </c>
    </row>
    <row r="15" spans="1:28" ht="15.75" thickBot="1">
      <c r="A15" s="37" t="s">
        <v>77</v>
      </c>
      <c r="B15" s="36" t="s">
        <v>76</v>
      </c>
      <c r="C15" s="35" t="s">
        <v>75</v>
      </c>
      <c r="D15" s="34">
        <v>4875345</v>
      </c>
      <c r="E15" s="33">
        <v>4058117</v>
      </c>
      <c r="F15" s="22">
        <v>4058117</v>
      </c>
      <c r="G15" s="21">
        <f t="shared" si="0"/>
        <v>1</v>
      </c>
      <c r="H15"/>
      <c r="I15"/>
      <c r="J15"/>
      <c r="K15"/>
      <c r="L15"/>
    </row>
    <row r="16" spans="1:28" s="88" customFormat="1" ht="18" customHeight="1" thickBot="1">
      <c r="A16" s="57" t="s">
        <v>74</v>
      </c>
      <c r="B16" s="56"/>
      <c r="C16" s="55" t="s">
        <v>73</v>
      </c>
      <c r="D16" s="54">
        <f>SUM(D14:D15)</f>
        <v>16879657</v>
      </c>
      <c r="E16" s="54">
        <f>SUM(E14:E15)</f>
        <v>19899262</v>
      </c>
      <c r="F16" s="54">
        <f>SUM(F14:F15)</f>
        <v>19899262</v>
      </c>
      <c r="G16" s="53">
        <f t="shared" si="0"/>
        <v>1</v>
      </c>
    </row>
    <row r="17" spans="1:15" s="88" customFormat="1" ht="18" customHeight="1">
      <c r="A17" s="72"/>
      <c r="B17" s="72"/>
      <c r="C17" s="71"/>
      <c r="D17" s="70"/>
      <c r="E17" s="70"/>
      <c r="F17" s="70"/>
      <c r="G17" s="43"/>
    </row>
    <row r="18" spans="1:15" ht="15.75" thickBot="1">
      <c r="A18" s="69" t="s">
        <v>72</v>
      </c>
      <c r="B18" s="68"/>
      <c r="C18" s="67"/>
      <c r="D18" s="66"/>
      <c r="E18" s="66"/>
      <c r="F18" s="66"/>
      <c r="G18" s="65"/>
      <c r="H18"/>
      <c r="I18"/>
      <c r="J18"/>
      <c r="K18"/>
      <c r="L18"/>
    </row>
    <row r="19" spans="1:15">
      <c r="A19" s="64" t="s">
        <v>71</v>
      </c>
      <c r="B19" s="63" t="s">
        <v>70</v>
      </c>
      <c r="C19" s="62" t="s">
        <v>69</v>
      </c>
      <c r="D19" s="61">
        <v>0</v>
      </c>
      <c r="E19" s="60">
        <v>0</v>
      </c>
      <c r="F19" s="60">
        <v>0</v>
      </c>
      <c r="G19" s="59" t="e">
        <f>F19/E19</f>
        <v>#DIV/0!</v>
      </c>
      <c r="H19"/>
      <c r="I19"/>
      <c r="J19"/>
      <c r="K19"/>
      <c r="L19"/>
    </row>
    <row r="20" spans="1:15" ht="15.75" thickBot="1">
      <c r="A20" s="37" t="s">
        <v>68</v>
      </c>
      <c r="B20" s="36" t="s">
        <v>67</v>
      </c>
      <c r="C20" s="35" t="s">
        <v>66</v>
      </c>
      <c r="D20" s="34">
        <v>0</v>
      </c>
      <c r="E20" s="33">
        <v>0</v>
      </c>
      <c r="F20" s="33">
        <v>0</v>
      </c>
      <c r="G20" s="59">
        <v>0</v>
      </c>
      <c r="H20"/>
      <c r="I20"/>
      <c r="J20"/>
      <c r="K20"/>
      <c r="L20"/>
    </row>
    <row r="21" spans="1:15" ht="18" customHeight="1" thickBot="1">
      <c r="A21" s="57" t="s">
        <v>65</v>
      </c>
      <c r="B21" s="56"/>
      <c r="C21" s="55" t="s">
        <v>64</v>
      </c>
      <c r="D21" s="54">
        <f>SUM(D19:D20)</f>
        <v>0</v>
      </c>
      <c r="E21" s="54">
        <f>SUM(E19:E20)</f>
        <v>0</v>
      </c>
      <c r="F21" s="54">
        <f>SUM(F19:F20)</f>
        <v>0</v>
      </c>
      <c r="G21" s="53" t="e">
        <f>F21/E21</f>
        <v>#DIV/0!</v>
      </c>
      <c r="H21"/>
      <c r="I21"/>
      <c r="J21"/>
      <c r="K21"/>
      <c r="L21"/>
    </row>
    <row r="22" spans="1:15" ht="18" customHeight="1">
      <c r="A22" s="72"/>
      <c r="B22" s="72"/>
      <c r="C22" s="71"/>
      <c r="D22" s="70"/>
      <c r="E22" s="70"/>
      <c r="F22" s="70"/>
      <c r="G22" s="43"/>
      <c r="H22"/>
      <c r="I22"/>
      <c r="J22"/>
      <c r="K22"/>
      <c r="L22"/>
    </row>
    <row r="23" spans="1:15" ht="15.75" thickBot="1">
      <c r="A23" s="69" t="s">
        <v>63</v>
      </c>
      <c r="B23" s="68"/>
      <c r="C23" s="67"/>
      <c r="D23" s="66"/>
      <c r="E23" s="66"/>
      <c r="F23" s="66"/>
      <c r="G23" s="65"/>
      <c r="H23"/>
      <c r="I23"/>
      <c r="J23"/>
      <c r="K23"/>
      <c r="L23"/>
    </row>
    <row r="24" spans="1:15" s="83" customFormat="1" ht="15" customHeight="1" thickBot="1">
      <c r="A24" s="20" t="s">
        <v>62</v>
      </c>
      <c r="B24" s="19" t="s">
        <v>61</v>
      </c>
      <c r="C24" s="18" t="s">
        <v>60</v>
      </c>
      <c r="D24" s="17">
        <v>1330000</v>
      </c>
      <c r="E24" s="85">
        <v>1355932</v>
      </c>
      <c r="F24" s="85">
        <v>1126739</v>
      </c>
      <c r="G24" s="16">
        <f t="shared" ref="G24:G29" si="1">F24/E24</f>
        <v>0.83097013714552059</v>
      </c>
      <c r="H24" s="87"/>
      <c r="I24" s="87"/>
      <c r="J24" s="87"/>
      <c r="K24" s="87"/>
      <c r="L24" s="87"/>
      <c r="M24" s="87"/>
      <c r="N24" s="87"/>
      <c r="O24" s="87"/>
    </row>
    <row r="25" spans="1:15">
      <c r="A25" s="64" t="s">
        <v>59</v>
      </c>
      <c r="B25" s="63" t="s">
        <v>58</v>
      </c>
      <c r="C25" s="62" t="s">
        <v>57</v>
      </c>
      <c r="D25" s="61">
        <v>400000</v>
      </c>
      <c r="E25" s="60">
        <v>649211</v>
      </c>
      <c r="F25" s="60">
        <v>16554</v>
      </c>
      <c r="G25" s="59">
        <f t="shared" si="1"/>
        <v>2.5498643738322363E-2</v>
      </c>
      <c r="H25"/>
      <c r="I25"/>
      <c r="J25"/>
      <c r="K25"/>
      <c r="L25"/>
    </row>
    <row r="26" spans="1:15" ht="15.75" thickBot="1">
      <c r="A26" s="37" t="s">
        <v>56</v>
      </c>
      <c r="B26" s="36" t="s">
        <v>55</v>
      </c>
      <c r="C26" s="35" t="s">
        <v>54</v>
      </c>
      <c r="D26" s="23">
        <v>3300000</v>
      </c>
      <c r="E26" s="33">
        <v>3702772</v>
      </c>
      <c r="F26" s="33">
        <v>3700313</v>
      </c>
      <c r="G26" s="32">
        <f t="shared" si="1"/>
        <v>0.9993359029397435</v>
      </c>
      <c r="H26"/>
      <c r="I26"/>
      <c r="J26"/>
      <c r="K26"/>
      <c r="L26"/>
    </row>
    <row r="27" spans="1:15" ht="15" customHeight="1" thickBot="1">
      <c r="A27" s="20" t="s">
        <v>53</v>
      </c>
      <c r="B27" s="19"/>
      <c r="C27" s="18" t="s">
        <v>52</v>
      </c>
      <c r="D27" s="17">
        <f>SUM(D25:D26)</f>
        <v>3700000</v>
      </c>
      <c r="E27" s="17">
        <f>SUM(E25:E26)</f>
        <v>4351983</v>
      </c>
      <c r="F27" s="17">
        <f>SUM(F25:F26)</f>
        <v>3716867</v>
      </c>
      <c r="G27" s="86">
        <f t="shared" si="1"/>
        <v>0.85406284905065122</v>
      </c>
      <c r="H27"/>
      <c r="I27"/>
      <c r="J27"/>
      <c r="K27"/>
      <c r="L27"/>
    </row>
    <row r="28" spans="1:15" s="83" customFormat="1" ht="15" customHeight="1" thickBot="1">
      <c r="A28" s="20" t="s">
        <v>51</v>
      </c>
      <c r="B28" s="19" t="s">
        <v>50</v>
      </c>
      <c r="C28" s="18" t="s">
        <v>49</v>
      </c>
      <c r="D28" s="17">
        <v>30000</v>
      </c>
      <c r="E28" s="85">
        <v>322633</v>
      </c>
      <c r="F28" s="85">
        <v>261135</v>
      </c>
      <c r="G28" s="84">
        <f t="shared" si="1"/>
        <v>0.80938713646775129</v>
      </c>
      <c r="H28"/>
      <c r="I28"/>
      <c r="J28"/>
      <c r="K28"/>
      <c r="L28"/>
      <c r="M28"/>
      <c r="N28"/>
      <c r="O28"/>
    </row>
    <row r="29" spans="1:15" ht="18" customHeight="1" thickBot="1">
      <c r="A29" s="57" t="s">
        <v>48</v>
      </c>
      <c r="B29" s="56"/>
      <c r="C29" s="55" t="s">
        <v>47</v>
      </c>
      <c r="D29" s="82">
        <f>SUM(D24,D27:D28)</f>
        <v>5060000</v>
      </c>
      <c r="E29" s="82">
        <f>SUM(E24,E27:E28)</f>
        <v>6030548</v>
      </c>
      <c r="F29" s="82">
        <f>SUM(F24,F27:F28)</f>
        <v>5104741</v>
      </c>
      <c r="G29" s="53">
        <f t="shared" si="1"/>
        <v>0.84648045252272264</v>
      </c>
      <c r="H29"/>
      <c r="I29"/>
      <c r="J29"/>
      <c r="K29"/>
      <c r="L29"/>
    </row>
    <row r="30" spans="1:15" ht="18" customHeight="1">
      <c r="A30" s="72"/>
      <c r="B30" s="72"/>
      <c r="C30" s="71"/>
      <c r="D30" s="70"/>
      <c r="E30" s="70"/>
      <c r="F30" s="70"/>
      <c r="G30" s="43"/>
      <c r="H30"/>
      <c r="I30"/>
      <c r="J30"/>
      <c r="K30"/>
      <c r="L30"/>
    </row>
    <row r="31" spans="1:15" ht="15.75" thickBot="1">
      <c r="A31" s="69" t="s">
        <v>46</v>
      </c>
      <c r="B31" s="81"/>
      <c r="C31" s="80"/>
      <c r="D31" s="66"/>
      <c r="E31" s="66"/>
      <c r="F31" s="66"/>
      <c r="G31" s="65"/>
      <c r="H31"/>
      <c r="I31"/>
      <c r="J31"/>
      <c r="K31"/>
      <c r="L31"/>
    </row>
    <row r="32" spans="1:15">
      <c r="A32" s="64" t="s">
        <v>45</v>
      </c>
      <c r="B32" s="63" t="s">
        <v>44</v>
      </c>
      <c r="C32" s="62" t="s">
        <v>43</v>
      </c>
      <c r="D32" s="61">
        <v>0</v>
      </c>
      <c r="E32" s="60">
        <v>0</v>
      </c>
      <c r="F32" s="60">
        <v>0</v>
      </c>
      <c r="G32" s="59" t="e">
        <f t="shared" ref="G32:G37" si="2">F32/E32</f>
        <v>#DIV/0!</v>
      </c>
      <c r="H32"/>
      <c r="I32"/>
      <c r="J32"/>
      <c r="K32"/>
      <c r="L32"/>
    </row>
    <row r="33" spans="1:16">
      <c r="A33" s="79" t="s">
        <v>42</v>
      </c>
      <c r="B33" s="78" t="s">
        <v>41</v>
      </c>
      <c r="C33" s="77" t="s">
        <v>40</v>
      </c>
      <c r="D33" s="76">
        <v>250000</v>
      </c>
      <c r="E33" s="75">
        <v>955234</v>
      </c>
      <c r="F33" s="75">
        <v>393220</v>
      </c>
      <c r="G33" s="74">
        <f t="shared" si="2"/>
        <v>0.41164782660583688</v>
      </c>
      <c r="H33"/>
      <c r="I33"/>
      <c r="J33"/>
      <c r="K33"/>
      <c r="L33"/>
    </row>
    <row r="34" spans="1:16">
      <c r="A34" s="79" t="s">
        <v>39</v>
      </c>
      <c r="B34" s="78" t="s">
        <v>38</v>
      </c>
      <c r="C34" s="77" t="s">
        <v>37</v>
      </c>
      <c r="D34" s="76">
        <v>0</v>
      </c>
      <c r="E34" s="75">
        <v>137245</v>
      </c>
      <c r="F34" s="75">
        <v>137245</v>
      </c>
      <c r="G34" s="74">
        <f t="shared" si="2"/>
        <v>1</v>
      </c>
      <c r="H34"/>
      <c r="I34"/>
      <c r="J34"/>
      <c r="K34"/>
      <c r="L34"/>
    </row>
    <row r="35" spans="1:16">
      <c r="A35" s="79" t="s">
        <v>36</v>
      </c>
      <c r="B35" s="78" t="s">
        <v>35</v>
      </c>
      <c r="C35" s="77" t="s">
        <v>34</v>
      </c>
      <c r="D35" s="76">
        <v>0</v>
      </c>
      <c r="E35" s="75">
        <v>188</v>
      </c>
      <c r="F35" s="75">
        <v>188</v>
      </c>
      <c r="G35" s="74">
        <f t="shared" si="2"/>
        <v>1</v>
      </c>
      <c r="H35"/>
      <c r="I35"/>
      <c r="J35"/>
      <c r="K35"/>
      <c r="L35"/>
    </row>
    <row r="36" spans="1:16" ht="15.75" thickBot="1">
      <c r="A36" s="37" t="s">
        <v>33</v>
      </c>
      <c r="B36" s="36" t="s">
        <v>32</v>
      </c>
      <c r="C36" s="35" t="s">
        <v>31</v>
      </c>
      <c r="D36" s="34">
        <v>0</v>
      </c>
      <c r="E36" s="33">
        <v>2336</v>
      </c>
      <c r="F36" s="33">
        <v>2336</v>
      </c>
      <c r="G36" s="32">
        <f t="shared" si="2"/>
        <v>1</v>
      </c>
      <c r="H36"/>
      <c r="I36"/>
      <c r="J36"/>
      <c r="K36"/>
      <c r="L36"/>
    </row>
    <row r="37" spans="1:16" ht="18" customHeight="1" thickBot="1">
      <c r="A37" s="57" t="s">
        <v>30</v>
      </c>
      <c r="B37" s="56"/>
      <c r="C37" s="55" t="s">
        <v>29</v>
      </c>
      <c r="D37" s="54">
        <f>SUM(D32:D36)</f>
        <v>250000</v>
      </c>
      <c r="E37" s="54">
        <f>SUM(E32:E36)</f>
        <v>1095003</v>
      </c>
      <c r="F37" s="54">
        <f>SUM(F32:F36)</f>
        <v>532989</v>
      </c>
      <c r="G37" s="53">
        <f t="shared" si="2"/>
        <v>0.48674661165311878</v>
      </c>
      <c r="H37"/>
      <c r="I37"/>
      <c r="J37"/>
      <c r="K37"/>
      <c r="L37"/>
    </row>
    <row r="38" spans="1:16" ht="18" customHeight="1">
      <c r="A38" s="72"/>
      <c r="B38" s="72"/>
      <c r="C38" s="71"/>
      <c r="D38" s="70"/>
      <c r="E38" s="70"/>
      <c r="F38" s="70"/>
      <c r="G38" s="43"/>
      <c r="H38"/>
      <c r="I38"/>
      <c r="J38"/>
      <c r="K38"/>
      <c r="L38"/>
    </row>
    <row r="39" spans="1:16" ht="15.75" thickBot="1">
      <c r="A39" s="69" t="s">
        <v>28</v>
      </c>
      <c r="B39" s="68"/>
      <c r="C39" s="67"/>
      <c r="D39" s="66"/>
      <c r="E39" s="66"/>
      <c r="F39" s="66"/>
      <c r="G39" s="65"/>
      <c r="H39"/>
      <c r="I39"/>
      <c r="J39"/>
      <c r="K39"/>
      <c r="L39"/>
      <c r="P39" s="58"/>
    </row>
    <row r="40" spans="1:16" ht="15.75" thickBot="1">
      <c r="A40" s="73" t="s">
        <v>27</v>
      </c>
      <c r="B40" s="25" t="s">
        <v>26</v>
      </c>
      <c r="C40" s="24" t="s">
        <v>25</v>
      </c>
      <c r="D40" s="23">
        <v>0</v>
      </c>
      <c r="E40" s="22">
        <v>0</v>
      </c>
      <c r="F40" s="22">
        <v>0</v>
      </c>
      <c r="G40" s="21" t="e">
        <f>F40/E40</f>
        <v>#DIV/0!</v>
      </c>
      <c r="H40"/>
      <c r="I40"/>
      <c r="J40"/>
      <c r="K40"/>
      <c r="L40"/>
      <c r="P40" s="58"/>
    </row>
    <row r="41" spans="1:16" ht="18" customHeight="1" thickBot="1">
      <c r="A41" s="57" t="s">
        <v>24</v>
      </c>
      <c r="B41" s="56"/>
      <c r="C41" s="55" t="s">
        <v>23</v>
      </c>
      <c r="D41" s="54">
        <f>SUM(D40)</f>
        <v>0</v>
      </c>
      <c r="E41" s="54">
        <f>SUM(E40)</f>
        <v>0</v>
      </c>
      <c r="F41" s="54">
        <f>SUM(F40)</f>
        <v>0</v>
      </c>
      <c r="G41" s="53" t="e">
        <f>F41/E41</f>
        <v>#DIV/0!</v>
      </c>
      <c r="H41"/>
      <c r="I41"/>
      <c r="J41"/>
      <c r="K41"/>
      <c r="L41"/>
      <c r="P41" s="52"/>
    </row>
    <row r="42" spans="1:16" ht="18" customHeight="1">
      <c r="A42" s="72"/>
      <c r="B42" s="72"/>
      <c r="C42" s="71"/>
      <c r="D42" s="70"/>
      <c r="E42" s="70"/>
      <c r="F42" s="70"/>
      <c r="G42" s="43"/>
      <c r="H42"/>
      <c r="I42"/>
      <c r="J42"/>
      <c r="K42"/>
      <c r="L42"/>
      <c r="P42" s="52"/>
    </row>
    <row r="43" spans="1:16" ht="15.75" thickBot="1">
      <c r="A43" s="69" t="s">
        <v>22</v>
      </c>
      <c r="B43" s="68"/>
      <c r="C43" s="67"/>
      <c r="D43" s="66"/>
      <c r="E43" s="66"/>
      <c r="F43" s="66"/>
      <c r="G43" s="65"/>
      <c r="H43"/>
      <c r="I43"/>
      <c r="J43"/>
      <c r="K43"/>
      <c r="L43"/>
      <c r="P43" s="58"/>
    </row>
    <row r="44" spans="1:16" ht="15" customHeight="1">
      <c r="A44" s="64" t="s">
        <v>21</v>
      </c>
      <c r="B44" s="63" t="s">
        <v>20</v>
      </c>
      <c r="C44" s="62" t="s">
        <v>19</v>
      </c>
      <c r="D44" s="61">
        <v>300000</v>
      </c>
      <c r="E44" s="60">
        <v>184832</v>
      </c>
      <c r="F44" s="60">
        <v>124832</v>
      </c>
      <c r="G44" s="59">
        <f>F44/E44</f>
        <v>0.67538088642659277</v>
      </c>
      <c r="H44"/>
      <c r="I44"/>
      <c r="J44"/>
      <c r="K44"/>
      <c r="L44"/>
      <c r="P44" s="58"/>
    </row>
    <row r="45" spans="1:16" ht="15.75" thickBot="1">
      <c r="A45" s="37" t="s">
        <v>18</v>
      </c>
      <c r="B45" s="36" t="s">
        <v>17</v>
      </c>
      <c r="C45" s="35" t="s">
        <v>16</v>
      </c>
      <c r="D45" s="34">
        <v>0</v>
      </c>
      <c r="E45" s="33">
        <v>465846</v>
      </c>
      <c r="F45" s="33">
        <v>321846</v>
      </c>
      <c r="G45" s="32">
        <f>F45/E45</f>
        <v>0.69088497056967324</v>
      </c>
      <c r="H45"/>
      <c r="I45"/>
      <c r="J45"/>
      <c r="K45"/>
      <c r="L45"/>
      <c r="P45" s="58"/>
    </row>
    <row r="46" spans="1:16" ht="18" customHeight="1" thickBot="1">
      <c r="A46" s="57" t="s">
        <v>15</v>
      </c>
      <c r="B46" s="56"/>
      <c r="C46" s="55" t="s">
        <v>14</v>
      </c>
      <c r="D46" s="54">
        <f>SUM(D44:D45)</f>
        <v>300000</v>
      </c>
      <c r="E46" s="54">
        <f>SUM(E44:E45)</f>
        <v>650678</v>
      </c>
      <c r="F46" s="54">
        <f>SUM(F44:F45)</f>
        <v>446678</v>
      </c>
      <c r="G46" s="53">
        <f>F46/E46</f>
        <v>0.68648087072253861</v>
      </c>
      <c r="H46"/>
      <c r="I46"/>
      <c r="J46"/>
      <c r="K46"/>
      <c r="L46"/>
      <c r="P46" s="52"/>
    </row>
    <row r="47" spans="1:16" ht="21" customHeight="1" thickBot="1">
      <c r="A47" s="51"/>
      <c r="B47" s="50"/>
      <c r="C47" s="49" t="s">
        <v>13</v>
      </c>
      <c r="D47" s="48">
        <f>SUM(D16,D21,D29,D37,D41,D46)</f>
        <v>22489657</v>
      </c>
      <c r="E47" s="48">
        <f>SUM(E16,E21,E29,E37,E41,E46)</f>
        <v>27675491</v>
      </c>
      <c r="F47" s="48">
        <f>SUM(F16,F21,F29,F37,F41,F46)</f>
        <v>25983670</v>
      </c>
      <c r="G47" s="47">
        <f>F47/E47</f>
        <v>0.93886934110762477</v>
      </c>
      <c r="H47"/>
      <c r="I47"/>
      <c r="J47"/>
      <c r="K47"/>
      <c r="L47"/>
    </row>
    <row r="48" spans="1:16" ht="21" customHeight="1">
      <c r="A48" s="46"/>
      <c r="B48" s="46"/>
      <c r="C48" s="45"/>
      <c r="D48" s="44"/>
      <c r="E48" s="44"/>
      <c r="F48" s="44"/>
      <c r="G48" s="43"/>
      <c r="H48"/>
      <c r="I48"/>
      <c r="J48"/>
      <c r="K48"/>
      <c r="L48"/>
    </row>
    <row r="49" spans="1:12">
      <c r="A49" s="42" t="s">
        <v>12</v>
      </c>
      <c r="B49" s="41"/>
      <c r="C49" s="40"/>
      <c r="D49" s="39"/>
      <c r="E49" s="39"/>
      <c r="F49" s="39"/>
      <c r="G49" s="38"/>
      <c r="H49"/>
      <c r="I49"/>
      <c r="J49"/>
      <c r="K49"/>
      <c r="L49"/>
    </row>
    <row r="50" spans="1:12" ht="15" customHeight="1" thickBot="1">
      <c r="A50" s="37" t="s">
        <v>11</v>
      </c>
      <c r="B50" s="36" t="s">
        <v>10</v>
      </c>
      <c r="C50" s="35" t="s">
        <v>9</v>
      </c>
      <c r="D50" s="34">
        <v>5867402</v>
      </c>
      <c r="E50" s="33">
        <v>5867402</v>
      </c>
      <c r="F50" s="33">
        <v>5867402</v>
      </c>
      <c r="G50" s="32">
        <f t="shared" ref="G50:G55" si="3">F50/E50</f>
        <v>1</v>
      </c>
      <c r="H50"/>
      <c r="I50"/>
      <c r="J50"/>
      <c r="K50"/>
      <c r="L50"/>
    </row>
    <row r="51" spans="1:12" ht="15" customHeight="1" thickBot="1">
      <c r="A51" s="31" t="s">
        <v>8</v>
      </c>
      <c r="B51" s="30"/>
      <c r="C51" s="29" t="s">
        <v>7</v>
      </c>
      <c r="D51" s="28">
        <f>SUM(D50)</f>
        <v>5867402</v>
      </c>
      <c r="E51" s="28">
        <f>SUM(E50)</f>
        <v>5867402</v>
      </c>
      <c r="F51" s="28">
        <f>SUM(F50)</f>
        <v>5867402</v>
      </c>
      <c r="G51" s="27">
        <f t="shared" si="3"/>
        <v>1</v>
      </c>
      <c r="H51"/>
      <c r="I51"/>
      <c r="J51"/>
      <c r="K51"/>
      <c r="L51"/>
    </row>
    <row r="52" spans="1:12" ht="15.75" thickBot="1">
      <c r="A52" s="26" t="s">
        <v>6</v>
      </c>
      <c r="B52" s="25" t="s">
        <v>5</v>
      </c>
      <c r="C52" s="24" t="s">
        <v>4</v>
      </c>
      <c r="D52" s="23">
        <v>0</v>
      </c>
      <c r="E52" s="22">
        <v>697029</v>
      </c>
      <c r="F52" s="22">
        <v>697029</v>
      </c>
      <c r="G52" s="21">
        <f t="shared" si="3"/>
        <v>1</v>
      </c>
      <c r="H52"/>
      <c r="I52"/>
      <c r="J52"/>
      <c r="K52"/>
      <c r="L52"/>
    </row>
    <row r="53" spans="1:12" ht="15.75" thickBot="1">
      <c r="A53" s="20" t="s">
        <v>3</v>
      </c>
      <c r="B53" s="19"/>
      <c r="C53" s="18" t="s">
        <v>2</v>
      </c>
      <c r="D53" s="17">
        <f>SUM(D51:D52)</f>
        <v>5867402</v>
      </c>
      <c r="E53" s="17">
        <f>SUM(E51:E52)</f>
        <v>6564431</v>
      </c>
      <c r="F53" s="17">
        <f>SUM(F51:F52)</f>
        <v>6564431</v>
      </c>
      <c r="G53" s="16">
        <f t="shared" si="3"/>
        <v>1</v>
      </c>
      <c r="H53"/>
      <c r="I53"/>
      <c r="J53"/>
      <c r="K53"/>
      <c r="L53"/>
    </row>
    <row r="54" spans="1:12" ht="18" customHeight="1" thickBot="1">
      <c r="A54" s="15"/>
      <c r="B54" s="14"/>
      <c r="C54" s="13" t="s">
        <v>1</v>
      </c>
      <c r="D54" s="12">
        <f>SUM(D53)</f>
        <v>5867402</v>
      </c>
      <c r="E54" s="11">
        <f>SUM(E53)</f>
        <v>6564431</v>
      </c>
      <c r="F54" s="11">
        <f>SUM(F53)</f>
        <v>6564431</v>
      </c>
      <c r="G54" s="10">
        <f t="shared" si="3"/>
        <v>1</v>
      </c>
      <c r="H54"/>
      <c r="I54"/>
      <c r="J54"/>
      <c r="K54"/>
      <c r="L54"/>
    </row>
    <row r="55" spans="1:12" ht="21" customHeight="1" thickBot="1">
      <c r="A55" s="9" t="s">
        <v>0</v>
      </c>
      <c r="B55" s="8"/>
      <c r="C55" s="7"/>
      <c r="D55" s="6">
        <f>SUM(D47,D54)</f>
        <v>28357059</v>
      </c>
      <c r="E55" s="5">
        <f>SUM(E47,E54)</f>
        <v>34239922</v>
      </c>
      <c r="F55" s="5">
        <f>SUM(F47,F54)</f>
        <v>32548101</v>
      </c>
      <c r="G55" s="4">
        <f t="shared" si="3"/>
        <v>0.9505892273936839</v>
      </c>
      <c r="H55"/>
      <c r="I55"/>
      <c r="J55"/>
      <c r="K55"/>
      <c r="L55"/>
    </row>
  </sheetData>
  <mergeCells count="11">
    <mergeCell ref="D4:G4"/>
    <mergeCell ref="A1:G1"/>
    <mergeCell ref="F6:F7"/>
    <mergeCell ref="A2:O2"/>
    <mergeCell ref="E6:E7"/>
    <mergeCell ref="G6:G7"/>
    <mergeCell ref="A4:A7"/>
    <mergeCell ref="B4:B7"/>
    <mergeCell ref="C4:C7"/>
    <mergeCell ref="D5:G5"/>
    <mergeCell ref="D6:D7"/>
  </mergeCells>
  <printOptions horizontalCentered="1"/>
  <pageMargins left="0.59055118110236227" right="0.59055118110236227" top="0.59055118110236227" bottom="0.59055118110236227" header="0.39370078740157483" footer="0.19685039370078741"/>
  <pageSetup paperSize="9" scale="61" orientation="landscape" r:id="rId1"/>
  <headerFooter alignWithMargins="0">
    <oddHeader>&amp;R&amp;"Times New Roman,Normál"&amp;10 2. számú  melléklet</oddHeader>
    <oddFooter>&amp;L&amp;"Times New Roman,Normál"&amp;10&amp;F&amp;R&amp;"Times New Roman,Normál"&amp;10&amp;P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2. Bevételek</vt:lpstr>
      <vt:lpstr>'2. Bevételek'!Nyomtatási_cím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Iroda-1423</dc:creator>
  <cp:lastModifiedBy>Iroda-4585</cp:lastModifiedBy>
  <dcterms:created xsi:type="dcterms:W3CDTF">2017-05-30T10:23:30Z</dcterms:created>
  <dcterms:modified xsi:type="dcterms:W3CDTF">2018-06-01T09:13:29Z</dcterms:modified>
</cp:coreProperties>
</file>