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480" windowHeight="6420" tabRatio="926" firstSheet="7" activeTab="12"/>
  </bookViews>
  <sheets>
    <sheet name="címrend" sheetId="1" r:id="rId1"/>
    <sheet name="Bevételek" sheetId="2" r:id="rId2"/>
    <sheet name="Kiadások" sheetId="3" r:id="rId3"/>
    <sheet name="Beruházások , felújítások " sheetId="4" r:id="rId4"/>
    <sheet name="Ellátottak pénzbeni jut. " sheetId="5" r:id="rId5"/>
    <sheet name="Pénzmaradvány" sheetId="6" r:id="rId6"/>
    <sheet name="EU-támogatás" sheetId="7" r:id="rId7"/>
    <sheet name="Létszámk." sheetId="8" r:id="rId8"/>
    <sheet name="Közfoglalkoztatotti létszám" sheetId="9" r:id="rId9"/>
    <sheet name="Stabilitás" sheetId="10" r:id="rId10"/>
    <sheet name="Önkormányzati Ktgvetési mérleg" sheetId="11" r:id="rId11"/>
    <sheet name="Előirányzat felhasználás" sheetId="12" r:id="rId12"/>
    <sheet name="Egyéb működési célú kiadások " sheetId="13" r:id="rId13"/>
  </sheets>
  <definedNames>
    <definedName name="_xlnm.Print_Area" localSheetId="1">'Bevételek'!$A$1:$K$87</definedName>
  </definedNames>
  <calcPr fullCalcOnLoad="1"/>
</workbook>
</file>

<file path=xl/sharedStrings.xml><?xml version="1.0" encoding="utf-8"?>
<sst xmlns="http://schemas.openxmlformats.org/spreadsheetml/2006/main" count="436" uniqueCount="325">
  <si>
    <t xml:space="preserve"> </t>
  </si>
  <si>
    <t>(e Ft-ban)</t>
  </si>
  <si>
    <t>Összesen:</t>
  </si>
  <si>
    <t>Össz.:</t>
  </si>
  <si>
    <t>Eredeti e.i.</t>
  </si>
  <si>
    <t>BEVÉTELEK:</t>
  </si>
  <si>
    <t>KIADÁSOK:</t>
  </si>
  <si>
    <t>9.Tartalék</t>
  </si>
  <si>
    <t>1.Helyi önkormányzat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</si>
  <si>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</si>
  <si>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</si>
  <si>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</si>
  <si>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</si>
  <si>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</si>
  <si>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</si>
  <si>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</si>
  <si>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</si>
  <si>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</si>
  <si>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</si>
  <si>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</si>
  <si>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</si>
  <si>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Közalkalmazott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</si>
  <si>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</si>
  <si>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</si>
  <si>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</si>
  <si>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</si>
  <si>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</si>
  <si>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</si>
  <si>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</si>
  <si>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</si>
  <si>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</si>
  <si>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</si>
  <si>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</si>
  <si>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</si>
  <si>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</si>
  <si>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</si>
  <si>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</si>
  <si>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</si>
  <si>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</si>
  <si>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</si>
  <si>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</si>
  <si>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</si>
  <si>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</si>
  <si>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</si>
  <si>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</si>
  <si>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</si>
  <si>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</si>
  <si>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</si>
  <si>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</si>
  <si>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</si>
  <si>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</si>
  <si>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</si>
  <si>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</si>
  <si>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</si>
  <si>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</si>
  <si>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</si>
  <si>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</si>
  <si>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</si>
  <si>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</si>
  <si>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</si>
  <si>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</si>
  <si>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Előző évi felhalm pm</t>
  </si>
  <si>
    <t>Rendszeres gyermekvédelmi kedvezmény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</si>
  <si>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</si>
  <si>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</si>
  <si>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</si>
  <si>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</si>
  <si>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</si>
  <si>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</si>
  <si>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</si>
  <si>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</si>
  <si>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Foglalkoztatást helyettesítő támogatás</t>
  </si>
  <si>
    <t>Helyi megállapítású ápolási díj</t>
  </si>
  <si>
    <t>Beruházások</t>
  </si>
  <si>
    <t>Int. működési bev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</si>
  <si>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</si>
  <si>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</si>
  <si>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</si>
  <si>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</si>
  <si>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</si>
  <si>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</si>
  <si>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</si>
  <si>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</si>
  <si>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</si>
  <si>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</si>
  <si>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</si>
  <si>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</si>
  <si>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</si>
  <si>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</si>
  <si>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</si>
  <si>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</si>
  <si>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Közhatalmi bevételek</t>
  </si>
  <si>
    <t>2. Közhatalmi bevételek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</si>
  <si>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</si>
  <si>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</si>
  <si>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</si>
  <si>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</si>
  <si>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</si>
  <si>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</si>
  <si>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 xml:space="preserve">   A költségvetési hiány belső finanszírozására szolgáló előző évek pénzmaradványa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</si>
  <si>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</si>
  <si>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</si>
  <si>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</si>
  <si>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</si>
  <si>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</si>
  <si>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</si>
  <si>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</si>
  <si>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</si>
  <si>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Hitelek </t>
  </si>
  <si>
    <t>2.</t>
  </si>
  <si>
    <t>Önkormányzati átengedett közhatalmi bevételek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</si>
  <si>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</si>
  <si>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</si>
  <si>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</si>
  <si>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</si>
  <si>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</si>
  <si>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</si>
  <si>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</si>
  <si>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</si>
  <si>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 xml:space="preserve">belföldi finanszírozási kiadások 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</si>
  <si>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</si>
  <si>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</si>
  <si>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</si>
  <si>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</si>
  <si>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>1.1.Immateriális javak beszerzése</t>
  </si>
  <si>
    <t>1.3. Egyéb tárgyi eszközök felújítása</t>
  </si>
  <si>
    <t>Összesen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</si>
  <si>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</si>
  <si>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</si>
  <si>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</si>
  <si>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</si>
  <si>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</si>
  <si>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</si>
  <si>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</si>
  <si>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</si>
  <si>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</si>
  <si>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 xml:space="preserve">B.) Más Társulások </t>
  </si>
  <si>
    <t>1.Marcali Többcélú társulás társulási támogatás</t>
  </si>
  <si>
    <t xml:space="preserve">egyéb egyesületi támogatás </t>
  </si>
  <si>
    <t xml:space="preserve">Egyéb működési kiadások összesen </t>
  </si>
  <si>
    <t>Közfoglalkoztatás</t>
  </si>
  <si>
    <t xml:space="preserve">1.1.2.1. zöldterület gazdálkodási tám </t>
  </si>
  <si>
    <t>Rászorultsági norm.kedv. [Gyvt. 151. § (5) bek.]</t>
  </si>
  <si>
    <t>K4.</t>
  </si>
  <si>
    <t>2.2.Termőföld bérbeadásából származó jöv.adó100%</t>
  </si>
  <si>
    <t xml:space="preserve">2.3.Egyéb átengedett bevételek 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</si>
  <si>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</si>
  <si>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</si>
  <si>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</si>
  <si>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</si>
  <si>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</si>
  <si>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</si>
  <si>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</si>
  <si>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II. Támogatások:</t>
  </si>
  <si>
    <t>Maradvány igénybevétele</t>
  </si>
  <si>
    <t>Működési célú pénzeszközök</t>
  </si>
  <si>
    <t>Felhalmozási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</si>
  <si>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</si>
  <si>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</si>
  <si>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</si>
  <si>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</si>
  <si>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>2. Felhalmozási célú hitelek</t>
  </si>
  <si>
    <t>1. Működési visszatérülés</t>
  </si>
  <si>
    <t>2. Felhalmozási  visszatérülés</t>
  </si>
  <si>
    <t xml:space="preserve">5. Áht-n belül átvett felhalmozási támogatás </t>
  </si>
  <si>
    <t>4. felhalmozási célú önkormányzati támogatás</t>
  </si>
  <si>
    <t xml:space="preserve">6. egyéb átvett felhalm tám. </t>
  </si>
  <si>
    <t>VI. Felhalmozási és tőke jellegű bevételek</t>
  </si>
  <si>
    <t xml:space="preserve"> III. Egyéb működési célú átvett Áht-n belülről (B16) </t>
  </si>
  <si>
    <t>Előirányzat</t>
  </si>
  <si>
    <t xml:space="preserve">1.1. Önkormányzat </t>
  </si>
  <si>
    <t>3.6. Helyi adó adópótlék, adóbírság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</si>
  <si>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</si>
  <si>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</si>
  <si>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</si>
  <si>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</si>
  <si>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>Szoc., Gyerm.jólét és gy.étkeztetés tám. (B113)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</si>
  <si>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</si>
  <si>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</si>
  <si>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</si>
  <si>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</si>
  <si>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</si>
  <si>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</si>
  <si>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</si>
  <si>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</si>
  <si>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</si>
  <si>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</si>
  <si>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</si>
  <si>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</si>
  <si>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</si>
  <si>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</si>
  <si>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</si>
  <si>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t>Kölcsönök, támogatások visszatérülése</t>
  </si>
  <si>
    <t xml:space="preserve">1.1.Ingatlanok felújítása 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</si>
  <si>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</si>
  <si>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</si>
  <si>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</si>
  <si>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</si>
  <si>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1.2. ingatlanok beszerzése, létesítése</t>
  </si>
  <si>
    <t xml:space="preserve">1.3. egyéb tárgyi eszközök beszerzése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</si>
  <si>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</si>
  <si>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</si>
  <si>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</si>
  <si>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</si>
  <si>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</si>
  <si>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</si>
  <si>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</si>
  <si>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</si>
  <si>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</si>
  <si>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</si>
  <si>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</si>
  <si>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</si>
  <si>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</si>
  <si>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</si>
  <si>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</si>
  <si>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</si>
  <si>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</si>
  <si>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</si>
  <si>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</si>
  <si>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</si>
  <si>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</si>
  <si>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</si>
  <si>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</si>
  <si>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</si>
  <si>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</si>
  <si>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Mindösszesen</t>
  </si>
  <si>
    <t xml:space="preserve">Működési célú EU támogatás  </t>
  </si>
  <si>
    <t xml:space="preserve">Fejlesztési célú EU támogatás  </t>
  </si>
  <si>
    <t>EU támogatás minösszesen</t>
  </si>
  <si>
    <t>Külső forrás neve</t>
  </si>
  <si>
    <t>Helyi Önkormányzat</t>
  </si>
  <si>
    <t>Létszámkeret mindösszesen</t>
  </si>
  <si>
    <t>Mód. e.i</t>
  </si>
  <si>
    <t>Közfoglalkoztatotti létszámkeret mindösszesen</t>
  </si>
  <si>
    <t>A saját bevételek és az adósságot keletkeztető ügyletekből</t>
  </si>
  <si>
    <t>és kezességvállalásokból fennálló kötelezettségek aránya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</si>
  <si>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</si>
  <si>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</si>
  <si>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</si>
  <si>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</si>
  <si>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</si>
  <si>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</si>
  <si>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</si>
  <si>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</si>
  <si>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</si>
  <si>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</si>
  <si>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</si>
  <si>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</si>
  <si>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</si>
  <si>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</si>
  <si>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</si>
  <si>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7. Működőképesség megőrz. szolg. tám.</t>
  </si>
  <si>
    <t xml:space="preserve">A.) Böhönye és Környéke Önkormányzati Társulása </t>
  </si>
  <si>
    <t xml:space="preserve">Egyéb működési célú kiadások ÁHT-n belülre </t>
  </si>
  <si>
    <t>kistérségi orvosi ügyelet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</si>
  <si>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</si>
  <si>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</si>
  <si>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</si>
  <si>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</si>
  <si>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</si>
  <si>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</si>
  <si>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A.) Civil szervezetek támogatása</t>
  </si>
  <si>
    <t>Katolikus Egyház</t>
  </si>
  <si>
    <t xml:space="preserve">D.) Víz és csatorna szolgáltatás </t>
  </si>
  <si>
    <t xml:space="preserve">Mindösszesen ÁHT-n kívüli egyéb működési támogatás  </t>
  </si>
  <si>
    <t>Somogy Megyei Kat. Véd. Ig. támogatása</t>
  </si>
  <si>
    <t xml:space="preserve"> Címrend 1. melléklet</t>
  </si>
  <si>
    <t>2. cím Felújítások, fejlesztések</t>
  </si>
  <si>
    <t>2.1. gépjárműadó 40%</t>
  </si>
  <si>
    <t>3.2. Magánszemélyek kommunális adója</t>
  </si>
  <si>
    <t>3.3. szoc. étkezés</t>
  </si>
  <si>
    <t xml:space="preserve">3.4. falugondnoki szolgáltatás </t>
  </si>
  <si>
    <t>Közfoglalkoztatott (hosszú)</t>
  </si>
  <si>
    <t xml:space="preserve">D.) Katasztrófa védelem, tűzoltás mentés  </t>
  </si>
  <si>
    <t>C.) Böhönye Önkormányzatnak</t>
  </si>
  <si>
    <t>Böhönyei Közös Hivatal normán felüli működési támogatás átadása</t>
  </si>
  <si>
    <t>Társulási ügyintéző béréhez támogatás</t>
  </si>
  <si>
    <t>Vidékünk a Jövőnk Vidékfejlesztési Egyesület (LEADER HACS)</t>
  </si>
  <si>
    <t>B.) Egyházi támogatás</t>
  </si>
  <si>
    <t>1. cím Szenyér Község Önkormányzata</t>
  </si>
  <si>
    <t>2.4. igazgatás szolgáltatási díj</t>
  </si>
  <si>
    <t>3.1. Iparűzési adó</t>
  </si>
  <si>
    <t>1. Cím Szenyér Község Önkormányzat</t>
  </si>
  <si>
    <t>Szenyér Község Önkormányzat</t>
  </si>
  <si>
    <t>polgármester</t>
  </si>
  <si>
    <t xml:space="preserve">falugondnok </t>
  </si>
  <si>
    <t>könyvtáros</t>
  </si>
  <si>
    <t xml:space="preserve">könyvtáros </t>
  </si>
  <si>
    <t xml:space="preserve">polgármester </t>
  </si>
  <si>
    <t>belső ellenőrzés</t>
  </si>
  <si>
    <t xml:space="preserve">E.) Somogy megyei Önk Munka és Tűzvédelmi Társulás </t>
  </si>
  <si>
    <t xml:space="preserve">Szenyéri Cigány Etnikai Egyesület </t>
  </si>
  <si>
    <t xml:space="preserve">települési hulladék díj támogatás </t>
  </si>
  <si>
    <t>Szenyér Község Önkormányzata</t>
  </si>
  <si>
    <t xml:space="preserve">  vízmű felújítás</t>
  </si>
  <si>
    <t xml:space="preserve">szociális kölcsön </t>
  </si>
  <si>
    <t>Önk. Dologi</t>
  </si>
  <si>
    <t>ÚMVP falubusz</t>
  </si>
  <si>
    <t xml:space="preserve">Vízdíj támogatás átadás a Kavíznak </t>
  </si>
  <si>
    <t>Szakfeladatok dologi</t>
  </si>
  <si>
    <t>könyvtár</t>
  </si>
  <si>
    <t>1. Helyi önkormányzat [szoc kiadások 6. sz mell. ]</t>
  </si>
  <si>
    <t xml:space="preserve">Szenyér Község Önkormányzat 2015. évi bevételei 2. melléklet </t>
  </si>
  <si>
    <t xml:space="preserve">1.1.3. Egyéb önkormányzati feladatok támogatása </t>
  </si>
  <si>
    <t xml:space="preserve">1.1.4. Lakott külterületek támogatása </t>
  </si>
  <si>
    <t>3.1. Települési szoc. fel. támogatás</t>
  </si>
  <si>
    <t xml:space="preserve">Szenyér Község Önkormányzat 2015. évi kiadásai 3. melléklet </t>
  </si>
  <si>
    <t>2014. évi teljesítés</t>
  </si>
  <si>
    <t>2015. évi előirányzat</t>
  </si>
  <si>
    <t>Szenyér Község Önkormányzatának 2015. évi társadalom- és szociálpolitikai juttatásai</t>
  </si>
  <si>
    <t xml:space="preserve">1.2.1. 1.2-ből Út járda felújítás </t>
  </si>
  <si>
    <t>2015. évi közfoglalkoztatotti létszám</t>
  </si>
  <si>
    <t xml:space="preserve">Önkormányzati költségvetési mérleg 2015. év </t>
  </si>
  <si>
    <t xml:space="preserve">Eredeti e.i. </t>
  </si>
  <si>
    <t>Működési tartalék</t>
  </si>
  <si>
    <t>2015. évi felújítási és fejlesztési előirányzatok 4. melléklet</t>
  </si>
  <si>
    <t>5. melléklet</t>
  </si>
  <si>
    <t xml:space="preserve">6. melléklet </t>
  </si>
  <si>
    <t>2015. évi EU támogatással megvalósuló feladatok 7. melléklet</t>
  </si>
  <si>
    <t>2015. évi létszámkeret 8. melléklet</t>
  </si>
  <si>
    <t>9. melléklet</t>
  </si>
  <si>
    <t xml:space="preserve">10. melléklet </t>
  </si>
  <si>
    <t xml:space="preserve">Szenyér Község Önkormányzat 11. melléklet </t>
  </si>
  <si>
    <t>Szenyér Község Önkormányzat 2015. évi előirányzat-felhasználási terve 12. melléklet</t>
  </si>
  <si>
    <t xml:space="preserve">Egyéb működési célú kiadások 13. melléklet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</si>
</sst>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71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left" vertical="center"/>
    </xf>
    <xf numFmtId="3" fontId="20" fillId="0" borderId="13" xfId="0" applyNumberFormat="1" applyFont="1" applyFill="1" applyBorder="1" applyAlignment="1">
      <alignment horizontal="left" vertical="center"/>
    </xf>
    <xf numFmtId="3" fontId="20" fillId="0" borderId="14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horizontal="left" vertical="center"/>
    </xf>
    <xf numFmtId="3" fontId="15" fillId="0" borderId="22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3" fontId="15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3" fontId="15" fillId="0" borderId="12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14" fontId="3" fillId="0" borderId="21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16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left" vertical="center"/>
    </xf>
    <xf numFmtId="3" fontId="15" fillId="0" borderId="3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32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3" fontId="15" fillId="0" borderId="31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3" fontId="3" fillId="0" borderId="32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3" fontId="20" fillId="0" borderId="46" xfId="0" applyNumberFormat="1" applyFont="1" applyFill="1" applyBorder="1" applyAlignment="1">
      <alignment horizontal="left" vertical="center"/>
    </xf>
    <xf numFmtId="3" fontId="20" fillId="0" borderId="46" xfId="0" applyNumberFormat="1" applyFont="1" applyFill="1" applyBorder="1" applyAlignment="1">
      <alignment vertical="center"/>
    </xf>
    <xf numFmtId="3" fontId="20" fillId="0" borderId="47" xfId="0" applyNumberFormat="1" applyFont="1" applyFill="1" applyBorder="1" applyAlignment="1">
      <alignment vertical="center"/>
    </xf>
    <xf numFmtId="3" fontId="20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left" vertical="center"/>
    </xf>
    <xf numFmtId="3" fontId="20" fillId="0" borderId="45" xfId="0" applyNumberFormat="1" applyFont="1" applyFill="1" applyBorder="1" applyAlignment="1">
      <alignment horizontal="left" vertical="center"/>
    </xf>
    <xf numFmtId="3" fontId="15" fillId="0" borderId="30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15" fillId="0" borderId="49" xfId="0" applyNumberFormat="1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textRotation="180"/>
    </xf>
    <xf numFmtId="3" fontId="3" fillId="0" borderId="50" xfId="0" applyNumberFormat="1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horizontal="left"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left" vertical="center"/>
    </xf>
    <xf numFmtId="3" fontId="15" fillId="0" borderId="51" xfId="0" applyNumberFormat="1" applyFont="1" applyFill="1" applyBorder="1" applyAlignment="1">
      <alignment horizontal="left" vertical="center"/>
    </xf>
    <xf numFmtId="3" fontId="15" fillId="0" borderId="49" xfId="0" applyNumberFormat="1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>
      <alignment horizontal="lef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1" fillId="0" borderId="40" xfId="0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left" vertical="center"/>
    </xf>
    <xf numFmtId="0" fontId="21" fillId="0" borderId="54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left" vertical="center"/>
    </xf>
    <xf numFmtId="3" fontId="25" fillId="0" borderId="22" xfId="0" applyNumberFormat="1" applyFont="1" applyFill="1" applyBorder="1" applyAlignment="1">
      <alignment horizontal="left" vertical="center"/>
    </xf>
    <xf numFmtId="0" fontId="21" fillId="0" borderId="53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horizontal="left" vertical="center"/>
    </xf>
    <xf numFmtId="3" fontId="25" fillId="0" borderId="3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32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horizontal="left" vertical="center"/>
    </xf>
    <xf numFmtId="3" fontId="21" fillId="0" borderId="22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horizontal="right" vertical="center"/>
    </xf>
    <xf numFmtId="0" fontId="25" fillId="0" borderId="54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9" fillId="0" borderId="55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3" fontId="25" fillId="0" borderId="41" xfId="0" applyNumberFormat="1" applyFont="1" applyFill="1" applyBorder="1" applyAlignment="1">
      <alignment horizontal="left" vertical="center"/>
    </xf>
    <xf numFmtId="3" fontId="25" fillId="0" borderId="35" xfId="0" applyNumberFormat="1" applyFont="1" applyFill="1" applyBorder="1" applyAlignment="1">
      <alignment horizontal="left" vertical="center"/>
    </xf>
    <xf numFmtId="3" fontId="21" fillId="0" borderId="44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20" fillId="0" borderId="46" xfId="0" applyNumberFormat="1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3" fontId="19" fillId="0" borderId="46" xfId="0" applyNumberFormat="1" applyFont="1" applyFill="1" applyBorder="1" applyAlignment="1">
      <alignment vertical="center"/>
    </xf>
    <xf numFmtId="3" fontId="19" fillId="0" borderId="47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25" fillId="0" borderId="23" xfId="0" applyFont="1" applyBorder="1" applyAlignment="1">
      <alignment horizontal="lef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3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3" fontId="24" fillId="0" borderId="23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16" fontId="3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20" xfId="0" applyFont="1" applyBorder="1" applyAlignment="1">
      <alignment vertical="center"/>
    </xf>
    <xf numFmtId="0" fontId="12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1" fillId="0" borderId="0" xfId="60" applyFont="1" applyAlignment="1">
      <alignment horizontal="center" vertical="center"/>
      <protection/>
    </xf>
    <xf numFmtId="3" fontId="12" fillId="0" borderId="31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1" fillId="0" borderId="0" xfId="60" applyFont="1" applyAlignment="1">
      <alignment vertical="center"/>
      <protection/>
    </xf>
    <xf numFmtId="0" fontId="24" fillId="0" borderId="56" xfId="60" applyFont="1" applyBorder="1" applyAlignment="1">
      <alignment vertical="center"/>
      <protection/>
    </xf>
    <xf numFmtId="0" fontId="24" fillId="0" borderId="57" xfId="60" applyFont="1" applyBorder="1" applyAlignment="1">
      <alignment horizontal="center" vertical="center"/>
      <protection/>
    </xf>
    <xf numFmtId="0" fontId="21" fillId="0" borderId="58" xfId="60" applyFont="1" applyBorder="1" applyAlignment="1">
      <alignment horizontal="justify" vertical="center" wrapText="1"/>
      <protection/>
    </xf>
    <xf numFmtId="3" fontId="21" fillId="0" borderId="59" xfId="60" applyNumberFormat="1" applyFont="1" applyBorder="1" applyAlignment="1">
      <alignment vertical="center"/>
      <protection/>
    </xf>
    <xf numFmtId="0" fontId="21" fillId="0" borderId="60" xfId="60" applyFont="1" applyBorder="1" applyAlignment="1">
      <alignment horizontal="justify" vertical="center"/>
      <protection/>
    </xf>
    <xf numFmtId="3" fontId="21" fillId="0" borderId="61" xfId="60" applyNumberFormat="1" applyFont="1" applyBorder="1" applyAlignment="1">
      <alignment vertical="center"/>
      <protection/>
    </xf>
    <xf numFmtId="0" fontId="21" fillId="0" borderId="62" xfId="60" applyFont="1" applyBorder="1" applyAlignment="1">
      <alignment horizontal="justify" vertical="center"/>
      <protection/>
    </xf>
    <xf numFmtId="3" fontId="21" fillId="0" borderId="63" xfId="60" applyNumberFormat="1" applyFont="1" applyBorder="1" applyAlignment="1">
      <alignment vertical="center"/>
      <protection/>
    </xf>
    <xf numFmtId="3" fontId="24" fillId="0" borderId="57" xfId="60" applyNumberFormat="1" applyFont="1" applyBorder="1" applyAlignment="1">
      <alignment vertical="center"/>
      <protection/>
    </xf>
    <xf numFmtId="0" fontId="24" fillId="0" borderId="0" xfId="60" applyFont="1" applyBorder="1" applyAlignment="1">
      <alignment vertical="center"/>
      <protection/>
    </xf>
    <xf numFmtId="0" fontId="24" fillId="0" borderId="56" xfId="60" applyFont="1" applyFill="1" applyBorder="1" applyAlignment="1">
      <alignment horizontal="justify" vertical="center"/>
      <protection/>
    </xf>
    <xf numFmtId="0" fontId="24" fillId="0" borderId="46" xfId="60" applyFont="1" applyFill="1" applyBorder="1" applyAlignment="1">
      <alignment horizontal="center" vertical="center"/>
      <protection/>
    </xf>
    <xf numFmtId="0" fontId="24" fillId="0" borderId="47" xfId="60" applyFont="1" applyFill="1" applyBorder="1" applyAlignment="1">
      <alignment horizontal="center" vertical="center"/>
      <protection/>
    </xf>
    <xf numFmtId="0" fontId="21" fillId="0" borderId="60" xfId="60" applyFont="1" applyFill="1" applyBorder="1" applyAlignment="1">
      <alignment horizontal="justify" vertical="center"/>
      <protection/>
    </xf>
    <xf numFmtId="3" fontId="21" fillId="0" borderId="23" xfId="60" applyNumberFormat="1" applyFont="1" applyFill="1" applyBorder="1" applyAlignment="1">
      <alignment vertical="center"/>
      <protection/>
    </xf>
    <xf numFmtId="3" fontId="21" fillId="0" borderId="50" xfId="60" applyNumberFormat="1" applyFont="1" applyFill="1" applyBorder="1" applyAlignment="1">
      <alignment vertical="center"/>
      <protection/>
    </xf>
    <xf numFmtId="0" fontId="21" fillId="0" borderId="23" xfId="60" applyFont="1" applyFill="1" applyBorder="1" applyAlignment="1">
      <alignment vertical="center"/>
      <protection/>
    </xf>
    <xf numFmtId="0" fontId="21" fillId="0" borderId="50" xfId="60" applyFont="1" applyFill="1" applyBorder="1" applyAlignment="1">
      <alignment vertical="center"/>
      <protection/>
    </xf>
    <xf numFmtId="0" fontId="21" fillId="0" borderId="62" xfId="60" applyFont="1" applyFill="1" applyBorder="1" applyAlignment="1">
      <alignment horizontal="justify" vertical="center"/>
      <protection/>
    </xf>
    <xf numFmtId="0" fontId="21" fillId="0" borderId="31" xfId="60" applyFont="1" applyFill="1" applyBorder="1" applyAlignment="1">
      <alignment vertical="center"/>
      <protection/>
    </xf>
    <xf numFmtId="0" fontId="21" fillId="0" borderId="49" xfId="60" applyFont="1" applyFill="1" applyBorder="1" applyAlignment="1">
      <alignment vertical="center"/>
      <protection/>
    </xf>
    <xf numFmtId="3" fontId="24" fillId="0" borderId="45" xfId="60" applyNumberFormat="1" applyFont="1" applyBorder="1" applyAlignment="1">
      <alignment vertical="center"/>
      <protection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vertical="center" shrinkToFit="1"/>
    </xf>
    <xf numFmtId="0" fontId="24" fillId="0" borderId="23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vertical="center" shrinkToFit="1"/>
    </xf>
    <xf numFmtId="0" fontId="25" fillId="0" borderId="23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67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shrinkToFit="1"/>
    </xf>
    <xf numFmtId="3" fontId="3" fillId="0" borderId="7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3" fontId="15" fillId="0" borderId="64" xfId="0" applyNumberFormat="1" applyFont="1" applyFill="1" applyBorder="1" applyAlignment="1">
      <alignment horizontal="left" vertical="center"/>
    </xf>
    <xf numFmtId="3" fontId="1" fillId="0" borderId="64" xfId="0" applyNumberFormat="1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15" fillId="0" borderId="6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23" xfId="0" applyNumberFormat="1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left" vertical="center"/>
    </xf>
    <xf numFmtId="49" fontId="24" fillId="0" borderId="23" xfId="0" applyNumberFormat="1" applyFont="1" applyFill="1" applyBorder="1" applyAlignment="1">
      <alignment vertical="center"/>
    </xf>
    <xf numFmtId="49" fontId="24" fillId="0" borderId="23" xfId="0" applyNumberFormat="1" applyFont="1" applyFill="1" applyBorder="1" applyAlignment="1">
      <alignment horizontal="left" vertical="center" wrapText="1"/>
    </xf>
    <xf numFmtId="3" fontId="24" fillId="0" borderId="23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49" fontId="24" fillId="0" borderId="46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3" fontId="24" fillId="0" borderId="47" xfId="60" applyNumberFormat="1" applyFont="1" applyBorder="1" applyAlignment="1">
      <alignment vertical="center"/>
      <protection/>
    </xf>
    <xf numFmtId="3" fontId="3" fillId="0" borderId="20" xfId="0" applyNumberFormat="1" applyFont="1" applyFill="1" applyBorder="1" applyAlignment="1">
      <alignment vertical="center"/>
    </xf>
    <xf numFmtId="0" fontId="29" fillId="0" borderId="0" xfId="61" applyFont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3" fontId="32" fillId="0" borderId="12" xfId="0" applyNumberFormat="1" applyFont="1" applyFill="1" applyBorder="1" applyAlignment="1">
      <alignment vertical="center"/>
    </xf>
    <xf numFmtId="3" fontId="33" fillId="0" borderId="23" xfId="0" applyNumberFormat="1" applyFont="1" applyFill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vertical="center"/>
    </xf>
    <xf numFmtId="3" fontId="24" fillId="0" borderId="54" xfId="0" applyNumberFormat="1" applyFont="1" applyFill="1" applyBorder="1" applyAlignment="1">
      <alignment vertical="center"/>
    </xf>
    <xf numFmtId="3" fontId="25" fillId="0" borderId="54" xfId="0" applyNumberFormat="1" applyFont="1" applyFill="1" applyBorder="1" applyAlignment="1">
      <alignment horizontal="left" vertical="center"/>
    </xf>
    <xf numFmtId="3" fontId="24" fillId="0" borderId="54" xfId="0" applyNumberFormat="1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3" fontId="24" fillId="0" borderId="5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28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24" fillId="0" borderId="42" xfId="61" applyFont="1" applyBorder="1" applyAlignment="1">
      <alignment vertical="center"/>
      <protection/>
    </xf>
    <xf numFmtId="0" fontId="24" fillId="0" borderId="46" xfId="61" applyFont="1" applyBorder="1" applyAlignment="1">
      <alignment vertical="center"/>
      <protection/>
    </xf>
    <xf numFmtId="0" fontId="24" fillId="0" borderId="47" xfId="61" applyFont="1" applyBorder="1" applyAlignment="1">
      <alignment vertical="center"/>
      <protection/>
    </xf>
    <xf numFmtId="0" fontId="21" fillId="0" borderId="74" xfId="61" applyFont="1" applyBorder="1" applyAlignment="1">
      <alignment vertical="center"/>
      <protection/>
    </xf>
    <xf numFmtId="0" fontId="21" fillId="0" borderId="11" xfId="61" applyFont="1" applyBorder="1" applyAlignment="1">
      <alignment vertical="center"/>
      <protection/>
    </xf>
    <xf numFmtId="0" fontId="21" fillId="0" borderId="75" xfId="61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4" fillId="0" borderId="23" xfId="0" applyFont="1" applyFill="1" applyBorder="1" applyAlignment="1">
      <alignment horizontal="center" vertical="center" textRotation="90" shrinkToFit="1"/>
    </xf>
    <xf numFmtId="0" fontId="14" fillId="0" borderId="0" xfId="0" applyFont="1" applyFill="1" applyBorder="1" applyAlignment="1">
      <alignment horizontal="center" vertical="center" textRotation="90" shrinkToFit="1"/>
    </xf>
    <xf numFmtId="0" fontId="24" fillId="0" borderId="23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 topLeftCell="A1">
      <selection activeCell="E11" sqref="E11"/>
    </sheetView>
  </sheetViews>
  <sheetFormatPr defaultColWidth="9.00390625" defaultRowHeight="12.75"/>
  <cols>
    <col min="1" max="4" width="9.125" style="494" customWidth="1"/>
    <col min="5" max="5" width="15.375" style="494" customWidth="1"/>
    <col min="6" max="6" width="12.875" style="494" customWidth="1"/>
    <col min="7" max="7" width="11.75390625" style="494" customWidth="1"/>
    <col min="8" max="16384" width="9.125" style="494" customWidth="1"/>
  </cols>
  <sheetData>
    <row r="1" spans="1:7" ht="15.75" customHeight="1">
      <c r="A1" s="508" t="s">
        <v>266</v>
      </c>
      <c r="B1" s="509"/>
      <c r="C1" s="509"/>
      <c r="D1" s="509"/>
      <c r="E1" s="509"/>
      <c r="F1" s="509"/>
      <c r="G1" s="509"/>
    </row>
    <row r="2" spans="1:7" ht="12.75">
      <c r="A2" s="509"/>
      <c r="B2" s="509"/>
      <c r="C2" s="509"/>
      <c r="D2" s="509"/>
      <c r="E2" s="509"/>
      <c r="F2" s="509"/>
      <c r="G2" s="509"/>
    </row>
    <row r="3" ht="13.5" thickBot="1"/>
    <row r="4" spans="1:7" ht="16.5" thickBot="1">
      <c r="A4" s="510" t="s">
        <v>279</v>
      </c>
      <c r="B4" s="511"/>
      <c r="C4" s="511"/>
      <c r="D4" s="511"/>
      <c r="E4" s="511"/>
      <c r="F4" s="511"/>
      <c r="G4" s="512"/>
    </row>
    <row r="5" spans="1:7" ht="15.75">
      <c r="A5" s="513" t="s">
        <v>267</v>
      </c>
      <c r="B5" s="514"/>
      <c r="C5" s="514"/>
      <c r="D5" s="514"/>
      <c r="E5" s="514"/>
      <c r="F5" s="514"/>
      <c r="G5" s="515"/>
    </row>
    <row r="7" spans="1:7" ht="12.75">
      <c r="A7" s="495"/>
      <c r="B7" s="495"/>
      <c r="C7" s="495"/>
      <c r="D7" s="495"/>
      <c r="E7" s="495"/>
      <c r="F7" s="495"/>
      <c r="G7" s="495"/>
    </row>
  </sheetData>
  <sheetProtection/>
  <mergeCells count="3">
    <mergeCell ref="A1:G2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 sz. melléklet&amp;R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4" sqref="A4:E4"/>
    </sheetView>
  </sheetViews>
  <sheetFormatPr defaultColWidth="9.00390625" defaultRowHeight="12.75"/>
  <cols>
    <col min="1" max="1" width="63.625" style="405" customWidth="1"/>
    <col min="2" max="6" width="9.125" style="405" customWidth="1"/>
    <col min="7" max="7" width="13.125" style="405" customWidth="1"/>
    <col min="8" max="8" width="10.00390625" style="405" customWidth="1"/>
    <col min="9" max="16384" width="9.125" style="405" customWidth="1"/>
  </cols>
  <sheetData>
    <row r="1" spans="1:5" ht="18.75">
      <c r="A1" s="529" t="s">
        <v>234</v>
      </c>
      <c r="B1" s="529"/>
      <c r="C1" s="529"/>
      <c r="D1" s="529"/>
      <c r="E1" s="529"/>
    </row>
    <row r="2" spans="1:5" ht="18.75">
      <c r="A2" s="529" t="s">
        <v>235</v>
      </c>
      <c r="B2" s="529"/>
      <c r="C2" s="529"/>
      <c r="D2" s="529"/>
      <c r="E2" s="529"/>
    </row>
    <row r="3" spans="1:5" ht="18.75">
      <c r="A3" s="529" t="s">
        <v>321</v>
      </c>
      <c r="B3" s="529"/>
      <c r="C3" s="529"/>
      <c r="D3" s="529"/>
      <c r="E3" s="529"/>
    </row>
    <row r="4" spans="1:5" ht="15.75">
      <c r="A4" s="530" t="s">
        <v>75</v>
      </c>
      <c r="B4" s="530"/>
      <c r="C4" s="530"/>
      <c r="D4" s="530"/>
      <c r="E4" s="530"/>
    </row>
    <row r="5" spans="1:5" ht="15.75">
      <c r="A5" s="370"/>
      <c r="B5" s="370"/>
      <c r="C5" s="370"/>
      <c r="D5" s="370"/>
      <c r="E5" s="370"/>
    </row>
    <row r="6" ht="16.5" thickBot="1"/>
    <row r="7" spans="1:5" ht="16.5" thickBot="1">
      <c r="A7" s="406" t="s">
        <v>76</v>
      </c>
      <c r="B7" s="407">
        <v>2014</v>
      </c>
      <c r="C7" s="407">
        <v>2015</v>
      </c>
      <c r="D7" s="407">
        <v>2016</v>
      </c>
      <c r="E7" s="407">
        <v>2017</v>
      </c>
    </row>
    <row r="8" spans="1:5" ht="15.75">
      <c r="A8" s="408" t="s">
        <v>77</v>
      </c>
      <c r="B8" s="409">
        <v>1960</v>
      </c>
      <c r="C8" s="409">
        <v>1850</v>
      </c>
      <c r="D8" s="409">
        <v>2100</v>
      </c>
      <c r="E8" s="409">
        <v>2100</v>
      </c>
    </row>
    <row r="9" spans="1:5" ht="31.5">
      <c r="A9" s="410" t="s">
        <v>78</v>
      </c>
      <c r="B9" s="411"/>
      <c r="C9" s="411"/>
      <c r="D9" s="411"/>
      <c r="E9" s="411"/>
    </row>
    <row r="10" spans="1:5" ht="15.75">
      <c r="A10" s="410" t="s">
        <v>79</v>
      </c>
      <c r="B10" s="411">
        <v>180</v>
      </c>
      <c r="C10" s="411">
        <v>180</v>
      </c>
      <c r="D10" s="411">
        <v>200</v>
      </c>
      <c r="E10" s="411">
        <v>200</v>
      </c>
    </row>
    <row r="11" spans="1:5" ht="31.5">
      <c r="A11" s="410" t="s">
        <v>80</v>
      </c>
      <c r="B11" s="411"/>
      <c r="C11" s="411"/>
      <c r="D11" s="411"/>
      <c r="E11" s="411"/>
    </row>
    <row r="12" spans="1:5" ht="15.75">
      <c r="A12" s="410" t="s">
        <v>81</v>
      </c>
      <c r="B12" s="411">
        <v>300</v>
      </c>
      <c r="C12" s="411">
        <v>280</v>
      </c>
      <c r="D12" s="411">
        <v>300</v>
      </c>
      <c r="E12" s="411">
        <v>300</v>
      </c>
    </row>
    <row r="13" spans="1:5" ht="16.5" thickBot="1">
      <c r="A13" s="412" t="s">
        <v>82</v>
      </c>
      <c r="B13" s="413"/>
      <c r="C13" s="413"/>
      <c r="D13" s="413"/>
      <c r="E13" s="413"/>
    </row>
    <row r="14" spans="1:5" ht="16.5" thickBot="1">
      <c r="A14" s="406" t="s">
        <v>126</v>
      </c>
      <c r="B14" s="414">
        <f>SUM(B8:B13)</f>
        <v>2440</v>
      </c>
      <c r="C14" s="414">
        <f>SUM(C8:C13)</f>
        <v>2310</v>
      </c>
      <c r="D14" s="414">
        <f>SUM(D8:D13)</f>
        <v>2600</v>
      </c>
      <c r="E14" s="414">
        <f>SUM(E8:E13)</f>
        <v>2600</v>
      </c>
    </row>
    <row r="15" ht="15.75">
      <c r="A15" s="415"/>
    </row>
    <row r="16" ht="16.5" thickBot="1"/>
    <row r="17" spans="1:5" ht="16.5" thickBot="1">
      <c r="A17" s="416" t="s">
        <v>83</v>
      </c>
      <c r="B17" s="417">
        <v>2014</v>
      </c>
      <c r="C17" s="417">
        <v>2015</v>
      </c>
      <c r="D17" s="417">
        <v>2016</v>
      </c>
      <c r="E17" s="418">
        <v>2017</v>
      </c>
    </row>
    <row r="18" spans="1:5" ht="15.75">
      <c r="A18" s="419" t="s">
        <v>84</v>
      </c>
      <c r="B18" s="420"/>
      <c r="C18" s="420"/>
      <c r="D18" s="420"/>
      <c r="E18" s="421"/>
    </row>
    <row r="19" spans="1:5" ht="15.75">
      <c r="A19" s="419" t="s">
        <v>85</v>
      </c>
      <c r="B19" s="422"/>
      <c r="C19" s="422"/>
      <c r="D19" s="422"/>
      <c r="E19" s="423"/>
    </row>
    <row r="20" spans="1:5" ht="15.75">
      <c r="A20" s="419" t="s">
        <v>86</v>
      </c>
      <c r="B20" s="422"/>
      <c r="C20" s="422"/>
      <c r="D20" s="422"/>
      <c r="E20" s="423"/>
    </row>
    <row r="21" spans="1:5" ht="15.75">
      <c r="A21" s="419" t="s">
        <v>87</v>
      </c>
      <c r="B21" s="422"/>
      <c r="C21" s="422"/>
      <c r="D21" s="422"/>
      <c r="E21" s="423"/>
    </row>
    <row r="22" spans="1:5" ht="31.5">
      <c r="A22" s="419" t="s">
        <v>88</v>
      </c>
      <c r="B22" s="422"/>
      <c r="C22" s="422"/>
      <c r="D22" s="422"/>
      <c r="E22" s="423"/>
    </row>
    <row r="23" spans="1:5" ht="31.5">
      <c r="A23" s="419" t="s">
        <v>89</v>
      </c>
      <c r="B23" s="422"/>
      <c r="C23" s="422"/>
      <c r="D23" s="422"/>
      <c r="E23" s="423"/>
    </row>
    <row r="24" spans="1:5" ht="48" thickBot="1">
      <c r="A24" s="424" t="s">
        <v>90</v>
      </c>
      <c r="B24" s="425"/>
      <c r="C24" s="425"/>
      <c r="D24" s="425"/>
      <c r="E24" s="426"/>
    </row>
    <row r="25" spans="1:5" ht="16.5" thickBot="1">
      <c r="A25" s="406" t="s">
        <v>126</v>
      </c>
      <c r="B25" s="427">
        <f>SUM(B18:B24)</f>
        <v>0</v>
      </c>
      <c r="C25" s="427">
        <f>SUM(C18:C24)</f>
        <v>0</v>
      </c>
      <c r="D25" s="427">
        <f>SUM(D18:D24)</f>
        <v>0</v>
      </c>
      <c r="E25" s="492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&amp;C11.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workbookViewId="0" topLeftCell="A1">
      <selection activeCell="A2" sqref="A2:K2"/>
    </sheetView>
  </sheetViews>
  <sheetFormatPr defaultColWidth="9.00390625" defaultRowHeight="19.5" customHeight="1"/>
  <cols>
    <col min="1" max="1" width="5.125" style="281" customWidth="1"/>
    <col min="2" max="2" width="33.625" style="281" bestFit="1" customWidth="1"/>
    <col min="3" max="3" width="10.125" style="281" customWidth="1"/>
    <col min="4" max="4" width="9.125" style="281" customWidth="1"/>
    <col min="5" max="8" width="9.125" style="1" customWidth="1"/>
    <col min="9" max="9" width="32.875" style="1" bestFit="1" customWidth="1"/>
    <col min="10" max="10" width="10.25390625" style="1" bestFit="1" customWidth="1"/>
    <col min="11" max="16384" width="9.125" style="1" customWidth="1"/>
  </cols>
  <sheetData>
    <row r="1" spans="1:11" ht="19.5" customHeight="1">
      <c r="A1" s="525" t="s">
        <v>322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9.5" customHeight="1">
      <c r="A2" s="525" t="s">
        <v>312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6" ht="14.25" customHeight="1">
      <c r="A3" s="280"/>
      <c r="B3" s="280"/>
      <c r="C3" s="280"/>
      <c r="F3" s="1" t="s">
        <v>224</v>
      </c>
    </row>
    <row r="4" spans="1:12" ht="14.25" customHeight="1">
      <c r="A4" s="180"/>
      <c r="B4" s="430"/>
      <c r="C4" s="431"/>
      <c r="D4" s="180"/>
      <c r="E4" s="258"/>
      <c r="F4" s="258"/>
      <c r="G4" s="258"/>
      <c r="H4" s="258"/>
      <c r="I4" s="258"/>
      <c r="J4" s="258"/>
      <c r="K4" s="258"/>
      <c r="L4" s="258"/>
    </row>
    <row r="5" spans="1:12" ht="18" customHeight="1">
      <c r="A5" s="180"/>
      <c r="B5" s="180"/>
      <c r="C5" s="180"/>
      <c r="D5" s="180"/>
      <c r="E5" s="258"/>
      <c r="F5" s="258"/>
      <c r="G5" s="258"/>
      <c r="H5" s="258"/>
      <c r="I5" s="258"/>
      <c r="J5" s="258"/>
      <c r="K5" s="258"/>
      <c r="L5" s="258"/>
    </row>
    <row r="6" spans="1:12" ht="18" customHeight="1">
      <c r="A6" s="203"/>
      <c r="B6" s="181" t="s">
        <v>29</v>
      </c>
      <c r="C6" s="432" t="s">
        <v>313</v>
      </c>
      <c r="D6" s="432"/>
      <c r="E6" s="261"/>
      <c r="F6" s="261"/>
      <c r="G6" s="261"/>
      <c r="H6" s="203"/>
      <c r="I6" s="181" t="s">
        <v>31</v>
      </c>
      <c r="J6" s="432" t="s">
        <v>313</v>
      </c>
      <c r="K6" s="432"/>
      <c r="L6" s="258"/>
    </row>
    <row r="7" spans="1:12" ht="11.25" customHeight="1">
      <c r="A7" s="215"/>
      <c r="B7" s="215"/>
      <c r="C7" s="433"/>
      <c r="D7" s="203"/>
      <c r="E7" s="258"/>
      <c r="F7" s="258"/>
      <c r="G7" s="258"/>
      <c r="H7" s="215"/>
      <c r="I7" s="215"/>
      <c r="J7" s="433"/>
      <c r="K7" s="203"/>
      <c r="L7" s="258"/>
    </row>
    <row r="8" spans="1:12" ht="18" customHeight="1">
      <c r="A8" s="533" t="s">
        <v>38</v>
      </c>
      <c r="B8" s="267" t="s">
        <v>74</v>
      </c>
      <c r="C8" s="301">
        <v>3833</v>
      </c>
      <c r="D8" s="502"/>
      <c r="E8" s="258"/>
      <c r="F8" s="258"/>
      <c r="G8" s="258"/>
      <c r="H8" s="531" t="s">
        <v>47</v>
      </c>
      <c r="I8" s="272" t="s">
        <v>25</v>
      </c>
      <c r="J8" s="301">
        <v>31801</v>
      </c>
      <c r="K8" s="504"/>
      <c r="L8" s="258"/>
    </row>
    <row r="9" spans="1:12" ht="18" customHeight="1">
      <c r="A9" s="533"/>
      <c r="B9" s="434" t="s">
        <v>91</v>
      </c>
      <c r="C9" s="301">
        <v>3474</v>
      </c>
      <c r="D9" s="502"/>
      <c r="E9" s="258"/>
      <c r="F9" s="258"/>
      <c r="G9" s="258"/>
      <c r="H9" s="531"/>
      <c r="I9" s="435" t="s">
        <v>32</v>
      </c>
      <c r="J9" s="301">
        <v>5064</v>
      </c>
      <c r="K9" s="504"/>
      <c r="L9" s="258"/>
    </row>
    <row r="10" spans="1:12" ht="18" customHeight="1">
      <c r="A10" s="533"/>
      <c r="B10" s="429" t="s">
        <v>34</v>
      </c>
      <c r="C10" s="301"/>
      <c r="D10" s="502"/>
      <c r="E10" s="258"/>
      <c r="F10" s="258"/>
      <c r="G10" s="258"/>
      <c r="H10" s="531"/>
      <c r="I10" s="272" t="s">
        <v>26</v>
      </c>
      <c r="J10" s="301">
        <v>15067</v>
      </c>
      <c r="K10" s="504"/>
      <c r="L10" s="258"/>
    </row>
    <row r="11" spans="1:12" ht="18" customHeight="1">
      <c r="A11" s="533"/>
      <c r="B11" s="429" t="s">
        <v>45</v>
      </c>
      <c r="C11" s="301">
        <v>17627</v>
      </c>
      <c r="D11" s="502"/>
      <c r="E11" s="258"/>
      <c r="F11" s="258"/>
      <c r="G11" s="258"/>
      <c r="H11" s="531"/>
      <c r="I11" s="435" t="s">
        <v>51</v>
      </c>
      <c r="J11" s="301"/>
      <c r="K11" s="505"/>
      <c r="L11" s="258"/>
    </row>
    <row r="12" spans="1:12" ht="18" customHeight="1">
      <c r="A12" s="533"/>
      <c r="B12" s="429" t="s">
        <v>36</v>
      </c>
      <c r="C12" s="301"/>
      <c r="D12" s="502"/>
      <c r="E12" s="258"/>
      <c r="F12" s="258"/>
      <c r="G12" s="258"/>
      <c r="H12" s="531"/>
      <c r="I12" s="428" t="s">
        <v>46</v>
      </c>
      <c r="J12" s="301"/>
      <c r="K12" s="505"/>
      <c r="L12" s="258"/>
    </row>
    <row r="13" spans="1:12" ht="18" customHeight="1">
      <c r="A13" s="533"/>
      <c r="B13" s="429" t="s">
        <v>37</v>
      </c>
      <c r="C13" s="301">
        <v>27570</v>
      </c>
      <c r="D13" s="502"/>
      <c r="E13" s="258"/>
      <c r="F13" s="258"/>
      <c r="G13" s="258"/>
      <c r="H13" s="531"/>
      <c r="I13" s="428" t="s">
        <v>56</v>
      </c>
      <c r="J13" s="301">
        <v>2238</v>
      </c>
      <c r="K13" s="504"/>
      <c r="L13" s="258"/>
    </row>
    <row r="14" spans="1:12" ht="18" customHeight="1">
      <c r="A14" s="533"/>
      <c r="B14" s="429" t="s">
        <v>41</v>
      </c>
      <c r="C14" s="301"/>
      <c r="D14" s="502"/>
      <c r="E14" s="258"/>
      <c r="F14" s="258"/>
      <c r="G14" s="258"/>
      <c r="H14" s="531"/>
      <c r="I14" s="428" t="s">
        <v>55</v>
      </c>
      <c r="J14" s="301">
        <v>8702</v>
      </c>
      <c r="K14" s="504"/>
      <c r="L14" s="258"/>
    </row>
    <row r="15" spans="1:12" ht="18" customHeight="1">
      <c r="A15" s="533"/>
      <c r="B15" s="429" t="s">
        <v>42</v>
      </c>
      <c r="C15" s="301"/>
      <c r="D15" s="502"/>
      <c r="E15" s="258"/>
      <c r="F15" s="258"/>
      <c r="G15" s="258"/>
      <c r="H15" s="531"/>
      <c r="I15" s="428" t="s">
        <v>57</v>
      </c>
      <c r="J15" s="301"/>
      <c r="K15" s="504"/>
      <c r="L15" s="258"/>
    </row>
    <row r="16" spans="1:12" ht="18" customHeight="1">
      <c r="A16" s="533"/>
      <c r="B16" s="434" t="s">
        <v>30</v>
      </c>
      <c r="C16" s="301">
        <v>10080</v>
      </c>
      <c r="D16" s="502"/>
      <c r="E16" s="258"/>
      <c r="F16" s="258"/>
      <c r="G16" s="258"/>
      <c r="H16" s="531"/>
      <c r="I16" s="428" t="s">
        <v>314</v>
      </c>
      <c r="J16" s="301">
        <v>3212</v>
      </c>
      <c r="K16" s="504"/>
      <c r="L16" s="258"/>
    </row>
    <row r="17" spans="1:12" ht="18" customHeight="1">
      <c r="A17" s="533"/>
      <c r="B17" s="434" t="s">
        <v>35</v>
      </c>
      <c r="C17" s="301"/>
      <c r="D17" s="502"/>
      <c r="E17" s="258"/>
      <c r="F17" s="258"/>
      <c r="G17" s="258"/>
      <c r="H17" s="531"/>
      <c r="I17" s="435" t="s">
        <v>33</v>
      </c>
      <c r="J17" s="301"/>
      <c r="K17" s="505"/>
      <c r="L17" s="258"/>
    </row>
    <row r="18" spans="1:12" ht="18" customHeight="1">
      <c r="A18" s="533"/>
      <c r="B18" s="436" t="s">
        <v>126</v>
      </c>
      <c r="C18" s="197">
        <f>SUM(C8:C17)</f>
        <v>62584</v>
      </c>
      <c r="D18" s="503"/>
      <c r="E18" s="258"/>
      <c r="F18" s="258"/>
      <c r="G18" s="258"/>
      <c r="H18" s="531"/>
      <c r="I18" s="437" t="s">
        <v>126</v>
      </c>
      <c r="J18" s="197">
        <f>SUM(J8:J17)</f>
        <v>66084</v>
      </c>
      <c r="K18" s="503"/>
      <c r="L18" s="258"/>
    </row>
    <row r="19" spans="1:12" ht="18" customHeight="1">
      <c r="A19" s="531" t="s">
        <v>44</v>
      </c>
      <c r="B19" s="434" t="s">
        <v>58</v>
      </c>
      <c r="C19" s="301"/>
      <c r="D19" s="502"/>
      <c r="E19" s="258"/>
      <c r="F19" s="258"/>
      <c r="G19" s="258"/>
      <c r="H19" s="531" t="s">
        <v>28</v>
      </c>
      <c r="I19" s="435" t="s">
        <v>27</v>
      </c>
      <c r="J19" s="301"/>
      <c r="K19" s="504"/>
      <c r="L19" s="258"/>
    </row>
    <row r="20" spans="1:12" ht="18" customHeight="1">
      <c r="A20" s="531"/>
      <c r="B20" s="434" t="s">
        <v>40</v>
      </c>
      <c r="C20" s="301"/>
      <c r="D20" s="502"/>
      <c r="E20" s="258"/>
      <c r="F20" s="258"/>
      <c r="G20" s="258"/>
      <c r="H20" s="531"/>
      <c r="I20" s="435" t="s">
        <v>73</v>
      </c>
      <c r="J20" s="301">
        <v>6500</v>
      </c>
      <c r="K20" s="504"/>
      <c r="L20" s="258"/>
    </row>
    <row r="21" spans="1:12" ht="18" customHeight="1">
      <c r="A21" s="531"/>
      <c r="B21" s="434" t="s">
        <v>39</v>
      </c>
      <c r="C21" s="301">
        <v>10000</v>
      </c>
      <c r="D21" s="502"/>
      <c r="E21" s="258"/>
      <c r="F21" s="258"/>
      <c r="G21" s="258"/>
      <c r="H21" s="531"/>
      <c r="I21" s="435" t="s">
        <v>60</v>
      </c>
      <c r="J21" s="301"/>
      <c r="K21" s="504"/>
      <c r="L21" s="258"/>
    </row>
    <row r="22" spans="1:12" ht="18" customHeight="1">
      <c r="A22" s="531"/>
      <c r="B22" s="434" t="s">
        <v>61</v>
      </c>
      <c r="C22" s="301"/>
      <c r="D22" s="502"/>
      <c r="E22" s="258"/>
      <c r="F22" s="258"/>
      <c r="G22" s="258"/>
      <c r="H22" s="531"/>
      <c r="I22" s="435" t="s">
        <v>48</v>
      </c>
      <c r="J22" s="301"/>
      <c r="K22" s="504"/>
      <c r="L22" s="258"/>
    </row>
    <row r="23" spans="1:12" ht="18" customHeight="1">
      <c r="A23" s="531"/>
      <c r="B23" s="434" t="s">
        <v>43</v>
      </c>
      <c r="C23" s="301"/>
      <c r="D23" s="502"/>
      <c r="E23" s="258"/>
      <c r="F23" s="258"/>
      <c r="G23" s="258"/>
      <c r="H23" s="531"/>
      <c r="I23" s="435" t="s">
        <v>50</v>
      </c>
      <c r="J23" s="301"/>
      <c r="K23" s="504"/>
      <c r="L23" s="258"/>
    </row>
    <row r="24" spans="1:12" ht="18" customHeight="1">
      <c r="A24" s="531"/>
      <c r="B24" s="437" t="s">
        <v>126</v>
      </c>
      <c r="C24" s="197">
        <f>SUM(C19:C23)</f>
        <v>10000</v>
      </c>
      <c r="D24" s="503"/>
      <c r="E24" s="258"/>
      <c r="F24" s="258"/>
      <c r="G24" s="258"/>
      <c r="H24" s="531"/>
      <c r="I24" s="435" t="s">
        <v>49</v>
      </c>
      <c r="J24" s="301"/>
      <c r="K24" s="504"/>
      <c r="L24" s="258"/>
    </row>
    <row r="25" spans="1:12" ht="18" customHeight="1">
      <c r="A25" s="272" t="s">
        <v>205</v>
      </c>
      <c r="B25" s="272"/>
      <c r="C25" s="301">
        <f>C18+C24</f>
        <v>72584</v>
      </c>
      <c r="D25" s="502"/>
      <c r="E25" s="258"/>
      <c r="F25" s="258"/>
      <c r="G25" s="258"/>
      <c r="H25" s="531"/>
      <c r="I25" s="437" t="s">
        <v>126</v>
      </c>
      <c r="J25" s="197">
        <f>SUM(J19:J24)</f>
        <v>6500</v>
      </c>
      <c r="K25" s="503"/>
      <c r="L25" s="258"/>
    </row>
    <row r="26" spans="1:12" ht="18" customHeight="1">
      <c r="A26" s="180"/>
      <c r="B26" s="180"/>
      <c r="C26" s="180"/>
      <c r="D26" s="180"/>
      <c r="E26" s="258"/>
      <c r="F26" s="258"/>
      <c r="G26" s="258"/>
      <c r="H26" s="267" t="s">
        <v>204</v>
      </c>
      <c r="I26" s="272"/>
      <c r="J26" s="289">
        <f>J18+J25</f>
        <v>72584</v>
      </c>
      <c r="K26" s="506"/>
      <c r="L26" s="258"/>
    </row>
    <row r="27" ht="18" customHeight="1"/>
    <row r="28" ht="14.25" customHeight="1"/>
    <row r="29" spans="2:3" ht="19.5" customHeight="1">
      <c r="B29" s="8"/>
      <c r="C29" s="8"/>
    </row>
    <row r="30" spans="2:3" ht="14.25" customHeight="1">
      <c r="B30" s="8"/>
      <c r="C30" s="438"/>
    </row>
    <row r="31" spans="1:5" ht="36.75" customHeight="1">
      <c r="A31" s="283"/>
      <c r="B31" s="11"/>
      <c r="C31" s="11"/>
      <c r="D31" s="283"/>
      <c r="E31" s="376"/>
    </row>
    <row r="32" spans="1:5" ht="19.5" customHeight="1">
      <c r="A32" s="283"/>
      <c r="B32" s="283"/>
      <c r="C32" s="439"/>
      <c r="D32" s="283"/>
      <c r="E32" s="376"/>
    </row>
    <row r="33" spans="1:5" ht="19.5" customHeight="1">
      <c r="A33" s="534"/>
      <c r="B33" s="11"/>
      <c r="C33" s="10"/>
      <c r="D33" s="283"/>
      <c r="E33" s="376"/>
    </row>
    <row r="34" spans="1:5" ht="19.5" customHeight="1">
      <c r="A34" s="534"/>
      <c r="B34" s="440"/>
      <c r="C34" s="10"/>
      <c r="D34" s="283"/>
      <c r="E34" s="376"/>
    </row>
    <row r="35" spans="1:5" ht="19.5" customHeight="1">
      <c r="A35" s="534"/>
      <c r="B35" s="11"/>
      <c r="C35" s="10"/>
      <c r="D35" s="283"/>
      <c r="E35" s="376"/>
    </row>
    <row r="36" spans="1:5" ht="25.5" customHeight="1">
      <c r="A36" s="534"/>
      <c r="B36" s="440"/>
      <c r="C36" s="10"/>
      <c r="D36" s="283"/>
      <c r="E36" s="376"/>
    </row>
    <row r="37" spans="1:5" ht="27" customHeight="1">
      <c r="A37" s="534"/>
      <c r="B37" s="441"/>
      <c r="C37" s="10"/>
      <c r="D37" s="283"/>
      <c r="E37" s="376"/>
    </row>
    <row r="38" spans="1:5" ht="24.75" customHeight="1">
      <c r="A38" s="534"/>
      <c r="B38" s="12"/>
      <c r="C38" s="10"/>
      <c r="D38" s="283"/>
      <c r="E38" s="376"/>
    </row>
    <row r="39" spans="1:5" ht="24" customHeight="1">
      <c r="A39" s="534"/>
      <c r="B39" s="12"/>
      <c r="C39" s="10"/>
      <c r="D39" s="283"/>
      <c r="E39" s="376"/>
    </row>
    <row r="40" spans="1:5" ht="24" customHeight="1">
      <c r="A40" s="534"/>
      <c r="B40" s="12"/>
      <c r="C40" s="10"/>
      <c r="D40" s="283"/>
      <c r="E40" s="376"/>
    </row>
    <row r="41" spans="1:5" ht="19.5" customHeight="1">
      <c r="A41" s="534"/>
      <c r="B41" s="441"/>
      <c r="C41" s="10"/>
      <c r="D41" s="283"/>
      <c r="E41" s="376"/>
    </row>
    <row r="42" spans="1:5" ht="19.5" customHeight="1">
      <c r="A42" s="534"/>
      <c r="B42" s="440"/>
      <c r="C42" s="10"/>
      <c r="D42" s="283"/>
      <c r="E42" s="376"/>
    </row>
    <row r="43" spans="1:5" ht="19.5" customHeight="1">
      <c r="A43" s="534"/>
      <c r="B43" s="442"/>
      <c r="C43" s="443"/>
      <c r="D43" s="283"/>
      <c r="E43" s="376"/>
    </row>
    <row r="44" spans="1:5" ht="19.5" customHeight="1">
      <c r="A44" s="532"/>
      <c r="B44" s="440"/>
      <c r="C44" s="10"/>
      <c r="D44" s="283"/>
      <c r="E44" s="376"/>
    </row>
    <row r="45" spans="1:5" ht="19.5" customHeight="1">
      <c r="A45" s="532"/>
      <c r="B45" s="440"/>
      <c r="C45" s="10"/>
      <c r="D45" s="283"/>
      <c r="E45" s="376"/>
    </row>
    <row r="46" spans="1:5" ht="19.5" customHeight="1">
      <c r="A46" s="532"/>
      <c r="B46" s="440"/>
      <c r="C46" s="10"/>
      <c r="D46" s="283"/>
      <c r="E46" s="376"/>
    </row>
    <row r="47" spans="1:5" ht="19.5" customHeight="1">
      <c r="A47" s="532"/>
      <c r="B47" s="440"/>
      <c r="C47" s="10"/>
      <c r="D47" s="283"/>
      <c r="E47" s="376"/>
    </row>
    <row r="48" spans="1:5" ht="19.5" customHeight="1">
      <c r="A48" s="532"/>
      <c r="B48" s="440"/>
      <c r="C48" s="10"/>
      <c r="D48" s="283"/>
      <c r="E48" s="376"/>
    </row>
    <row r="49" spans="1:5" ht="19.5" customHeight="1">
      <c r="A49" s="532"/>
      <c r="B49" s="440"/>
      <c r="C49" s="10"/>
      <c r="D49" s="283"/>
      <c r="E49" s="376"/>
    </row>
    <row r="50" spans="1:5" ht="19.5" customHeight="1">
      <c r="A50" s="532"/>
      <c r="B50" s="442"/>
      <c r="C50" s="443"/>
      <c r="D50" s="283"/>
      <c r="E50" s="376"/>
    </row>
    <row r="51" spans="1:5" ht="19.5" customHeight="1">
      <c r="A51" s="283"/>
      <c r="B51" s="11"/>
      <c r="C51" s="10"/>
      <c r="D51" s="283"/>
      <c r="E51" s="376"/>
    </row>
    <row r="52" spans="1:5" ht="19.5" customHeight="1">
      <c r="A52" s="283"/>
      <c r="B52" s="283"/>
      <c r="C52" s="283"/>
      <c r="D52" s="283"/>
      <c r="E52" s="376"/>
    </row>
  </sheetData>
  <sheetProtection/>
  <mergeCells count="8">
    <mergeCell ref="A1:K1"/>
    <mergeCell ref="A2:K2"/>
    <mergeCell ref="H8:H18"/>
    <mergeCell ref="H19:H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 xml:space="preserve">&amp;C12. sz.melléklet              </oddHeader>
    <oddFooter>&amp;L* Az összesen sor a halmozódást kizárja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workbookViewId="0" topLeftCell="A1">
      <selection activeCell="A3" sqref="A3"/>
    </sheetView>
  </sheetViews>
  <sheetFormatPr defaultColWidth="9.00390625" defaultRowHeight="19.5" customHeight="1"/>
  <cols>
    <col min="1" max="1" width="38.625" style="306" customWidth="1"/>
    <col min="2" max="13" width="8.75390625" style="306" customWidth="1"/>
    <col min="14" max="14" width="9.75390625" style="306" customWidth="1"/>
    <col min="15" max="16384" width="9.125" style="306" customWidth="1"/>
  </cols>
  <sheetData>
    <row r="1" s="15" customFormat="1" ht="18" customHeight="1"/>
    <row r="2" spans="1:14" s="344" customFormat="1" ht="19.5" customHeight="1">
      <c r="A2" s="535" t="s">
        <v>323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</row>
    <row r="3" spans="1:14" s="344" customFormat="1" ht="19.5" customHeight="1">
      <c r="A3" s="507"/>
      <c r="B3" s="315"/>
      <c r="C3" s="315"/>
      <c r="D3" s="445" t="s">
        <v>224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344" customFormat="1" ht="19.5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344" customFormat="1" ht="19.5" customHeight="1" thickBot="1" thickTop="1">
      <c r="A5" s="446" t="s">
        <v>5</v>
      </c>
      <c r="B5" s="447" t="s">
        <v>9</v>
      </c>
      <c r="C5" s="447" t="s">
        <v>10</v>
      </c>
      <c r="D5" s="447" t="s">
        <v>11</v>
      </c>
      <c r="E5" s="447" t="s">
        <v>12</v>
      </c>
      <c r="F5" s="447" t="s">
        <v>13</v>
      </c>
      <c r="G5" s="447" t="s">
        <v>14</v>
      </c>
      <c r="H5" s="447" t="s">
        <v>15</v>
      </c>
      <c r="I5" s="447" t="s">
        <v>16</v>
      </c>
      <c r="J5" s="447" t="s">
        <v>17</v>
      </c>
      <c r="K5" s="447" t="s">
        <v>18</v>
      </c>
      <c r="L5" s="447" t="s">
        <v>19</v>
      </c>
      <c r="M5" s="447" t="s">
        <v>20</v>
      </c>
      <c r="N5" s="447" t="s">
        <v>3</v>
      </c>
    </row>
    <row r="6" spans="1:14" ht="19.5" customHeight="1" thickBot="1" thickTop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9.5" customHeight="1" thickTop="1">
      <c r="A7" s="127" t="s">
        <v>236</v>
      </c>
      <c r="B7" s="448">
        <v>319</v>
      </c>
      <c r="C7" s="449">
        <v>319</v>
      </c>
      <c r="D7" s="450">
        <v>319</v>
      </c>
      <c r="E7" s="448">
        <v>319</v>
      </c>
      <c r="F7" s="449">
        <v>319</v>
      </c>
      <c r="G7" s="450">
        <v>319</v>
      </c>
      <c r="H7" s="448">
        <v>319</v>
      </c>
      <c r="I7" s="449">
        <v>320</v>
      </c>
      <c r="J7" s="450">
        <v>320</v>
      </c>
      <c r="K7" s="448">
        <v>320</v>
      </c>
      <c r="L7" s="449">
        <v>320</v>
      </c>
      <c r="M7" s="450">
        <v>320</v>
      </c>
      <c r="N7" s="46">
        <f>SUM(B7:M7)</f>
        <v>3833</v>
      </c>
    </row>
    <row r="8" spans="1:14" ht="19.5" customHeight="1">
      <c r="A8" s="127" t="s">
        <v>92</v>
      </c>
      <c r="B8" s="451">
        <v>289</v>
      </c>
      <c r="C8" s="38">
        <v>290</v>
      </c>
      <c r="D8" s="452">
        <v>289</v>
      </c>
      <c r="E8" s="451">
        <v>290</v>
      </c>
      <c r="F8" s="38">
        <v>289</v>
      </c>
      <c r="G8" s="452">
        <v>290</v>
      </c>
      <c r="H8" s="451">
        <v>289</v>
      </c>
      <c r="I8" s="38">
        <v>290</v>
      </c>
      <c r="J8" s="452">
        <v>289</v>
      </c>
      <c r="K8" s="451">
        <v>290</v>
      </c>
      <c r="L8" s="38">
        <v>289</v>
      </c>
      <c r="M8" s="452">
        <v>290</v>
      </c>
      <c r="N8" s="46">
        <f aca="true" t="shared" si="0" ref="N8:N15">SUM(B8:M8)</f>
        <v>3474</v>
      </c>
    </row>
    <row r="9" spans="1:14" ht="19.5" customHeight="1">
      <c r="A9" s="127" t="s">
        <v>237</v>
      </c>
      <c r="B9" s="451">
        <v>1469</v>
      </c>
      <c r="C9" s="38">
        <v>1469</v>
      </c>
      <c r="D9" s="452">
        <v>1469</v>
      </c>
      <c r="E9" s="451">
        <v>1469</v>
      </c>
      <c r="F9" s="38">
        <v>1469</v>
      </c>
      <c r="G9" s="452">
        <v>1469</v>
      </c>
      <c r="H9" s="451">
        <v>1469</v>
      </c>
      <c r="I9" s="38">
        <v>1469</v>
      </c>
      <c r="J9" s="452">
        <v>1469</v>
      </c>
      <c r="K9" s="451">
        <v>1469</v>
      </c>
      <c r="L9" s="38">
        <v>1469</v>
      </c>
      <c r="M9" s="452">
        <v>1468</v>
      </c>
      <c r="N9" s="46">
        <f t="shared" si="0"/>
        <v>17627</v>
      </c>
    </row>
    <row r="10" spans="1:14" ht="19.5" customHeight="1">
      <c r="A10" s="127" t="s">
        <v>238</v>
      </c>
      <c r="B10" s="451"/>
      <c r="C10" s="38"/>
      <c r="D10" s="452"/>
      <c r="E10" s="451"/>
      <c r="F10" s="38"/>
      <c r="G10" s="452"/>
      <c r="H10" s="451"/>
      <c r="I10" s="38"/>
      <c r="J10" s="452"/>
      <c r="K10" s="451"/>
      <c r="L10" s="38"/>
      <c r="M10" s="452"/>
      <c r="N10" s="46">
        <f t="shared" si="0"/>
        <v>0</v>
      </c>
    </row>
    <row r="11" spans="1:14" ht="19.5" customHeight="1">
      <c r="A11" s="453" t="s">
        <v>239</v>
      </c>
      <c r="B11" s="454">
        <v>2297</v>
      </c>
      <c r="C11" s="38">
        <v>2298</v>
      </c>
      <c r="D11" s="455">
        <v>2297</v>
      </c>
      <c r="E11" s="454">
        <v>2298</v>
      </c>
      <c r="F11" s="38">
        <v>2297</v>
      </c>
      <c r="G11" s="455">
        <v>2298</v>
      </c>
      <c r="H11" s="454">
        <v>2297</v>
      </c>
      <c r="I11" s="38">
        <v>2298</v>
      </c>
      <c r="J11" s="455">
        <v>2297</v>
      </c>
      <c r="K11" s="454">
        <v>2298</v>
      </c>
      <c r="L11" s="38">
        <v>2297</v>
      </c>
      <c r="M11" s="452">
        <v>2298</v>
      </c>
      <c r="N11" s="46">
        <f t="shared" si="0"/>
        <v>27570</v>
      </c>
    </row>
    <row r="12" spans="1:14" ht="19.5" customHeight="1">
      <c r="A12" s="453" t="s">
        <v>240</v>
      </c>
      <c r="B12" s="454"/>
      <c r="C12" s="38"/>
      <c r="D12" s="455"/>
      <c r="E12" s="454"/>
      <c r="F12" s="38"/>
      <c r="G12" s="455"/>
      <c r="H12" s="454"/>
      <c r="I12" s="38"/>
      <c r="J12" s="455"/>
      <c r="K12" s="454"/>
      <c r="L12" s="38"/>
      <c r="M12" s="452"/>
      <c r="N12" s="46">
        <f t="shared" si="0"/>
        <v>0</v>
      </c>
    </row>
    <row r="13" spans="1:14" ht="19.5" customHeight="1">
      <c r="A13" s="456" t="s">
        <v>251</v>
      </c>
      <c r="B13" s="454"/>
      <c r="C13" s="38"/>
      <c r="D13" s="455"/>
      <c r="E13" s="454"/>
      <c r="F13" s="38"/>
      <c r="G13" s="455"/>
      <c r="H13" s="454"/>
      <c r="I13" s="38"/>
      <c r="J13" s="455"/>
      <c r="K13" s="454"/>
      <c r="L13" s="38"/>
      <c r="M13" s="452"/>
      <c r="N13" s="46">
        <f t="shared" si="0"/>
        <v>0</v>
      </c>
    </row>
    <row r="14" spans="1:14" ht="19.5" customHeight="1">
      <c r="A14" s="359" t="s">
        <v>250</v>
      </c>
      <c r="B14" s="457">
        <v>10000</v>
      </c>
      <c r="C14" s="64"/>
      <c r="D14" s="458"/>
      <c r="E14" s="457"/>
      <c r="F14" s="64"/>
      <c r="G14" s="458"/>
      <c r="H14" s="457"/>
      <c r="I14" s="64"/>
      <c r="J14" s="458"/>
      <c r="K14" s="457"/>
      <c r="L14" s="64"/>
      <c r="M14" s="452"/>
      <c r="N14" s="46">
        <f t="shared" si="0"/>
        <v>10000</v>
      </c>
    </row>
    <row r="15" spans="1:14" ht="19.5" customHeight="1" thickBot="1">
      <c r="A15" s="127" t="s">
        <v>241</v>
      </c>
      <c r="B15" s="459">
        <v>840</v>
      </c>
      <c r="C15" s="64">
        <v>840</v>
      </c>
      <c r="D15" s="460">
        <v>840</v>
      </c>
      <c r="E15" s="459">
        <v>840</v>
      </c>
      <c r="F15" s="64">
        <v>840</v>
      </c>
      <c r="G15" s="460">
        <v>840</v>
      </c>
      <c r="H15" s="459">
        <v>840</v>
      </c>
      <c r="I15" s="64">
        <v>840</v>
      </c>
      <c r="J15" s="460">
        <v>840</v>
      </c>
      <c r="K15" s="459">
        <v>840</v>
      </c>
      <c r="L15" s="64">
        <v>840</v>
      </c>
      <c r="M15" s="460">
        <v>840</v>
      </c>
      <c r="N15" s="46">
        <f t="shared" si="0"/>
        <v>10080</v>
      </c>
    </row>
    <row r="16" spans="1:14" ht="19.5" customHeight="1" thickBot="1" thickTop="1">
      <c r="A16" s="461" t="s">
        <v>126</v>
      </c>
      <c r="B16" s="462">
        <f>SUM(B7:B15)</f>
        <v>15214</v>
      </c>
      <c r="C16" s="462">
        <f aca="true" t="shared" si="1" ref="C16:M16">SUM(C7:C15)</f>
        <v>5216</v>
      </c>
      <c r="D16" s="462">
        <f t="shared" si="1"/>
        <v>5214</v>
      </c>
      <c r="E16" s="462">
        <f t="shared" si="1"/>
        <v>5216</v>
      </c>
      <c r="F16" s="462">
        <f t="shared" si="1"/>
        <v>5214</v>
      </c>
      <c r="G16" s="462">
        <f t="shared" si="1"/>
        <v>5216</v>
      </c>
      <c r="H16" s="462">
        <f t="shared" si="1"/>
        <v>5214</v>
      </c>
      <c r="I16" s="462">
        <f t="shared" si="1"/>
        <v>5217</v>
      </c>
      <c r="J16" s="462">
        <f t="shared" si="1"/>
        <v>5215</v>
      </c>
      <c r="K16" s="462">
        <f t="shared" si="1"/>
        <v>5217</v>
      </c>
      <c r="L16" s="462">
        <f t="shared" si="1"/>
        <v>5215</v>
      </c>
      <c r="M16" s="462">
        <f t="shared" si="1"/>
        <v>5216</v>
      </c>
      <c r="N16" s="463">
        <f>SUM(N7:N15)</f>
        <v>72584</v>
      </c>
    </row>
    <row r="17" spans="1:14" ht="19.5" customHeight="1" thickBot="1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9.5" customHeight="1" thickBot="1" thickTop="1">
      <c r="A18" s="461" t="s">
        <v>6</v>
      </c>
      <c r="B18" s="464" t="s">
        <v>9</v>
      </c>
      <c r="C18" s="464" t="s">
        <v>10</v>
      </c>
      <c r="D18" s="464" t="s">
        <v>11</v>
      </c>
      <c r="E18" s="464" t="s">
        <v>12</v>
      </c>
      <c r="F18" s="464" t="s">
        <v>13</v>
      </c>
      <c r="G18" s="464" t="s">
        <v>14</v>
      </c>
      <c r="H18" s="464" t="s">
        <v>15</v>
      </c>
      <c r="I18" s="464" t="s">
        <v>16</v>
      </c>
      <c r="J18" s="464" t="s">
        <v>17</v>
      </c>
      <c r="K18" s="464" t="s">
        <v>18</v>
      </c>
      <c r="L18" s="464" t="s">
        <v>19</v>
      </c>
      <c r="M18" s="464" t="s">
        <v>20</v>
      </c>
      <c r="N18" s="464" t="s">
        <v>3</v>
      </c>
    </row>
    <row r="19" spans="1:14" ht="19.5" customHeight="1" thickBot="1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9.5" customHeight="1" thickTop="1">
      <c r="A20" s="127" t="s">
        <v>242</v>
      </c>
      <c r="B20" s="465">
        <v>2650</v>
      </c>
      <c r="C20" s="466">
        <v>2650</v>
      </c>
      <c r="D20" s="467">
        <v>2650</v>
      </c>
      <c r="E20" s="465">
        <v>2650</v>
      </c>
      <c r="F20" s="466">
        <v>2650</v>
      </c>
      <c r="G20" s="467">
        <v>2650</v>
      </c>
      <c r="H20" s="465">
        <v>2650</v>
      </c>
      <c r="I20" s="466">
        <v>2650</v>
      </c>
      <c r="J20" s="467">
        <v>2650</v>
      </c>
      <c r="K20" s="465">
        <v>2650</v>
      </c>
      <c r="L20" s="466">
        <v>2650</v>
      </c>
      <c r="M20" s="467">
        <v>2651</v>
      </c>
      <c r="N20" s="43">
        <f>SUM(B20:M20)</f>
        <v>31801</v>
      </c>
    </row>
    <row r="21" spans="1:14" ht="19.5" customHeight="1">
      <c r="A21" s="127" t="s">
        <v>243</v>
      </c>
      <c r="B21" s="468">
        <v>422</v>
      </c>
      <c r="C21" s="61">
        <v>422</v>
      </c>
      <c r="D21" s="469">
        <v>422</v>
      </c>
      <c r="E21" s="468">
        <v>422</v>
      </c>
      <c r="F21" s="61">
        <v>422</v>
      </c>
      <c r="G21" s="469">
        <v>422</v>
      </c>
      <c r="H21" s="468">
        <v>422</v>
      </c>
      <c r="I21" s="61">
        <v>422</v>
      </c>
      <c r="J21" s="469">
        <v>422</v>
      </c>
      <c r="K21" s="468">
        <v>422</v>
      </c>
      <c r="L21" s="61">
        <v>422</v>
      </c>
      <c r="M21" s="469">
        <v>422</v>
      </c>
      <c r="N21" s="43">
        <f aca="true" t="shared" si="2" ref="N21:N28">SUM(B21:M21)</f>
        <v>5064</v>
      </c>
    </row>
    <row r="22" spans="1:14" ht="19.5" customHeight="1">
      <c r="A22" s="127" t="s">
        <v>244</v>
      </c>
      <c r="B22" s="468">
        <v>1256</v>
      </c>
      <c r="C22" s="61">
        <v>1256</v>
      </c>
      <c r="D22" s="469">
        <v>1256</v>
      </c>
      <c r="E22" s="468">
        <v>1256</v>
      </c>
      <c r="F22" s="61">
        <v>1256</v>
      </c>
      <c r="G22" s="469">
        <v>1256</v>
      </c>
      <c r="H22" s="468">
        <v>1256</v>
      </c>
      <c r="I22" s="61">
        <v>1255</v>
      </c>
      <c r="J22" s="469">
        <v>1255</v>
      </c>
      <c r="K22" s="468">
        <v>1255</v>
      </c>
      <c r="L22" s="61">
        <v>1255</v>
      </c>
      <c r="M22" s="469">
        <v>1255</v>
      </c>
      <c r="N22" s="43">
        <f t="shared" si="2"/>
        <v>15067</v>
      </c>
    </row>
    <row r="23" spans="1:14" ht="19.5" customHeight="1">
      <c r="A23" s="127" t="s">
        <v>245</v>
      </c>
      <c r="B23" s="468">
        <v>186</v>
      </c>
      <c r="C23" s="61">
        <v>187</v>
      </c>
      <c r="D23" s="469">
        <v>186</v>
      </c>
      <c r="E23" s="468">
        <v>187</v>
      </c>
      <c r="F23" s="61">
        <v>186</v>
      </c>
      <c r="G23" s="469">
        <v>187</v>
      </c>
      <c r="H23" s="468">
        <v>186</v>
      </c>
      <c r="I23" s="61">
        <v>187</v>
      </c>
      <c r="J23" s="469">
        <v>186</v>
      </c>
      <c r="K23" s="468">
        <v>187</v>
      </c>
      <c r="L23" s="61">
        <v>186</v>
      </c>
      <c r="M23" s="469">
        <v>187</v>
      </c>
      <c r="N23" s="43">
        <f t="shared" si="2"/>
        <v>2238</v>
      </c>
    </row>
    <row r="24" spans="1:14" ht="19.5" customHeight="1">
      <c r="A24" s="453" t="s">
        <v>246</v>
      </c>
      <c r="B24" s="468"/>
      <c r="C24" s="61"/>
      <c r="D24" s="469"/>
      <c r="E24" s="468"/>
      <c r="F24" s="61"/>
      <c r="G24" s="469"/>
      <c r="H24" s="468"/>
      <c r="I24" s="61"/>
      <c r="J24" s="469"/>
      <c r="K24" s="468"/>
      <c r="L24" s="61"/>
      <c r="M24" s="469"/>
      <c r="N24" s="43">
        <f t="shared" si="2"/>
        <v>0</v>
      </c>
    </row>
    <row r="25" spans="1:14" ht="19.5" customHeight="1">
      <c r="A25" s="127" t="s">
        <v>247</v>
      </c>
      <c r="B25" s="468">
        <v>725</v>
      </c>
      <c r="C25" s="61">
        <v>725</v>
      </c>
      <c r="D25" s="469">
        <v>725</v>
      </c>
      <c r="E25" s="468">
        <v>725</v>
      </c>
      <c r="F25" s="61">
        <v>725</v>
      </c>
      <c r="G25" s="469">
        <v>725</v>
      </c>
      <c r="H25" s="468">
        <v>725</v>
      </c>
      <c r="I25" s="61">
        <v>725</v>
      </c>
      <c r="J25" s="469">
        <v>725</v>
      </c>
      <c r="K25" s="468">
        <v>725</v>
      </c>
      <c r="L25" s="61">
        <v>726</v>
      </c>
      <c r="M25" s="469">
        <v>726</v>
      </c>
      <c r="N25" s="43">
        <f t="shared" si="2"/>
        <v>8702</v>
      </c>
    </row>
    <row r="26" spans="1:14" ht="19.5" customHeight="1">
      <c r="A26" s="127" t="s">
        <v>248</v>
      </c>
      <c r="B26" s="468"/>
      <c r="C26" s="61"/>
      <c r="D26" s="469"/>
      <c r="E26" s="468"/>
      <c r="F26" s="61">
        <v>6500</v>
      </c>
      <c r="G26" s="469"/>
      <c r="H26" s="468"/>
      <c r="I26" s="61"/>
      <c r="J26" s="469"/>
      <c r="K26" s="468"/>
      <c r="L26" s="61"/>
      <c r="M26" s="469"/>
      <c r="N26" s="43">
        <f t="shared" si="2"/>
        <v>6500</v>
      </c>
    </row>
    <row r="27" spans="1:14" ht="19.5" customHeight="1">
      <c r="A27" s="127" t="s">
        <v>249</v>
      </c>
      <c r="B27" s="468"/>
      <c r="C27" s="61"/>
      <c r="D27" s="469"/>
      <c r="E27" s="468"/>
      <c r="F27" s="61"/>
      <c r="G27" s="469"/>
      <c r="H27" s="468"/>
      <c r="I27" s="61"/>
      <c r="J27" s="469"/>
      <c r="K27" s="468"/>
      <c r="L27" s="61"/>
      <c r="M27" s="469"/>
      <c r="N27" s="43">
        <f t="shared" si="2"/>
        <v>0</v>
      </c>
    </row>
    <row r="28" spans="1:14" ht="19.5" customHeight="1" thickBot="1">
      <c r="A28" s="127" t="s">
        <v>7</v>
      </c>
      <c r="B28" s="470">
        <v>268</v>
      </c>
      <c r="C28" s="61">
        <v>268</v>
      </c>
      <c r="D28" s="86">
        <v>268</v>
      </c>
      <c r="E28" s="470">
        <v>268</v>
      </c>
      <c r="F28" s="61">
        <v>268</v>
      </c>
      <c r="G28" s="86">
        <v>268</v>
      </c>
      <c r="H28" s="470">
        <v>268</v>
      </c>
      <c r="I28" s="61">
        <v>268</v>
      </c>
      <c r="J28" s="86">
        <v>267</v>
      </c>
      <c r="K28" s="470">
        <v>267</v>
      </c>
      <c r="L28" s="61">
        <v>267</v>
      </c>
      <c r="M28" s="469">
        <v>267</v>
      </c>
      <c r="N28" s="43">
        <f t="shared" si="2"/>
        <v>3212</v>
      </c>
    </row>
    <row r="29" spans="1:14" ht="19.5" customHeight="1" thickBot="1" thickTop="1">
      <c r="A29" s="461" t="s">
        <v>2</v>
      </c>
      <c r="B29" s="471">
        <f>SUM(B20:B28)</f>
        <v>5507</v>
      </c>
      <c r="C29" s="471">
        <f aca="true" t="shared" si="3" ref="C29:M29">SUM(C20:C28)</f>
        <v>5508</v>
      </c>
      <c r="D29" s="471">
        <f t="shared" si="3"/>
        <v>5507</v>
      </c>
      <c r="E29" s="471">
        <f t="shared" si="3"/>
        <v>5508</v>
      </c>
      <c r="F29" s="471">
        <f t="shared" si="3"/>
        <v>12007</v>
      </c>
      <c r="G29" s="471">
        <f t="shared" si="3"/>
        <v>5508</v>
      </c>
      <c r="H29" s="471">
        <f t="shared" si="3"/>
        <v>5507</v>
      </c>
      <c r="I29" s="471">
        <f t="shared" si="3"/>
        <v>5507</v>
      </c>
      <c r="J29" s="471">
        <f t="shared" si="3"/>
        <v>5505</v>
      </c>
      <c r="K29" s="471">
        <f t="shared" si="3"/>
        <v>5506</v>
      </c>
      <c r="L29" s="471">
        <f t="shared" si="3"/>
        <v>5506</v>
      </c>
      <c r="M29" s="471">
        <f t="shared" si="3"/>
        <v>5508</v>
      </c>
      <c r="N29" s="463">
        <f>SUM(N20:N28)</f>
        <v>72584</v>
      </c>
    </row>
    <row r="30" ht="19.5" customHeight="1" thickTop="1"/>
  </sheetData>
  <sheetProtection/>
  <mergeCells count="1">
    <mergeCell ref="A2:N2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&amp;C13.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780"/>
  <sheetViews>
    <sheetView tabSelected="1" workbookViewId="0" topLeftCell="A1">
      <selection activeCell="B4" sqref="B4"/>
    </sheetView>
  </sheetViews>
  <sheetFormatPr defaultColWidth="9.00390625" defaultRowHeight="19.5" customHeight="1"/>
  <cols>
    <col min="1" max="1" width="5.125" style="258" customWidth="1"/>
    <col min="2" max="2" width="71.75390625" style="258" customWidth="1"/>
    <col min="3" max="3" width="18.625" style="258" customWidth="1"/>
    <col min="4" max="8" width="10.75390625" style="258" customWidth="1"/>
    <col min="9" max="9" width="10.25390625" style="258" customWidth="1"/>
    <col min="10" max="16384" width="9.125" style="258" customWidth="1"/>
  </cols>
  <sheetData>
    <row r="1" spans="2:22" s="180" customFormat="1" ht="19.5" customHeight="1">
      <c r="B1" s="536" t="s">
        <v>324</v>
      </c>
      <c r="C1" s="536"/>
      <c r="D1" s="472"/>
      <c r="E1" s="472"/>
      <c r="F1" s="472"/>
      <c r="G1" s="472"/>
      <c r="H1" s="472"/>
      <c r="I1" s="472"/>
      <c r="J1" s="181"/>
      <c r="K1" s="181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2:22" s="180" customFormat="1" ht="19.5" customHeight="1">
      <c r="B2" s="242" t="s">
        <v>224</v>
      </c>
      <c r="C2" s="472"/>
      <c r="D2" s="472"/>
      <c r="E2" s="472"/>
      <c r="F2" s="472"/>
      <c r="G2" s="472"/>
      <c r="H2" s="472"/>
      <c r="I2" s="472"/>
      <c r="J2" s="181"/>
      <c r="K2" s="181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2:22" s="180" customFormat="1" ht="19.5" customHeight="1">
      <c r="B3" s="472"/>
      <c r="C3" s="472"/>
      <c r="D3" s="472"/>
      <c r="E3" s="472"/>
      <c r="F3" s="472"/>
      <c r="G3" s="472"/>
      <c r="H3" s="472"/>
      <c r="I3" s="472"/>
      <c r="J3" s="181"/>
      <c r="K3" s="181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2:22" s="180" customFormat="1" ht="18" customHeight="1">
      <c r="B4" s="245"/>
      <c r="C4" s="181" t="s">
        <v>169</v>
      </c>
      <c r="D4" s="245"/>
      <c r="E4" s="245"/>
      <c r="F4" s="245"/>
      <c r="G4" s="245"/>
      <c r="H4" s="245"/>
      <c r="I4" s="245"/>
      <c r="J4" s="181"/>
      <c r="K4" s="181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180" customFormat="1" ht="18" customHeight="1">
      <c r="A5" s="267" t="s">
        <v>150</v>
      </c>
      <c r="B5" s="267" t="s">
        <v>253</v>
      </c>
      <c r="C5" s="267"/>
      <c r="D5" s="181"/>
      <c r="E5" s="181"/>
      <c r="F5" s="181"/>
      <c r="G5" s="181"/>
      <c r="H5" s="245"/>
      <c r="I5" s="245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180" customFormat="1" ht="18" customHeight="1">
      <c r="A6" s="192"/>
      <c r="B6" s="478" t="s">
        <v>252</v>
      </c>
      <c r="C6" s="289"/>
      <c r="D6" s="181"/>
      <c r="E6" s="181"/>
      <c r="F6" s="181"/>
      <c r="G6" s="181"/>
      <c r="H6" s="245"/>
      <c r="I6" s="245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s="180" customFormat="1" ht="18" customHeight="1">
      <c r="A7" s="192"/>
      <c r="B7" s="479" t="s">
        <v>134</v>
      </c>
      <c r="C7" s="194">
        <v>555</v>
      </c>
      <c r="D7" s="181"/>
      <c r="E7" s="181"/>
      <c r="F7" s="473"/>
      <c r="G7" s="473"/>
      <c r="H7" s="473"/>
      <c r="I7" s="245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s="180" customFormat="1" ht="18" customHeight="1">
      <c r="A8" s="192"/>
      <c r="B8" s="291" t="s">
        <v>133</v>
      </c>
      <c r="C8" s="194">
        <v>0</v>
      </c>
      <c r="D8" s="181"/>
      <c r="E8" s="181"/>
      <c r="F8" s="473"/>
      <c r="G8" s="473"/>
      <c r="H8" s="473"/>
      <c r="I8" s="245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s="180" customFormat="1" ht="18" customHeight="1">
      <c r="A9" s="192"/>
      <c r="B9" s="292" t="s">
        <v>135</v>
      </c>
      <c r="C9" s="197">
        <f>SUM(C7:C8)</f>
        <v>555</v>
      </c>
      <c r="D9" s="181"/>
      <c r="E9" s="181"/>
      <c r="F9" s="473"/>
      <c r="G9" s="473"/>
      <c r="H9" s="473"/>
      <c r="I9" s="245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s="180" customFormat="1" ht="18" customHeight="1">
      <c r="A10" s="192"/>
      <c r="B10" s="481" t="s">
        <v>136</v>
      </c>
      <c r="C10" s="289"/>
      <c r="D10" s="182"/>
      <c r="E10" s="182"/>
      <c r="F10" s="245"/>
      <c r="G10" s="245"/>
      <c r="H10" s="245"/>
      <c r="I10" s="245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s="180" customFormat="1" ht="18" customHeight="1">
      <c r="A11" s="192"/>
      <c r="B11" s="482" t="s">
        <v>137</v>
      </c>
      <c r="C11" s="483"/>
      <c r="D11" s="473"/>
      <c r="E11" s="473"/>
      <c r="F11" s="245"/>
      <c r="G11" s="245"/>
      <c r="H11" s="245"/>
      <c r="I11" s="245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s="180" customFormat="1" ht="18" customHeight="1">
      <c r="A12" s="192"/>
      <c r="B12" s="479" t="s">
        <v>255</v>
      </c>
      <c r="C12" s="194">
        <v>107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s="180" customFormat="1" ht="18" customHeight="1">
      <c r="A13" s="192"/>
      <c r="B13" s="479" t="s">
        <v>254</v>
      </c>
      <c r="C13" s="194">
        <v>231</v>
      </c>
      <c r="D13" s="203"/>
      <c r="E13" s="21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s="180" customFormat="1" ht="18" customHeight="1">
      <c r="A14" s="192"/>
      <c r="B14" s="479" t="s">
        <v>289</v>
      </c>
      <c r="C14" s="194">
        <v>107</v>
      </c>
      <c r="D14" s="203"/>
      <c r="E14" s="21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s="180" customFormat="1" ht="18" customHeight="1">
      <c r="A15" s="192"/>
      <c r="B15" s="479" t="s">
        <v>256</v>
      </c>
      <c r="C15" s="232">
        <v>54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s="180" customFormat="1" ht="18" customHeight="1">
      <c r="A16" s="192"/>
      <c r="B16" s="480" t="s">
        <v>257</v>
      </c>
      <c r="C16" s="197">
        <f>SUM(C12:C15)</f>
        <v>499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s="180" customFormat="1" ht="18" customHeight="1">
      <c r="A17" s="192"/>
      <c r="B17" s="481" t="s">
        <v>274</v>
      </c>
      <c r="C17" s="194"/>
      <c r="D17" s="212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s="180" customFormat="1" ht="18" customHeight="1">
      <c r="A18" s="192"/>
      <c r="B18" s="479" t="s">
        <v>275</v>
      </c>
      <c r="C18" s="194">
        <v>627</v>
      </c>
      <c r="D18" s="212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s="476" customFormat="1" ht="18" customHeight="1">
      <c r="A19" s="292"/>
      <c r="B19" s="291" t="s">
        <v>276</v>
      </c>
      <c r="C19" s="232">
        <v>144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</row>
    <row r="20" spans="1:22" s="476" customFormat="1" ht="18" customHeight="1">
      <c r="A20" s="292"/>
      <c r="B20" s="292" t="s">
        <v>126</v>
      </c>
      <c r="C20" s="197">
        <f>SUM(C18:C19)</f>
        <v>771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</row>
    <row r="21" spans="1:22" s="476" customFormat="1" ht="18" customHeight="1">
      <c r="A21" s="292"/>
      <c r="B21" s="481" t="s">
        <v>273</v>
      </c>
      <c r="C21" s="194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</row>
    <row r="22" spans="1:22" s="476" customFormat="1" ht="18" customHeight="1">
      <c r="A22" s="292"/>
      <c r="B22" s="479" t="s">
        <v>265</v>
      </c>
      <c r="C22" s="194">
        <v>50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</row>
    <row r="23" spans="1:22" s="476" customFormat="1" ht="18" customHeight="1">
      <c r="A23" s="292"/>
      <c r="B23" s="478" t="s">
        <v>290</v>
      </c>
      <c r="C23" s="194">
        <v>140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</row>
    <row r="24" spans="1:22" s="476" customFormat="1" ht="18" customHeight="1">
      <c r="A24" s="292"/>
      <c r="B24" s="292" t="s">
        <v>126</v>
      </c>
      <c r="C24" s="197">
        <f>SUM(C22:C23)</f>
        <v>190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</row>
    <row r="25" spans="1:22" s="444" customFormat="1" ht="18" customHeight="1">
      <c r="A25" s="267"/>
      <c r="B25" s="267" t="s">
        <v>259</v>
      </c>
      <c r="C25" s="301">
        <f>C9+C16+C20+C24</f>
        <v>2015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:22" s="180" customFormat="1" ht="18" customHeight="1">
      <c r="A26" s="267" t="s">
        <v>109</v>
      </c>
      <c r="B26" s="267" t="s">
        <v>258</v>
      </c>
      <c r="C26" s="232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2" s="180" customFormat="1" ht="18" customHeight="1">
      <c r="A27" s="192"/>
      <c r="B27" s="272" t="s">
        <v>261</v>
      </c>
      <c r="C27" s="23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2" s="180" customFormat="1" ht="18" customHeight="1">
      <c r="A28" s="192"/>
      <c r="B28" s="479" t="s">
        <v>260</v>
      </c>
      <c r="C28" s="232">
        <v>3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2" s="180" customFormat="1" ht="18" customHeight="1">
      <c r="A29" s="192"/>
      <c r="B29" s="479" t="s">
        <v>291</v>
      </c>
      <c r="C29" s="194">
        <v>60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2" s="180" customFormat="1" ht="18" customHeight="1">
      <c r="A30" s="192"/>
      <c r="B30" s="479" t="s">
        <v>277</v>
      </c>
      <c r="C30" s="194">
        <v>10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2" s="180" customFormat="1" ht="18" customHeight="1">
      <c r="A31" s="192"/>
      <c r="B31" s="291" t="s">
        <v>138</v>
      </c>
      <c r="C31" s="194">
        <v>150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1:22" s="476" customFormat="1" ht="18" customHeight="1">
      <c r="A32" s="292"/>
      <c r="B32" s="292" t="s">
        <v>126</v>
      </c>
      <c r="C32" s="197">
        <f>SUM(C28:C31)</f>
        <v>223</v>
      </c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</row>
    <row r="33" spans="1:22" s="180" customFormat="1" ht="18" customHeight="1">
      <c r="A33" s="192"/>
      <c r="B33" s="481" t="s">
        <v>278</v>
      </c>
      <c r="C33" s="194"/>
      <c r="D33" s="203"/>
      <c r="E33" s="212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</row>
    <row r="34" spans="1:22" s="180" customFormat="1" ht="18" customHeight="1">
      <c r="A34" s="192"/>
      <c r="B34" s="484" t="s">
        <v>262</v>
      </c>
      <c r="C34" s="194"/>
      <c r="D34" s="203"/>
      <c r="E34" s="203"/>
      <c r="F34" s="203"/>
      <c r="G34" s="21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</row>
    <row r="35" spans="1:22" s="476" customFormat="1" ht="18" customHeight="1">
      <c r="A35" s="292"/>
      <c r="B35" s="480" t="s">
        <v>126</v>
      </c>
      <c r="C35" s="197">
        <f>SUM(C34:C34)</f>
        <v>0</v>
      </c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</row>
    <row r="36" spans="1:22" s="180" customFormat="1" ht="18" customHeight="1">
      <c r="A36" s="192"/>
      <c r="B36" s="481" t="s">
        <v>263</v>
      </c>
      <c r="C36" s="194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</row>
    <row r="37" spans="1:22" s="180" customFormat="1" ht="18" customHeight="1">
      <c r="A37" s="192"/>
      <c r="B37" s="484" t="s">
        <v>298</v>
      </c>
      <c r="C37" s="497">
        <v>0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</row>
    <row r="38" spans="1:22" s="476" customFormat="1" ht="18" customHeight="1">
      <c r="A38" s="292"/>
      <c r="B38" s="480" t="s">
        <v>126</v>
      </c>
      <c r="C38" s="197">
        <f>C37</f>
        <v>0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</row>
    <row r="39" spans="1:22" s="180" customFormat="1" ht="18" customHeight="1">
      <c r="A39" s="192"/>
      <c r="B39" s="481" t="s">
        <v>264</v>
      </c>
      <c r="C39" s="301">
        <f>C32+C35+C38</f>
        <v>223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</row>
    <row r="40" spans="2:22" s="180" customFormat="1" ht="18" customHeight="1" thickBot="1">
      <c r="B40" s="474"/>
      <c r="C40" s="21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</row>
    <row r="41" spans="1:22" s="180" customFormat="1" ht="18" customHeight="1" thickBot="1">
      <c r="A41" s="485"/>
      <c r="B41" s="486" t="s">
        <v>139</v>
      </c>
      <c r="C41" s="271">
        <f>C25+C39</f>
        <v>2238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</row>
    <row r="42" spans="2:22" s="180" customFormat="1" ht="18" customHeight="1">
      <c r="B42" s="475"/>
      <c r="C42" s="212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2:22" s="180" customFormat="1" ht="18" customHeight="1">
      <c r="B43" s="475"/>
      <c r="C43" s="212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</row>
    <row r="44" spans="2:22" s="180" customFormat="1" ht="18" customHeight="1">
      <c r="B44" s="475"/>
      <c r="C44" s="21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2:22" s="180" customFormat="1" ht="18" customHeight="1">
      <c r="B45" s="474"/>
      <c r="C45" s="21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</row>
    <row r="46" spans="3:22" s="180" customFormat="1" ht="19.5" customHeight="1">
      <c r="C46" s="21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2:22" s="180" customFormat="1" ht="19.5" customHeight="1">
      <c r="B47" s="475"/>
      <c r="C47" s="21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2:22" s="180" customFormat="1" ht="19.5" customHeight="1">
      <c r="B48" s="203"/>
      <c r="C48" s="21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2:22" s="180" customFormat="1" ht="19.5" customHeight="1">
      <c r="B49" s="203"/>
      <c r="C49" s="212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2:22" s="180" customFormat="1" ht="19.5" customHeight="1">
      <c r="B50" s="203"/>
      <c r="C50" s="212"/>
      <c r="D50" s="203"/>
      <c r="E50" s="203"/>
      <c r="F50" s="21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</row>
    <row r="51" spans="2:22" s="180" customFormat="1" ht="19.5" customHeight="1">
      <c r="B51" s="203"/>
      <c r="C51" s="212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</row>
    <row r="52" spans="2:22" s="180" customFormat="1" ht="19.5" customHeight="1">
      <c r="B52" s="203"/>
      <c r="C52" s="212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</row>
    <row r="53" spans="2:22" s="180" customFormat="1" ht="19.5" customHeight="1">
      <c r="B53" s="203"/>
      <c r="C53" s="212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</row>
    <row r="54" spans="2:22" s="180" customFormat="1" ht="19.5" customHeight="1">
      <c r="B54" s="203"/>
      <c r="C54" s="21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</row>
    <row r="55" spans="2:22" s="180" customFormat="1" ht="19.5" customHeight="1">
      <c r="B55" s="203"/>
      <c r="C55" s="21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</row>
    <row r="56" spans="2:22" s="180" customFormat="1" ht="19.5" customHeight="1">
      <c r="B56" s="203"/>
      <c r="C56" s="21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</row>
    <row r="57" spans="2:22" s="180" customFormat="1" ht="19.5" customHeight="1">
      <c r="B57" s="203"/>
      <c r="C57" s="21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</row>
    <row r="58" spans="2:22" s="180" customFormat="1" ht="19.5" customHeight="1">
      <c r="B58" s="203"/>
      <c r="C58" s="21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</row>
    <row r="59" spans="2:22" s="180" customFormat="1" ht="19.5" customHeight="1">
      <c r="B59" s="203"/>
      <c r="C59" s="21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</row>
    <row r="60" spans="2:22" s="180" customFormat="1" ht="19.5" customHeight="1">
      <c r="B60" s="203"/>
      <c r="C60" s="21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</row>
    <row r="61" spans="2:22" s="180" customFormat="1" ht="19.5" customHeight="1">
      <c r="B61" s="203"/>
      <c r="C61" s="21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</row>
    <row r="62" spans="2:22" s="180" customFormat="1" ht="19.5" customHeight="1">
      <c r="B62" s="203"/>
      <c r="C62" s="21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</row>
    <row r="63" spans="2:22" s="180" customFormat="1" ht="19.5" customHeight="1">
      <c r="B63" s="203"/>
      <c r="C63" s="21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</row>
    <row r="64" spans="2:22" s="180" customFormat="1" ht="19.5" customHeight="1">
      <c r="B64" s="203"/>
      <c r="C64" s="212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</row>
    <row r="65" spans="2:22" s="180" customFormat="1" ht="19.5" customHeight="1">
      <c r="B65" s="203"/>
      <c r="C65" s="21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pans="2:22" s="180" customFormat="1" ht="19.5" customHeight="1">
      <c r="B66" s="203"/>
      <c r="C66" s="212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</row>
    <row r="67" spans="2:22" s="180" customFormat="1" ht="19.5" customHeight="1">
      <c r="B67" s="203"/>
      <c r="C67" s="212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</row>
    <row r="68" spans="2:22" s="180" customFormat="1" ht="19.5" customHeight="1">
      <c r="B68" s="203"/>
      <c r="C68" s="212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</row>
    <row r="69" spans="2:22" s="180" customFormat="1" ht="19.5" customHeight="1">
      <c r="B69" s="203"/>
      <c r="C69" s="21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</row>
    <row r="70" spans="2:22" s="180" customFormat="1" ht="19.5" customHeight="1">
      <c r="B70" s="203"/>
      <c r="C70" s="21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</row>
    <row r="71" spans="2:22" s="180" customFormat="1" ht="19.5" customHeight="1">
      <c r="B71" s="203"/>
      <c r="C71" s="212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</row>
    <row r="72" spans="2:22" s="180" customFormat="1" ht="19.5" customHeight="1">
      <c r="B72" s="203"/>
      <c r="C72" s="212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</row>
    <row r="73" spans="2:22" s="180" customFormat="1" ht="19.5" customHeight="1">
      <c r="B73" s="203"/>
      <c r="C73" s="212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</row>
    <row r="74" spans="2:22" s="180" customFormat="1" ht="19.5" customHeight="1">
      <c r="B74" s="203"/>
      <c r="C74" s="212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</row>
    <row r="75" spans="2:22" s="180" customFormat="1" ht="19.5" customHeight="1">
      <c r="B75" s="203"/>
      <c r="C75" s="212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</row>
    <row r="76" spans="2:22" s="180" customFormat="1" ht="19.5" customHeight="1">
      <c r="B76" s="203"/>
      <c r="C76" s="212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</row>
    <row r="77" spans="2:22" s="180" customFormat="1" ht="19.5" customHeight="1">
      <c r="B77" s="203"/>
      <c r="C77" s="21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</row>
    <row r="78" spans="2:22" s="180" customFormat="1" ht="19.5" customHeight="1">
      <c r="B78" s="203"/>
      <c r="C78" s="21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</row>
    <row r="79" spans="2:22" s="180" customFormat="1" ht="19.5" customHeight="1">
      <c r="B79" s="203"/>
      <c r="C79" s="212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</row>
    <row r="80" spans="2:22" s="180" customFormat="1" ht="19.5" customHeight="1">
      <c r="B80" s="203"/>
      <c r="C80" s="21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</row>
    <row r="81" spans="2:22" s="180" customFormat="1" ht="19.5" customHeight="1">
      <c r="B81" s="203"/>
      <c r="C81" s="21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</row>
    <row r="82" spans="2:22" s="180" customFormat="1" ht="19.5" customHeight="1">
      <c r="B82" s="203"/>
      <c r="C82" s="212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</row>
    <row r="83" spans="2:22" s="180" customFormat="1" ht="19.5" customHeight="1">
      <c r="B83" s="203"/>
      <c r="C83" s="212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</row>
    <row r="84" spans="2:22" s="180" customFormat="1" ht="19.5" customHeight="1">
      <c r="B84" s="203"/>
      <c r="C84" s="21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</row>
    <row r="85" spans="2:22" s="180" customFormat="1" ht="19.5" customHeight="1">
      <c r="B85" s="203"/>
      <c r="C85" s="21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</row>
    <row r="86" spans="2:22" s="180" customFormat="1" ht="19.5" customHeight="1">
      <c r="B86" s="203"/>
      <c r="C86" s="212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</row>
    <row r="87" spans="2:22" s="180" customFormat="1" ht="19.5" customHeight="1">
      <c r="B87" s="203"/>
      <c r="C87" s="212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</row>
    <row r="88" spans="2:22" s="180" customFormat="1" ht="19.5" customHeight="1">
      <c r="B88" s="203"/>
      <c r="C88" s="212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</row>
    <row r="89" spans="2:22" s="180" customFormat="1" ht="19.5" customHeight="1">
      <c r="B89" s="203"/>
      <c r="C89" s="212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</row>
    <row r="90" spans="2:22" s="180" customFormat="1" ht="19.5" customHeight="1">
      <c r="B90" s="203"/>
      <c r="C90" s="21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</row>
    <row r="91" spans="2:22" s="180" customFormat="1" ht="19.5" customHeight="1">
      <c r="B91" s="203"/>
      <c r="C91" s="212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</row>
    <row r="92" spans="2:22" s="180" customFormat="1" ht="19.5" customHeight="1">
      <c r="B92" s="203"/>
      <c r="C92" s="212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</row>
    <row r="93" spans="2:22" s="180" customFormat="1" ht="19.5" customHeight="1">
      <c r="B93" s="203"/>
      <c r="C93" s="212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</row>
    <row r="94" spans="2:22" s="180" customFormat="1" ht="19.5" customHeight="1">
      <c r="B94" s="203"/>
      <c r="C94" s="212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</row>
    <row r="95" spans="2:22" s="180" customFormat="1" ht="19.5" customHeight="1">
      <c r="B95" s="203"/>
      <c r="C95" s="212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</row>
    <row r="96" spans="2:22" s="180" customFormat="1" ht="19.5" customHeight="1">
      <c r="B96" s="203"/>
      <c r="C96" s="212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</row>
    <row r="97" spans="2:22" s="180" customFormat="1" ht="19.5" customHeight="1">
      <c r="B97" s="203"/>
      <c r="C97" s="21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</row>
    <row r="98" spans="2:22" s="180" customFormat="1" ht="19.5" customHeight="1">
      <c r="B98" s="203"/>
      <c r="C98" s="212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</row>
    <row r="99" spans="2:22" s="180" customFormat="1" ht="19.5" customHeight="1">
      <c r="B99" s="203"/>
      <c r="C99" s="212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</row>
    <row r="100" spans="2:22" s="180" customFormat="1" ht="19.5" customHeight="1">
      <c r="B100" s="203"/>
      <c r="C100" s="212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</row>
    <row r="101" spans="2:22" s="180" customFormat="1" ht="19.5" customHeight="1">
      <c r="B101" s="203"/>
      <c r="C101" s="212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</row>
    <row r="102" spans="2:22" s="180" customFormat="1" ht="19.5" customHeight="1">
      <c r="B102" s="203"/>
      <c r="C102" s="212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</row>
    <row r="103" spans="2:22" s="180" customFormat="1" ht="19.5" customHeight="1">
      <c r="B103" s="203"/>
      <c r="C103" s="212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</row>
    <row r="104" spans="2:22" s="180" customFormat="1" ht="19.5" customHeight="1">
      <c r="B104" s="203"/>
      <c r="C104" s="212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</row>
    <row r="105" spans="2:22" s="180" customFormat="1" ht="19.5" customHeight="1">
      <c r="B105" s="203"/>
      <c r="C105" s="212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</row>
    <row r="106" spans="2:22" s="180" customFormat="1" ht="19.5" customHeight="1">
      <c r="B106" s="203"/>
      <c r="C106" s="212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</row>
    <row r="107" spans="2:22" s="180" customFormat="1" ht="19.5" customHeight="1">
      <c r="B107" s="203"/>
      <c r="C107" s="212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</row>
    <row r="108" spans="2:22" s="180" customFormat="1" ht="19.5" customHeight="1">
      <c r="B108" s="203"/>
      <c r="C108" s="212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</row>
    <row r="109" spans="2:22" s="180" customFormat="1" ht="19.5" customHeight="1">
      <c r="B109" s="203"/>
      <c r="C109" s="212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</row>
    <row r="110" spans="2:22" s="180" customFormat="1" ht="19.5" customHeight="1">
      <c r="B110" s="203"/>
      <c r="C110" s="212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</row>
    <row r="111" spans="2:22" s="180" customFormat="1" ht="19.5" customHeight="1">
      <c r="B111" s="203"/>
      <c r="C111" s="212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</row>
    <row r="112" spans="2:22" s="180" customFormat="1" ht="19.5" customHeight="1">
      <c r="B112" s="203"/>
      <c r="C112" s="212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</row>
    <row r="113" spans="2:22" s="180" customFormat="1" ht="19.5" customHeight="1">
      <c r="B113" s="203"/>
      <c r="C113" s="212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</row>
    <row r="114" spans="2:22" s="180" customFormat="1" ht="19.5" customHeight="1">
      <c r="B114" s="203"/>
      <c r="C114" s="212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</row>
    <row r="115" spans="2:22" s="180" customFormat="1" ht="19.5" customHeight="1">
      <c r="B115" s="203"/>
      <c r="C115" s="212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</row>
    <row r="116" spans="2:22" s="180" customFormat="1" ht="19.5" customHeight="1">
      <c r="B116" s="203"/>
      <c r="C116" s="212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</row>
    <row r="117" spans="2:22" s="180" customFormat="1" ht="19.5" customHeight="1">
      <c r="B117" s="203"/>
      <c r="C117" s="212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</row>
    <row r="118" spans="2:22" s="180" customFormat="1" ht="19.5" customHeight="1">
      <c r="B118" s="203"/>
      <c r="C118" s="212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</row>
    <row r="119" spans="2:22" s="180" customFormat="1" ht="19.5" customHeight="1">
      <c r="B119" s="203"/>
      <c r="C119" s="212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</row>
    <row r="120" spans="2:22" s="180" customFormat="1" ht="19.5" customHeight="1">
      <c r="B120" s="203"/>
      <c r="C120" s="212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</row>
    <row r="121" spans="2:22" s="180" customFormat="1" ht="19.5" customHeight="1">
      <c r="B121" s="203"/>
      <c r="C121" s="212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</row>
    <row r="122" spans="2:22" s="180" customFormat="1" ht="19.5" customHeight="1">
      <c r="B122" s="203"/>
      <c r="C122" s="212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</row>
    <row r="123" spans="2:22" s="180" customFormat="1" ht="19.5" customHeight="1">
      <c r="B123" s="203"/>
      <c r="C123" s="212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</row>
    <row r="124" spans="2:22" s="180" customFormat="1" ht="19.5" customHeight="1"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</row>
    <row r="125" spans="2:22" s="180" customFormat="1" ht="19.5" customHeight="1"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</row>
    <row r="126" spans="2:22" s="180" customFormat="1" ht="19.5" customHeight="1"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</row>
    <row r="127" spans="2:22" s="180" customFormat="1" ht="19.5" customHeight="1"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</row>
    <row r="128" spans="2:22" s="180" customFormat="1" ht="19.5" customHeight="1"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</row>
    <row r="129" spans="2:22" s="180" customFormat="1" ht="19.5" customHeight="1"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</row>
    <row r="130" spans="2:22" s="180" customFormat="1" ht="19.5" customHeight="1"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</row>
    <row r="131" spans="2:22" s="180" customFormat="1" ht="19.5" customHeight="1"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</row>
    <row r="132" spans="2:22" s="180" customFormat="1" ht="19.5" customHeight="1"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</row>
    <row r="133" spans="2:22" s="180" customFormat="1" ht="19.5" customHeight="1"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</row>
    <row r="134" spans="2:22" s="180" customFormat="1" ht="19.5" customHeight="1"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</row>
    <row r="135" spans="2:22" s="180" customFormat="1" ht="19.5" customHeight="1"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</row>
    <row r="136" spans="2:22" s="180" customFormat="1" ht="19.5" customHeight="1"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</row>
    <row r="137" spans="2:22" s="180" customFormat="1" ht="19.5" customHeight="1"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</row>
    <row r="138" spans="2:22" s="180" customFormat="1" ht="19.5" customHeight="1"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</row>
    <row r="139" spans="2:22" s="180" customFormat="1" ht="19.5" customHeight="1"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</row>
    <row r="140" spans="2:22" s="180" customFormat="1" ht="19.5" customHeight="1"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</row>
    <row r="141" spans="2:22" s="180" customFormat="1" ht="19.5" customHeight="1"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</row>
    <row r="142" spans="2:22" s="180" customFormat="1" ht="19.5" customHeight="1"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</row>
    <row r="143" spans="2:22" s="180" customFormat="1" ht="19.5" customHeight="1"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</row>
    <row r="144" spans="2:22" s="180" customFormat="1" ht="19.5" customHeight="1"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</row>
    <row r="145" spans="2:22" s="180" customFormat="1" ht="19.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</row>
    <row r="146" spans="2:22" s="180" customFormat="1" ht="19.5" customHeight="1"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</row>
    <row r="147" spans="2:22" s="180" customFormat="1" ht="19.5" customHeight="1"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</row>
    <row r="148" spans="2:22" s="180" customFormat="1" ht="19.5" customHeight="1"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</row>
    <row r="149" spans="2:22" s="180" customFormat="1" ht="19.5" customHeight="1"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</row>
    <row r="150" spans="2:22" s="180" customFormat="1" ht="19.5" customHeight="1"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</row>
    <row r="151" spans="2:22" s="180" customFormat="1" ht="19.5" customHeight="1"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</row>
    <row r="152" spans="2:22" s="180" customFormat="1" ht="19.5" customHeight="1"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</row>
    <row r="153" spans="2:22" s="180" customFormat="1" ht="19.5" customHeight="1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</row>
    <row r="154" spans="2:22" s="180" customFormat="1" ht="19.5" customHeight="1"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</row>
    <row r="155" spans="2:22" s="180" customFormat="1" ht="19.5" customHeight="1"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</row>
    <row r="156" spans="2:22" s="180" customFormat="1" ht="19.5" customHeight="1"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</row>
    <row r="157" spans="2:22" s="180" customFormat="1" ht="19.5" customHeight="1"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</row>
    <row r="158" spans="2:22" s="180" customFormat="1" ht="19.5" customHeight="1"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</row>
    <row r="159" spans="2:22" s="180" customFormat="1" ht="19.5" customHeight="1"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</row>
    <row r="160" spans="2:22" s="180" customFormat="1" ht="19.5" customHeight="1"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</row>
    <row r="161" spans="2:22" s="180" customFormat="1" ht="19.5" customHeight="1"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</row>
    <row r="162" spans="2:22" s="180" customFormat="1" ht="19.5" customHeight="1"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</row>
    <row r="163" spans="2:22" s="180" customFormat="1" ht="19.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</row>
    <row r="164" spans="2:22" s="180" customFormat="1" ht="19.5" customHeight="1"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</row>
    <row r="165" spans="2:22" s="180" customFormat="1" ht="19.5" customHeight="1"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</row>
    <row r="166" spans="2:22" s="180" customFormat="1" ht="19.5" customHeight="1"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</row>
    <row r="167" spans="2:22" s="180" customFormat="1" ht="19.5" customHeight="1"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</row>
    <row r="168" spans="2:22" s="180" customFormat="1" ht="19.5" customHeight="1"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</row>
    <row r="169" spans="2:22" s="180" customFormat="1" ht="19.5" customHeight="1"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</row>
    <row r="170" spans="2:22" s="180" customFormat="1" ht="19.5" customHeight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</row>
    <row r="171" spans="2:22" s="180" customFormat="1" ht="19.5" customHeight="1"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</row>
    <row r="172" spans="2:22" s="180" customFormat="1" ht="19.5" customHeight="1"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</row>
    <row r="173" spans="2:22" s="180" customFormat="1" ht="19.5" customHeight="1"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</row>
    <row r="174" spans="2:22" s="180" customFormat="1" ht="19.5" customHeight="1"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</row>
    <row r="175" spans="2:22" s="180" customFormat="1" ht="19.5" customHeight="1"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</row>
    <row r="176" spans="2:22" s="180" customFormat="1" ht="19.5" customHeight="1"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</row>
    <row r="177" spans="2:22" s="180" customFormat="1" ht="19.5" customHeight="1"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</row>
    <row r="178" spans="2:22" s="180" customFormat="1" ht="19.5" customHeight="1"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</row>
    <row r="179" spans="2:22" s="180" customFormat="1" ht="19.5" customHeight="1"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</row>
    <row r="180" spans="2:22" s="180" customFormat="1" ht="19.5" customHeight="1"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</row>
    <row r="181" spans="2:22" s="180" customFormat="1" ht="19.5" customHeight="1"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</row>
    <row r="182" spans="2:22" s="180" customFormat="1" ht="19.5" customHeight="1"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</row>
    <row r="183" spans="2:22" s="180" customFormat="1" ht="19.5" customHeight="1"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</row>
    <row r="184" spans="2:22" s="180" customFormat="1" ht="19.5" customHeight="1"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</row>
    <row r="185" spans="2:22" s="180" customFormat="1" ht="19.5" customHeight="1"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</row>
    <row r="186" spans="2:22" s="180" customFormat="1" ht="19.5" customHeight="1"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</row>
    <row r="187" spans="2:22" s="180" customFormat="1" ht="19.5" customHeight="1"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</row>
    <row r="188" spans="2:22" s="180" customFormat="1" ht="19.5" customHeight="1"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</row>
    <row r="189" spans="2:22" s="180" customFormat="1" ht="19.5" customHeight="1"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</row>
    <row r="190" spans="2:22" s="180" customFormat="1" ht="19.5" customHeight="1"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</row>
    <row r="191" spans="2:22" s="180" customFormat="1" ht="19.5" customHeight="1"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</row>
    <row r="192" spans="2:22" s="180" customFormat="1" ht="19.5" customHeight="1"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</row>
    <row r="193" spans="2:22" s="180" customFormat="1" ht="19.5" customHeight="1"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</row>
    <row r="194" spans="2:22" s="180" customFormat="1" ht="19.5" customHeight="1"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</row>
    <row r="195" spans="2:22" s="180" customFormat="1" ht="19.5" customHeight="1"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</row>
    <row r="196" spans="2:22" s="180" customFormat="1" ht="19.5" customHeight="1"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</row>
    <row r="197" spans="2:22" s="180" customFormat="1" ht="19.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</row>
    <row r="198" spans="2:22" s="180" customFormat="1" ht="19.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</row>
    <row r="199" spans="2:22" s="180" customFormat="1" ht="19.5" customHeight="1"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</row>
    <row r="200" spans="2:22" s="180" customFormat="1" ht="19.5" customHeight="1"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</row>
    <row r="201" spans="2:22" s="180" customFormat="1" ht="19.5" customHeight="1"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</row>
    <row r="202" spans="2:22" s="180" customFormat="1" ht="19.5" customHeight="1"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</row>
    <row r="203" spans="2:22" s="180" customFormat="1" ht="19.5" customHeight="1"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</row>
    <row r="204" spans="2:22" s="180" customFormat="1" ht="19.5" customHeight="1"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</row>
    <row r="205" spans="2:22" s="180" customFormat="1" ht="19.5" customHeight="1"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</row>
    <row r="206" spans="2:22" s="180" customFormat="1" ht="19.5" customHeight="1"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</row>
    <row r="207" spans="2:22" s="180" customFormat="1" ht="19.5" customHeight="1"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</row>
    <row r="208" spans="2:22" s="180" customFormat="1" ht="19.5" customHeight="1"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</row>
    <row r="209" spans="2:22" s="180" customFormat="1" ht="19.5" customHeight="1"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</row>
    <row r="210" spans="2:22" s="180" customFormat="1" ht="19.5" customHeight="1"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</row>
    <row r="211" spans="2:22" s="180" customFormat="1" ht="19.5" customHeight="1"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</row>
    <row r="212" spans="2:22" s="180" customFormat="1" ht="19.5" customHeight="1"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</row>
    <row r="213" spans="2:22" s="180" customFormat="1" ht="19.5" customHeight="1"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</row>
    <row r="214" spans="2:22" s="180" customFormat="1" ht="19.5" customHeight="1"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</row>
    <row r="215" spans="2:22" s="180" customFormat="1" ht="19.5" customHeight="1"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</row>
    <row r="216" spans="2:22" s="180" customFormat="1" ht="19.5" customHeight="1"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</row>
    <row r="217" spans="2:22" s="180" customFormat="1" ht="19.5" customHeight="1"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</row>
    <row r="218" spans="2:22" s="180" customFormat="1" ht="19.5" customHeight="1"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</row>
    <row r="219" spans="2:22" s="180" customFormat="1" ht="19.5" customHeight="1"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</row>
    <row r="220" spans="2:22" s="180" customFormat="1" ht="19.5" customHeight="1"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</row>
    <row r="221" spans="2:22" s="180" customFormat="1" ht="19.5" customHeight="1"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</row>
    <row r="222" spans="2:22" s="180" customFormat="1" ht="19.5" customHeight="1"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</row>
    <row r="223" spans="2:22" s="180" customFormat="1" ht="19.5" customHeight="1"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</row>
    <row r="224" spans="2:22" s="180" customFormat="1" ht="19.5" customHeight="1"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</row>
    <row r="225" spans="2:22" s="180" customFormat="1" ht="19.5" customHeight="1"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</row>
    <row r="226" spans="2:22" s="180" customFormat="1" ht="19.5" customHeight="1"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</row>
    <row r="227" spans="2:22" s="180" customFormat="1" ht="19.5" customHeight="1"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</row>
    <row r="228" spans="2:22" s="180" customFormat="1" ht="19.5" customHeight="1"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</row>
    <row r="229" spans="2:22" s="180" customFormat="1" ht="19.5" customHeight="1"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</row>
    <row r="230" spans="2:22" s="180" customFormat="1" ht="19.5" customHeight="1"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</row>
    <row r="231" spans="2:22" s="180" customFormat="1" ht="19.5" customHeight="1"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</row>
    <row r="232" spans="2:22" s="180" customFormat="1" ht="19.5" customHeight="1"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</row>
    <row r="233" spans="2:22" s="180" customFormat="1" ht="19.5" customHeight="1"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</row>
    <row r="234" spans="2:22" s="180" customFormat="1" ht="19.5" customHeight="1"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</row>
    <row r="235" spans="2:22" s="180" customFormat="1" ht="19.5" customHeight="1"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</row>
    <row r="236" spans="2:22" s="180" customFormat="1" ht="19.5" customHeight="1"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</row>
    <row r="237" spans="2:22" s="180" customFormat="1" ht="19.5" customHeight="1"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</row>
    <row r="238" spans="2:22" s="180" customFormat="1" ht="19.5" customHeight="1"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</row>
    <row r="239" spans="2:22" s="180" customFormat="1" ht="19.5" customHeight="1"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</row>
    <row r="240" spans="2:22" s="180" customFormat="1" ht="19.5" customHeight="1"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</row>
    <row r="241" spans="2:22" s="180" customFormat="1" ht="19.5" customHeight="1"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</row>
    <row r="242" spans="2:22" s="180" customFormat="1" ht="19.5" customHeight="1"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</row>
    <row r="243" spans="2:22" s="180" customFormat="1" ht="19.5" customHeight="1"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</row>
    <row r="244" spans="2:22" s="180" customFormat="1" ht="19.5" customHeight="1"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</row>
    <row r="245" spans="2:22" s="180" customFormat="1" ht="19.5" customHeight="1"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</row>
    <row r="246" spans="2:22" s="180" customFormat="1" ht="19.5" customHeight="1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</row>
    <row r="247" spans="2:22" s="180" customFormat="1" ht="19.5" customHeight="1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</row>
    <row r="248" spans="2:22" s="180" customFormat="1" ht="19.5" customHeight="1"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</row>
    <row r="249" spans="2:22" s="180" customFormat="1" ht="19.5" customHeight="1"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</row>
    <row r="250" spans="2:22" s="180" customFormat="1" ht="19.5" customHeight="1"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</row>
    <row r="251" spans="2:22" s="180" customFormat="1" ht="19.5" customHeight="1"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</row>
    <row r="252" spans="2:22" s="180" customFormat="1" ht="19.5" customHeight="1"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</row>
    <row r="253" spans="2:22" s="180" customFormat="1" ht="19.5" customHeight="1"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</row>
    <row r="254" spans="2:22" s="180" customFormat="1" ht="19.5" customHeight="1"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</row>
    <row r="255" spans="2:22" s="180" customFormat="1" ht="19.5" customHeight="1"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</row>
    <row r="256" spans="2:22" s="180" customFormat="1" ht="19.5" customHeight="1"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</row>
    <row r="257" spans="2:22" s="180" customFormat="1" ht="19.5" customHeight="1"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</row>
    <row r="258" spans="2:22" s="180" customFormat="1" ht="19.5" customHeight="1"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</row>
    <row r="259" spans="2:22" s="180" customFormat="1" ht="19.5" customHeight="1"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</row>
    <row r="260" spans="2:22" s="180" customFormat="1" ht="19.5" customHeight="1"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</row>
    <row r="261" spans="2:22" s="180" customFormat="1" ht="19.5" customHeight="1"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</row>
    <row r="262" spans="2:22" s="180" customFormat="1" ht="19.5" customHeight="1"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</row>
    <row r="263" spans="2:22" s="180" customFormat="1" ht="19.5" customHeight="1"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</row>
    <row r="264" spans="2:22" s="180" customFormat="1" ht="19.5" customHeight="1"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</row>
    <row r="265" spans="2:22" s="180" customFormat="1" ht="19.5" customHeight="1"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</row>
    <row r="266" spans="2:22" s="180" customFormat="1" ht="19.5" customHeight="1"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</row>
    <row r="267" spans="2:22" s="180" customFormat="1" ht="19.5" customHeight="1"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</row>
    <row r="268" spans="2:22" s="180" customFormat="1" ht="19.5" customHeight="1"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</row>
    <row r="269" spans="2:22" s="180" customFormat="1" ht="19.5" customHeight="1"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</row>
    <row r="270" spans="2:22" s="180" customFormat="1" ht="19.5" customHeight="1"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</row>
    <row r="271" spans="2:22" s="180" customFormat="1" ht="19.5" customHeight="1"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</row>
    <row r="272" spans="2:22" s="180" customFormat="1" ht="19.5" customHeight="1"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</row>
    <row r="273" spans="2:22" s="180" customFormat="1" ht="19.5" customHeight="1"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</row>
    <row r="274" spans="2:22" s="180" customFormat="1" ht="19.5" customHeight="1"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</row>
    <row r="275" spans="2:22" s="180" customFormat="1" ht="19.5" customHeight="1"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</row>
    <row r="276" spans="2:22" s="180" customFormat="1" ht="19.5" customHeight="1"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</row>
    <row r="277" spans="2:22" s="180" customFormat="1" ht="19.5" customHeight="1"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</row>
    <row r="278" spans="2:22" s="180" customFormat="1" ht="19.5" customHeight="1"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</row>
    <row r="279" spans="2:22" s="180" customFormat="1" ht="19.5" customHeight="1"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</row>
    <row r="280" spans="2:22" s="180" customFormat="1" ht="19.5" customHeight="1"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</row>
    <row r="281" spans="2:22" s="180" customFormat="1" ht="19.5" customHeight="1"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</row>
    <row r="282" spans="2:22" s="180" customFormat="1" ht="19.5" customHeight="1"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</row>
    <row r="283" spans="2:22" s="180" customFormat="1" ht="19.5" customHeight="1"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</row>
    <row r="284" spans="2:22" s="180" customFormat="1" ht="19.5" customHeight="1">
      <c r="B284" s="203"/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</row>
    <row r="285" spans="2:22" s="180" customFormat="1" ht="19.5" customHeight="1"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</row>
    <row r="286" spans="2:22" s="180" customFormat="1" ht="19.5" customHeight="1"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</row>
    <row r="287" spans="2:22" s="180" customFormat="1" ht="19.5" customHeight="1"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</row>
    <row r="288" spans="2:22" s="180" customFormat="1" ht="19.5" customHeight="1"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</row>
    <row r="289" spans="2:22" s="180" customFormat="1" ht="19.5" customHeight="1"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</row>
    <row r="290" spans="2:22" s="180" customFormat="1" ht="19.5" customHeight="1"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</row>
    <row r="291" spans="2:22" s="180" customFormat="1" ht="19.5" customHeight="1"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</row>
    <row r="292" spans="2:22" s="180" customFormat="1" ht="19.5" customHeight="1"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</row>
    <row r="293" spans="2:22" s="180" customFormat="1" ht="19.5" customHeight="1"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</row>
    <row r="294" spans="2:22" s="180" customFormat="1" ht="19.5" customHeight="1"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</row>
    <row r="295" spans="2:22" s="180" customFormat="1" ht="19.5" customHeight="1"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</row>
    <row r="296" spans="2:22" s="180" customFormat="1" ht="19.5" customHeight="1">
      <c r="B296" s="203"/>
      <c r="C296" s="203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</row>
    <row r="297" spans="2:22" s="180" customFormat="1" ht="19.5" customHeight="1"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</row>
    <row r="298" spans="2:22" s="180" customFormat="1" ht="19.5" customHeight="1"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</row>
    <row r="299" spans="2:22" s="180" customFormat="1" ht="19.5" customHeight="1"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</row>
    <row r="300" spans="2:22" s="180" customFormat="1" ht="19.5" customHeight="1"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</row>
    <row r="301" spans="2:22" s="180" customFormat="1" ht="19.5" customHeight="1"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</row>
    <row r="302" spans="2:22" s="180" customFormat="1" ht="19.5" customHeight="1"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</row>
    <row r="303" spans="2:22" s="180" customFormat="1" ht="19.5" customHeight="1"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</row>
    <row r="304" spans="2:22" s="180" customFormat="1" ht="19.5" customHeight="1"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</row>
    <row r="305" spans="2:22" s="180" customFormat="1" ht="19.5" customHeight="1"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</row>
    <row r="306" spans="2:22" s="180" customFormat="1" ht="19.5" customHeight="1">
      <c r="B306" s="203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</row>
    <row r="307" spans="2:22" s="180" customFormat="1" ht="19.5" customHeight="1"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</row>
    <row r="308" spans="2:22" s="180" customFormat="1" ht="19.5" customHeight="1"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</row>
    <row r="309" spans="2:22" s="180" customFormat="1" ht="19.5" customHeight="1"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</row>
    <row r="310" spans="2:22" s="180" customFormat="1" ht="19.5" customHeight="1"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</row>
    <row r="311" spans="2:22" s="180" customFormat="1" ht="19.5" customHeight="1"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</row>
    <row r="312" spans="2:22" s="180" customFormat="1" ht="19.5" customHeight="1"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</row>
    <row r="313" spans="2:22" s="180" customFormat="1" ht="19.5" customHeight="1"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</row>
    <row r="314" spans="2:22" s="180" customFormat="1" ht="19.5" customHeight="1"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</row>
    <row r="315" spans="2:22" s="180" customFormat="1" ht="19.5" customHeight="1"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</row>
    <row r="316" spans="2:22" s="180" customFormat="1" ht="19.5" customHeight="1"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</row>
    <row r="317" spans="2:22" s="180" customFormat="1" ht="19.5" customHeight="1">
      <c r="B317" s="203"/>
      <c r="C317" s="203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</row>
    <row r="318" spans="2:22" s="180" customFormat="1" ht="19.5" customHeight="1"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</row>
    <row r="319" spans="2:22" s="180" customFormat="1" ht="19.5" customHeight="1"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</row>
    <row r="320" spans="2:22" s="180" customFormat="1" ht="19.5" customHeight="1"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</row>
    <row r="321" spans="2:22" s="180" customFormat="1" ht="19.5" customHeight="1"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</row>
    <row r="322" spans="2:22" s="180" customFormat="1" ht="19.5" customHeight="1"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</row>
    <row r="323" spans="2:22" s="180" customFormat="1" ht="19.5" customHeight="1"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</row>
    <row r="324" spans="2:22" s="180" customFormat="1" ht="19.5" customHeight="1"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</row>
    <row r="325" spans="2:22" s="180" customFormat="1" ht="19.5" customHeight="1"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</row>
    <row r="326" spans="2:22" s="180" customFormat="1" ht="19.5" customHeight="1"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</row>
    <row r="327" spans="2:22" s="180" customFormat="1" ht="19.5" customHeight="1"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</row>
    <row r="328" spans="2:22" s="180" customFormat="1" ht="19.5" customHeight="1"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</row>
    <row r="329" spans="2:22" s="180" customFormat="1" ht="19.5" customHeight="1"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</row>
    <row r="330" spans="2:22" s="180" customFormat="1" ht="19.5" customHeight="1"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</row>
    <row r="331" spans="2:22" s="180" customFormat="1" ht="19.5" customHeight="1"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</row>
    <row r="332" spans="2:22" s="180" customFormat="1" ht="19.5" customHeight="1">
      <c r="B332" s="203"/>
      <c r="C332" s="203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</row>
    <row r="333" spans="2:22" s="180" customFormat="1" ht="19.5" customHeight="1"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</row>
    <row r="334" spans="2:22" s="180" customFormat="1" ht="19.5" customHeight="1">
      <c r="B334" s="203"/>
      <c r="C334" s="203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</row>
    <row r="335" spans="2:22" s="180" customFormat="1" ht="19.5" customHeight="1"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</row>
    <row r="336" spans="2:22" s="180" customFormat="1" ht="19.5" customHeight="1">
      <c r="B336" s="203"/>
      <c r="C336" s="203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</row>
    <row r="337" spans="2:22" s="180" customFormat="1" ht="19.5" customHeight="1"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</row>
    <row r="338" spans="2:22" s="180" customFormat="1" ht="19.5" customHeight="1"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</row>
    <row r="339" spans="2:22" s="180" customFormat="1" ht="19.5" customHeight="1"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</row>
    <row r="340" spans="2:22" s="180" customFormat="1" ht="19.5" customHeight="1"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</row>
    <row r="341" spans="2:22" s="180" customFormat="1" ht="19.5" customHeight="1"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</row>
    <row r="342" spans="2:22" s="180" customFormat="1" ht="19.5" customHeight="1"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</row>
    <row r="343" spans="2:22" s="180" customFormat="1" ht="19.5" customHeight="1"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</row>
    <row r="344" spans="2:22" s="180" customFormat="1" ht="19.5" customHeight="1"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</row>
    <row r="345" spans="2:22" s="180" customFormat="1" ht="19.5" customHeight="1"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</row>
    <row r="346" spans="2:22" s="180" customFormat="1" ht="19.5" customHeight="1"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</row>
    <row r="347" spans="2:22" s="180" customFormat="1" ht="19.5" customHeight="1"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</row>
    <row r="348" spans="2:22" s="180" customFormat="1" ht="19.5" customHeight="1"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</row>
    <row r="349" spans="2:22" s="180" customFormat="1" ht="19.5" customHeight="1"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</row>
    <row r="350" spans="2:22" s="180" customFormat="1" ht="19.5" customHeight="1"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</row>
    <row r="351" spans="2:22" s="180" customFormat="1" ht="19.5" customHeight="1"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</row>
    <row r="352" spans="2:22" s="180" customFormat="1" ht="19.5" customHeight="1"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</row>
    <row r="353" spans="2:22" s="180" customFormat="1" ht="19.5" customHeight="1"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</row>
    <row r="354" spans="2:22" s="180" customFormat="1" ht="19.5" customHeight="1"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</row>
    <row r="355" spans="2:22" s="180" customFormat="1" ht="19.5" customHeight="1"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</row>
    <row r="356" spans="2:22" s="180" customFormat="1" ht="19.5" customHeight="1"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</row>
    <row r="357" spans="2:22" s="180" customFormat="1" ht="19.5" customHeight="1">
      <c r="B357" s="203"/>
      <c r="C357" s="203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</row>
    <row r="358" spans="2:22" s="180" customFormat="1" ht="19.5" customHeight="1"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</row>
    <row r="359" spans="2:22" s="180" customFormat="1" ht="19.5" customHeight="1"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</row>
    <row r="360" spans="2:22" s="180" customFormat="1" ht="19.5" customHeight="1">
      <c r="B360" s="203"/>
      <c r="C360" s="203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</row>
    <row r="361" spans="2:22" s="180" customFormat="1" ht="19.5" customHeight="1">
      <c r="B361" s="203"/>
      <c r="C361" s="203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</row>
    <row r="362" spans="2:22" s="180" customFormat="1" ht="19.5" customHeight="1">
      <c r="B362" s="203"/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</row>
    <row r="363" spans="2:22" s="180" customFormat="1" ht="19.5" customHeight="1"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</row>
    <row r="364" spans="2:22" s="180" customFormat="1" ht="19.5" customHeight="1"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</row>
    <row r="365" spans="2:22" s="180" customFormat="1" ht="19.5" customHeight="1"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</row>
    <row r="366" spans="2:22" s="180" customFormat="1" ht="19.5" customHeight="1"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</row>
    <row r="367" spans="2:22" s="180" customFormat="1" ht="19.5" customHeight="1"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</row>
    <row r="368" spans="2:22" s="180" customFormat="1" ht="19.5" customHeight="1"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</row>
    <row r="369" spans="2:22" s="180" customFormat="1" ht="19.5" customHeight="1"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</row>
    <row r="370" spans="2:22" s="180" customFormat="1" ht="19.5" customHeight="1"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</row>
    <row r="371" spans="2:22" s="180" customFormat="1" ht="19.5" customHeight="1"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</row>
    <row r="372" spans="2:22" s="180" customFormat="1" ht="19.5" customHeight="1"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</row>
    <row r="373" spans="2:22" s="180" customFormat="1" ht="19.5" customHeight="1"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</row>
    <row r="374" spans="2:22" s="180" customFormat="1" ht="19.5" customHeight="1"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</row>
    <row r="375" spans="2:22" s="180" customFormat="1" ht="19.5" customHeight="1"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</row>
    <row r="376" spans="2:22" s="180" customFormat="1" ht="19.5" customHeight="1"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</row>
    <row r="377" spans="2:22" s="180" customFormat="1" ht="19.5" customHeight="1"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</row>
    <row r="378" spans="2:22" s="180" customFormat="1" ht="19.5" customHeight="1"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</row>
    <row r="379" spans="2:22" s="180" customFormat="1" ht="19.5" customHeight="1"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</row>
    <row r="380" spans="2:22" s="180" customFormat="1" ht="19.5" customHeight="1"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</row>
    <row r="381" spans="2:22" s="180" customFormat="1" ht="19.5" customHeight="1"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</row>
    <row r="382" spans="2:22" s="180" customFormat="1" ht="19.5" customHeight="1"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</row>
    <row r="383" spans="2:22" s="180" customFormat="1" ht="19.5" customHeight="1"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</row>
    <row r="384" spans="2:22" s="180" customFormat="1" ht="19.5" customHeight="1"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</row>
    <row r="385" spans="2:22" s="180" customFormat="1" ht="19.5" customHeight="1">
      <c r="B385" s="203"/>
      <c r="C385" s="203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</row>
    <row r="386" spans="2:22" s="180" customFormat="1" ht="19.5" customHeight="1">
      <c r="B386" s="203"/>
      <c r="C386" s="203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</row>
    <row r="387" spans="2:22" s="180" customFormat="1" ht="19.5" customHeight="1"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</row>
    <row r="388" spans="2:22" s="180" customFormat="1" ht="19.5" customHeight="1"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</row>
    <row r="389" spans="2:22" s="180" customFormat="1" ht="19.5" customHeight="1">
      <c r="B389" s="203"/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</row>
    <row r="390" spans="2:22" s="180" customFormat="1" ht="19.5" customHeight="1">
      <c r="B390" s="203"/>
      <c r="C390" s="203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</row>
    <row r="391" spans="2:22" s="180" customFormat="1" ht="19.5" customHeight="1"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</row>
    <row r="392" spans="2:22" s="180" customFormat="1" ht="19.5" customHeight="1"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</row>
    <row r="393" spans="2:22" s="180" customFormat="1" ht="19.5" customHeight="1"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</row>
    <row r="394" spans="2:22" s="180" customFormat="1" ht="19.5" customHeight="1">
      <c r="B394" s="203"/>
      <c r="C394" s="203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</row>
    <row r="395" spans="2:22" s="180" customFormat="1" ht="19.5" customHeight="1">
      <c r="B395" s="203"/>
      <c r="C395" s="203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</row>
    <row r="396" spans="2:22" s="180" customFormat="1" ht="19.5" customHeight="1">
      <c r="B396" s="203"/>
      <c r="C396" s="203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</row>
    <row r="397" spans="2:22" s="180" customFormat="1" ht="19.5" customHeight="1">
      <c r="B397" s="203"/>
      <c r="C397" s="203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</row>
    <row r="398" spans="2:5" s="180" customFormat="1" ht="19.5" customHeight="1">
      <c r="B398" s="203"/>
      <c r="C398" s="203"/>
      <c r="D398" s="203"/>
      <c r="E398" s="203"/>
    </row>
    <row r="399" spans="2:5" s="180" customFormat="1" ht="19.5" customHeight="1">
      <c r="B399" s="203"/>
      <c r="C399" s="203"/>
      <c r="D399" s="203"/>
      <c r="E399" s="203"/>
    </row>
    <row r="400" s="180" customFormat="1" ht="19.5" customHeight="1"/>
    <row r="401" s="180" customFormat="1" ht="19.5" customHeight="1"/>
    <row r="402" s="180" customFormat="1" ht="19.5" customHeight="1"/>
    <row r="403" s="180" customFormat="1" ht="19.5" customHeight="1"/>
    <row r="404" s="180" customFormat="1" ht="19.5" customHeight="1"/>
    <row r="405" s="180" customFormat="1" ht="19.5" customHeight="1"/>
    <row r="406" s="180" customFormat="1" ht="19.5" customHeight="1"/>
    <row r="407" s="180" customFormat="1" ht="19.5" customHeight="1"/>
    <row r="408" s="180" customFormat="1" ht="19.5" customHeight="1"/>
    <row r="409" s="180" customFormat="1" ht="19.5" customHeight="1"/>
    <row r="410" s="180" customFormat="1" ht="19.5" customHeight="1"/>
    <row r="411" s="180" customFormat="1" ht="19.5" customHeight="1"/>
    <row r="412" s="180" customFormat="1" ht="19.5" customHeight="1"/>
    <row r="413" s="180" customFormat="1" ht="19.5" customHeight="1"/>
    <row r="414" s="180" customFormat="1" ht="19.5" customHeight="1"/>
    <row r="415" s="180" customFormat="1" ht="19.5" customHeight="1"/>
    <row r="416" s="180" customFormat="1" ht="19.5" customHeight="1"/>
    <row r="417" s="180" customFormat="1" ht="19.5" customHeight="1"/>
    <row r="418" s="180" customFormat="1" ht="19.5" customHeight="1"/>
    <row r="419" s="180" customFormat="1" ht="19.5" customHeight="1"/>
    <row r="420" s="180" customFormat="1" ht="19.5" customHeight="1"/>
    <row r="421" s="180" customFormat="1" ht="19.5" customHeight="1"/>
    <row r="422" s="180" customFormat="1" ht="19.5" customHeight="1"/>
    <row r="423" s="180" customFormat="1" ht="19.5" customHeight="1"/>
    <row r="424" s="180" customFormat="1" ht="19.5" customHeight="1"/>
    <row r="425" s="180" customFormat="1" ht="19.5" customHeight="1"/>
    <row r="426" s="180" customFormat="1" ht="19.5" customHeight="1"/>
    <row r="427" s="180" customFormat="1" ht="19.5" customHeight="1"/>
    <row r="428" s="180" customFormat="1" ht="19.5" customHeight="1"/>
    <row r="429" s="180" customFormat="1" ht="19.5" customHeight="1"/>
    <row r="430" s="180" customFormat="1" ht="19.5" customHeight="1"/>
    <row r="431" s="180" customFormat="1" ht="19.5" customHeight="1"/>
    <row r="432" s="180" customFormat="1" ht="19.5" customHeight="1"/>
    <row r="433" s="180" customFormat="1" ht="19.5" customHeight="1"/>
    <row r="434" s="180" customFormat="1" ht="19.5" customHeight="1"/>
    <row r="435" s="180" customFormat="1" ht="19.5" customHeight="1"/>
    <row r="436" s="180" customFormat="1" ht="19.5" customHeight="1"/>
    <row r="437" s="180" customFormat="1" ht="19.5" customHeight="1"/>
    <row r="438" s="180" customFormat="1" ht="19.5" customHeight="1"/>
    <row r="439" s="180" customFormat="1" ht="19.5" customHeight="1"/>
    <row r="440" s="180" customFormat="1" ht="19.5" customHeight="1"/>
    <row r="441" s="180" customFormat="1" ht="19.5" customHeight="1"/>
    <row r="442" s="180" customFormat="1" ht="19.5" customHeight="1"/>
    <row r="443" s="180" customFormat="1" ht="19.5" customHeight="1"/>
    <row r="444" s="180" customFormat="1" ht="19.5" customHeight="1"/>
    <row r="445" s="180" customFormat="1" ht="19.5" customHeight="1"/>
    <row r="446" s="180" customFormat="1" ht="19.5" customHeight="1"/>
    <row r="447" s="180" customFormat="1" ht="19.5" customHeight="1"/>
    <row r="448" s="180" customFormat="1" ht="19.5" customHeight="1"/>
    <row r="449" s="180" customFormat="1" ht="19.5" customHeight="1"/>
    <row r="450" s="180" customFormat="1" ht="19.5" customHeight="1"/>
    <row r="451" s="180" customFormat="1" ht="19.5" customHeight="1"/>
    <row r="452" s="180" customFormat="1" ht="19.5" customHeight="1"/>
    <row r="453" s="180" customFormat="1" ht="19.5" customHeight="1"/>
    <row r="454" s="180" customFormat="1" ht="19.5" customHeight="1"/>
    <row r="455" s="180" customFormat="1" ht="19.5" customHeight="1"/>
    <row r="456" s="180" customFormat="1" ht="19.5" customHeight="1"/>
    <row r="457" s="180" customFormat="1" ht="19.5" customHeight="1"/>
    <row r="458" s="180" customFormat="1" ht="19.5" customHeight="1"/>
    <row r="459" s="180" customFormat="1" ht="19.5" customHeight="1"/>
    <row r="460" s="180" customFormat="1" ht="19.5" customHeight="1"/>
    <row r="461" s="180" customFormat="1" ht="19.5" customHeight="1"/>
    <row r="462" s="180" customFormat="1" ht="19.5" customHeight="1"/>
    <row r="463" s="180" customFormat="1" ht="19.5" customHeight="1"/>
    <row r="464" s="180" customFormat="1" ht="19.5" customHeight="1"/>
    <row r="465" s="180" customFormat="1" ht="19.5" customHeight="1"/>
    <row r="466" s="180" customFormat="1" ht="19.5" customHeight="1"/>
    <row r="467" s="180" customFormat="1" ht="19.5" customHeight="1"/>
    <row r="468" s="180" customFormat="1" ht="19.5" customHeight="1"/>
    <row r="469" s="180" customFormat="1" ht="19.5" customHeight="1"/>
    <row r="470" s="180" customFormat="1" ht="19.5" customHeight="1"/>
    <row r="471" s="180" customFormat="1" ht="19.5" customHeight="1"/>
    <row r="472" s="180" customFormat="1" ht="19.5" customHeight="1"/>
    <row r="473" s="180" customFormat="1" ht="19.5" customHeight="1"/>
    <row r="474" s="180" customFormat="1" ht="19.5" customHeight="1"/>
    <row r="475" s="180" customFormat="1" ht="19.5" customHeight="1"/>
    <row r="476" s="180" customFormat="1" ht="19.5" customHeight="1"/>
    <row r="477" s="180" customFormat="1" ht="19.5" customHeight="1"/>
    <row r="478" s="180" customFormat="1" ht="19.5" customHeight="1"/>
    <row r="479" s="180" customFormat="1" ht="19.5" customHeight="1"/>
    <row r="480" s="180" customFormat="1" ht="19.5" customHeight="1"/>
    <row r="481" s="180" customFormat="1" ht="19.5" customHeight="1"/>
    <row r="482" s="180" customFormat="1" ht="19.5" customHeight="1"/>
    <row r="483" s="180" customFormat="1" ht="19.5" customHeight="1"/>
    <row r="484" s="180" customFormat="1" ht="19.5" customHeight="1"/>
    <row r="485" s="180" customFormat="1" ht="19.5" customHeight="1"/>
    <row r="486" s="180" customFormat="1" ht="19.5" customHeight="1"/>
    <row r="487" s="180" customFormat="1" ht="19.5" customHeight="1"/>
    <row r="488" s="180" customFormat="1" ht="19.5" customHeight="1"/>
    <row r="489" s="180" customFormat="1" ht="19.5" customHeight="1"/>
    <row r="490" s="180" customFormat="1" ht="19.5" customHeight="1"/>
    <row r="491" s="180" customFormat="1" ht="19.5" customHeight="1"/>
    <row r="492" s="180" customFormat="1" ht="19.5" customHeight="1"/>
    <row r="493" s="180" customFormat="1" ht="19.5" customHeight="1"/>
    <row r="494" s="180" customFormat="1" ht="19.5" customHeight="1"/>
    <row r="495" s="180" customFormat="1" ht="19.5" customHeight="1"/>
    <row r="496" s="180" customFormat="1" ht="19.5" customHeight="1"/>
    <row r="497" s="180" customFormat="1" ht="19.5" customHeight="1"/>
    <row r="498" s="180" customFormat="1" ht="19.5" customHeight="1"/>
    <row r="499" s="180" customFormat="1" ht="19.5" customHeight="1"/>
    <row r="500" s="180" customFormat="1" ht="19.5" customHeight="1"/>
    <row r="501" s="180" customFormat="1" ht="19.5" customHeight="1"/>
    <row r="502" s="180" customFormat="1" ht="19.5" customHeight="1"/>
    <row r="503" s="180" customFormat="1" ht="19.5" customHeight="1"/>
    <row r="504" s="180" customFormat="1" ht="19.5" customHeight="1"/>
    <row r="505" s="180" customFormat="1" ht="19.5" customHeight="1"/>
    <row r="506" s="180" customFormat="1" ht="19.5" customHeight="1"/>
    <row r="507" s="180" customFormat="1" ht="19.5" customHeight="1"/>
    <row r="508" s="180" customFormat="1" ht="19.5" customHeight="1"/>
    <row r="509" s="180" customFormat="1" ht="19.5" customHeight="1"/>
    <row r="510" s="180" customFormat="1" ht="19.5" customHeight="1"/>
    <row r="511" s="180" customFormat="1" ht="19.5" customHeight="1"/>
    <row r="512" s="180" customFormat="1" ht="19.5" customHeight="1"/>
    <row r="513" s="180" customFormat="1" ht="19.5" customHeight="1"/>
    <row r="514" s="180" customFormat="1" ht="19.5" customHeight="1"/>
    <row r="515" s="180" customFormat="1" ht="19.5" customHeight="1"/>
    <row r="516" s="180" customFormat="1" ht="19.5" customHeight="1"/>
    <row r="517" s="180" customFormat="1" ht="19.5" customHeight="1"/>
    <row r="518" s="180" customFormat="1" ht="19.5" customHeight="1"/>
    <row r="519" s="180" customFormat="1" ht="19.5" customHeight="1"/>
    <row r="520" s="180" customFormat="1" ht="19.5" customHeight="1"/>
    <row r="521" s="180" customFormat="1" ht="19.5" customHeight="1"/>
    <row r="522" s="180" customFormat="1" ht="19.5" customHeight="1"/>
    <row r="523" s="180" customFormat="1" ht="19.5" customHeight="1"/>
    <row r="524" s="180" customFormat="1" ht="19.5" customHeight="1"/>
    <row r="525" s="180" customFormat="1" ht="19.5" customHeight="1"/>
    <row r="526" s="180" customFormat="1" ht="19.5" customHeight="1"/>
    <row r="527" s="180" customFormat="1" ht="19.5" customHeight="1"/>
    <row r="528" s="180" customFormat="1" ht="19.5" customHeight="1"/>
    <row r="529" s="180" customFormat="1" ht="19.5" customHeight="1"/>
    <row r="530" s="180" customFormat="1" ht="19.5" customHeight="1"/>
    <row r="531" s="180" customFormat="1" ht="19.5" customHeight="1"/>
    <row r="532" s="180" customFormat="1" ht="19.5" customHeight="1"/>
    <row r="533" s="180" customFormat="1" ht="19.5" customHeight="1"/>
    <row r="534" s="180" customFormat="1" ht="19.5" customHeight="1"/>
    <row r="535" s="180" customFormat="1" ht="19.5" customHeight="1"/>
    <row r="536" s="180" customFormat="1" ht="19.5" customHeight="1"/>
    <row r="537" s="180" customFormat="1" ht="19.5" customHeight="1"/>
    <row r="538" s="180" customFormat="1" ht="19.5" customHeight="1"/>
    <row r="539" s="180" customFormat="1" ht="19.5" customHeight="1"/>
    <row r="540" s="180" customFormat="1" ht="19.5" customHeight="1"/>
    <row r="541" s="180" customFormat="1" ht="19.5" customHeight="1"/>
    <row r="542" s="180" customFormat="1" ht="19.5" customHeight="1"/>
    <row r="543" s="180" customFormat="1" ht="19.5" customHeight="1"/>
    <row r="544" s="180" customFormat="1" ht="19.5" customHeight="1"/>
    <row r="545" s="180" customFormat="1" ht="19.5" customHeight="1"/>
    <row r="546" s="180" customFormat="1" ht="19.5" customHeight="1"/>
    <row r="547" s="180" customFormat="1" ht="19.5" customHeight="1"/>
    <row r="548" s="180" customFormat="1" ht="19.5" customHeight="1"/>
    <row r="549" s="180" customFormat="1" ht="19.5" customHeight="1"/>
    <row r="550" s="180" customFormat="1" ht="19.5" customHeight="1"/>
    <row r="551" s="180" customFormat="1" ht="19.5" customHeight="1"/>
    <row r="552" s="180" customFormat="1" ht="19.5" customHeight="1"/>
    <row r="553" s="180" customFormat="1" ht="19.5" customHeight="1"/>
    <row r="554" s="180" customFormat="1" ht="19.5" customHeight="1"/>
    <row r="555" s="180" customFormat="1" ht="19.5" customHeight="1"/>
    <row r="556" s="180" customFormat="1" ht="19.5" customHeight="1"/>
    <row r="557" s="180" customFormat="1" ht="19.5" customHeight="1"/>
    <row r="558" s="180" customFormat="1" ht="19.5" customHeight="1"/>
    <row r="559" s="180" customFormat="1" ht="19.5" customHeight="1"/>
    <row r="560" s="180" customFormat="1" ht="19.5" customHeight="1"/>
    <row r="561" s="180" customFormat="1" ht="19.5" customHeight="1"/>
    <row r="562" s="180" customFormat="1" ht="19.5" customHeight="1"/>
    <row r="563" s="180" customFormat="1" ht="19.5" customHeight="1"/>
    <row r="564" s="180" customFormat="1" ht="19.5" customHeight="1"/>
    <row r="565" s="180" customFormat="1" ht="19.5" customHeight="1"/>
    <row r="566" s="180" customFormat="1" ht="19.5" customHeight="1"/>
    <row r="567" s="180" customFormat="1" ht="19.5" customHeight="1"/>
    <row r="568" s="180" customFormat="1" ht="19.5" customHeight="1"/>
    <row r="569" s="180" customFormat="1" ht="19.5" customHeight="1"/>
    <row r="570" s="180" customFormat="1" ht="19.5" customHeight="1"/>
    <row r="571" s="180" customFormat="1" ht="19.5" customHeight="1"/>
    <row r="572" s="180" customFormat="1" ht="19.5" customHeight="1"/>
    <row r="573" s="180" customFormat="1" ht="19.5" customHeight="1"/>
    <row r="574" s="180" customFormat="1" ht="19.5" customHeight="1"/>
    <row r="575" s="180" customFormat="1" ht="19.5" customHeight="1"/>
    <row r="576" s="180" customFormat="1" ht="19.5" customHeight="1"/>
    <row r="577" s="180" customFormat="1" ht="19.5" customHeight="1"/>
    <row r="578" s="180" customFormat="1" ht="19.5" customHeight="1"/>
    <row r="579" s="180" customFormat="1" ht="19.5" customHeight="1"/>
    <row r="580" s="180" customFormat="1" ht="19.5" customHeight="1"/>
    <row r="581" s="180" customFormat="1" ht="19.5" customHeight="1"/>
    <row r="582" s="180" customFormat="1" ht="19.5" customHeight="1"/>
    <row r="583" s="180" customFormat="1" ht="19.5" customHeight="1"/>
    <row r="584" s="180" customFormat="1" ht="19.5" customHeight="1"/>
    <row r="585" s="180" customFormat="1" ht="19.5" customHeight="1"/>
    <row r="586" s="180" customFormat="1" ht="19.5" customHeight="1"/>
    <row r="587" s="180" customFormat="1" ht="19.5" customHeight="1"/>
    <row r="588" s="180" customFormat="1" ht="19.5" customHeight="1"/>
    <row r="589" s="180" customFormat="1" ht="19.5" customHeight="1"/>
    <row r="590" s="180" customFormat="1" ht="19.5" customHeight="1"/>
    <row r="591" s="180" customFormat="1" ht="19.5" customHeight="1"/>
    <row r="592" s="180" customFormat="1" ht="19.5" customHeight="1"/>
    <row r="593" s="180" customFormat="1" ht="19.5" customHeight="1"/>
    <row r="594" s="180" customFormat="1" ht="19.5" customHeight="1"/>
    <row r="595" s="180" customFormat="1" ht="19.5" customHeight="1"/>
    <row r="596" s="180" customFormat="1" ht="19.5" customHeight="1"/>
    <row r="597" s="180" customFormat="1" ht="19.5" customHeight="1"/>
    <row r="598" s="180" customFormat="1" ht="19.5" customHeight="1"/>
    <row r="599" s="180" customFormat="1" ht="19.5" customHeight="1"/>
    <row r="600" s="180" customFormat="1" ht="19.5" customHeight="1"/>
    <row r="601" s="180" customFormat="1" ht="19.5" customHeight="1"/>
    <row r="602" s="180" customFormat="1" ht="19.5" customHeight="1"/>
    <row r="603" s="180" customFormat="1" ht="19.5" customHeight="1"/>
    <row r="604" s="180" customFormat="1" ht="19.5" customHeight="1"/>
    <row r="605" s="180" customFormat="1" ht="19.5" customHeight="1"/>
    <row r="606" s="180" customFormat="1" ht="19.5" customHeight="1"/>
    <row r="607" s="180" customFormat="1" ht="19.5" customHeight="1"/>
    <row r="608" s="180" customFormat="1" ht="19.5" customHeight="1"/>
    <row r="609" s="180" customFormat="1" ht="19.5" customHeight="1"/>
    <row r="610" s="180" customFormat="1" ht="19.5" customHeight="1"/>
    <row r="611" s="180" customFormat="1" ht="19.5" customHeight="1"/>
    <row r="612" s="180" customFormat="1" ht="19.5" customHeight="1"/>
    <row r="613" s="180" customFormat="1" ht="19.5" customHeight="1"/>
    <row r="614" s="180" customFormat="1" ht="19.5" customHeight="1"/>
    <row r="615" s="180" customFormat="1" ht="19.5" customHeight="1"/>
    <row r="616" s="180" customFormat="1" ht="19.5" customHeight="1"/>
    <row r="617" s="180" customFormat="1" ht="19.5" customHeight="1"/>
    <row r="618" s="180" customFormat="1" ht="19.5" customHeight="1"/>
    <row r="619" s="180" customFormat="1" ht="19.5" customHeight="1"/>
    <row r="620" s="180" customFormat="1" ht="19.5" customHeight="1"/>
    <row r="621" s="180" customFormat="1" ht="19.5" customHeight="1"/>
    <row r="622" s="180" customFormat="1" ht="19.5" customHeight="1"/>
    <row r="623" s="180" customFormat="1" ht="19.5" customHeight="1"/>
    <row r="624" s="180" customFormat="1" ht="19.5" customHeight="1"/>
    <row r="625" s="180" customFormat="1" ht="19.5" customHeight="1"/>
    <row r="626" s="180" customFormat="1" ht="19.5" customHeight="1"/>
    <row r="627" s="180" customFormat="1" ht="19.5" customHeight="1"/>
    <row r="628" s="180" customFormat="1" ht="19.5" customHeight="1"/>
    <row r="629" s="180" customFormat="1" ht="19.5" customHeight="1"/>
    <row r="630" s="180" customFormat="1" ht="19.5" customHeight="1"/>
    <row r="631" s="180" customFormat="1" ht="19.5" customHeight="1"/>
    <row r="632" s="180" customFormat="1" ht="19.5" customHeight="1"/>
    <row r="633" s="180" customFormat="1" ht="19.5" customHeight="1"/>
    <row r="634" s="180" customFormat="1" ht="19.5" customHeight="1"/>
    <row r="635" s="180" customFormat="1" ht="19.5" customHeight="1"/>
    <row r="636" s="180" customFormat="1" ht="19.5" customHeight="1"/>
    <row r="637" s="180" customFormat="1" ht="19.5" customHeight="1"/>
    <row r="638" s="180" customFormat="1" ht="19.5" customHeight="1"/>
    <row r="639" s="180" customFormat="1" ht="19.5" customHeight="1"/>
    <row r="640" s="180" customFormat="1" ht="19.5" customHeight="1"/>
    <row r="641" s="180" customFormat="1" ht="19.5" customHeight="1"/>
    <row r="642" s="180" customFormat="1" ht="19.5" customHeight="1"/>
    <row r="643" s="180" customFormat="1" ht="19.5" customHeight="1"/>
    <row r="644" s="180" customFormat="1" ht="19.5" customHeight="1"/>
    <row r="645" s="180" customFormat="1" ht="19.5" customHeight="1"/>
    <row r="646" s="180" customFormat="1" ht="19.5" customHeight="1"/>
    <row r="647" s="180" customFormat="1" ht="19.5" customHeight="1"/>
    <row r="648" s="180" customFormat="1" ht="19.5" customHeight="1"/>
    <row r="649" s="180" customFormat="1" ht="19.5" customHeight="1"/>
    <row r="650" s="180" customFormat="1" ht="19.5" customHeight="1"/>
    <row r="651" s="180" customFormat="1" ht="19.5" customHeight="1"/>
    <row r="652" s="180" customFormat="1" ht="19.5" customHeight="1"/>
    <row r="653" s="180" customFormat="1" ht="19.5" customHeight="1"/>
    <row r="654" s="180" customFormat="1" ht="19.5" customHeight="1"/>
    <row r="655" s="180" customFormat="1" ht="19.5" customHeight="1"/>
    <row r="656" s="180" customFormat="1" ht="19.5" customHeight="1"/>
    <row r="657" s="180" customFormat="1" ht="19.5" customHeight="1"/>
    <row r="658" s="180" customFormat="1" ht="19.5" customHeight="1"/>
    <row r="659" s="180" customFormat="1" ht="19.5" customHeight="1"/>
    <row r="660" s="180" customFormat="1" ht="19.5" customHeight="1"/>
    <row r="661" s="180" customFormat="1" ht="19.5" customHeight="1"/>
    <row r="662" s="180" customFormat="1" ht="19.5" customHeight="1"/>
    <row r="663" s="180" customFormat="1" ht="19.5" customHeight="1"/>
    <row r="664" s="180" customFormat="1" ht="19.5" customHeight="1"/>
    <row r="665" s="180" customFormat="1" ht="19.5" customHeight="1"/>
    <row r="666" s="180" customFormat="1" ht="19.5" customHeight="1"/>
    <row r="667" s="180" customFormat="1" ht="19.5" customHeight="1"/>
    <row r="668" s="180" customFormat="1" ht="19.5" customHeight="1"/>
    <row r="669" s="180" customFormat="1" ht="19.5" customHeight="1"/>
    <row r="670" s="180" customFormat="1" ht="19.5" customHeight="1"/>
    <row r="671" s="180" customFormat="1" ht="19.5" customHeight="1"/>
    <row r="672" s="180" customFormat="1" ht="19.5" customHeight="1"/>
    <row r="673" s="180" customFormat="1" ht="19.5" customHeight="1"/>
    <row r="674" s="180" customFormat="1" ht="19.5" customHeight="1"/>
    <row r="675" s="180" customFormat="1" ht="19.5" customHeight="1"/>
    <row r="676" s="180" customFormat="1" ht="19.5" customHeight="1"/>
    <row r="677" s="180" customFormat="1" ht="19.5" customHeight="1"/>
    <row r="678" s="180" customFormat="1" ht="19.5" customHeight="1"/>
    <row r="679" s="180" customFormat="1" ht="19.5" customHeight="1"/>
    <row r="680" s="180" customFormat="1" ht="19.5" customHeight="1"/>
    <row r="681" s="180" customFormat="1" ht="19.5" customHeight="1"/>
    <row r="682" s="180" customFormat="1" ht="19.5" customHeight="1"/>
    <row r="683" s="180" customFormat="1" ht="19.5" customHeight="1"/>
    <row r="684" s="180" customFormat="1" ht="19.5" customHeight="1"/>
    <row r="685" s="180" customFormat="1" ht="19.5" customHeight="1"/>
    <row r="686" s="180" customFormat="1" ht="19.5" customHeight="1"/>
    <row r="687" s="180" customFormat="1" ht="19.5" customHeight="1"/>
    <row r="688" s="180" customFormat="1" ht="19.5" customHeight="1"/>
    <row r="689" s="180" customFormat="1" ht="19.5" customHeight="1"/>
    <row r="690" s="180" customFormat="1" ht="19.5" customHeight="1"/>
    <row r="691" s="180" customFormat="1" ht="19.5" customHeight="1"/>
    <row r="692" s="180" customFormat="1" ht="19.5" customHeight="1"/>
    <row r="693" s="180" customFormat="1" ht="19.5" customHeight="1"/>
    <row r="694" s="180" customFormat="1" ht="19.5" customHeight="1"/>
    <row r="695" s="180" customFormat="1" ht="19.5" customHeight="1"/>
    <row r="696" s="180" customFormat="1" ht="19.5" customHeight="1"/>
    <row r="697" s="180" customFormat="1" ht="19.5" customHeight="1"/>
    <row r="698" s="180" customFormat="1" ht="19.5" customHeight="1"/>
    <row r="699" s="180" customFormat="1" ht="19.5" customHeight="1"/>
    <row r="700" s="180" customFormat="1" ht="19.5" customHeight="1"/>
    <row r="701" s="180" customFormat="1" ht="19.5" customHeight="1"/>
    <row r="702" s="180" customFormat="1" ht="19.5" customHeight="1"/>
    <row r="703" s="180" customFormat="1" ht="19.5" customHeight="1"/>
    <row r="704" s="180" customFormat="1" ht="19.5" customHeight="1"/>
    <row r="705" s="180" customFormat="1" ht="19.5" customHeight="1"/>
    <row r="706" s="180" customFormat="1" ht="19.5" customHeight="1"/>
    <row r="707" s="180" customFormat="1" ht="19.5" customHeight="1"/>
    <row r="708" s="180" customFormat="1" ht="19.5" customHeight="1"/>
    <row r="709" s="180" customFormat="1" ht="19.5" customHeight="1"/>
    <row r="710" s="180" customFormat="1" ht="19.5" customHeight="1"/>
    <row r="711" s="180" customFormat="1" ht="19.5" customHeight="1"/>
    <row r="712" s="180" customFormat="1" ht="19.5" customHeight="1"/>
    <row r="713" s="180" customFormat="1" ht="19.5" customHeight="1"/>
    <row r="714" s="180" customFormat="1" ht="19.5" customHeight="1"/>
    <row r="715" s="180" customFormat="1" ht="19.5" customHeight="1"/>
    <row r="716" s="180" customFormat="1" ht="19.5" customHeight="1"/>
    <row r="717" s="180" customFormat="1" ht="19.5" customHeight="1"/>
    <row r="718" s="180" customFormat="1" ht="19.5" customHeight="1"/>
    <row r="719" s="180" customFormat="1" ht="19.5" customHeight="1"/>
    <row r="720" s="180" customFormat="1" ht="19.5" customHeight="1"/>
    <row r="721" s="180" customFormat="1" ht="19.5" customHeight="1"/>
    <row r="722" s="180" customFormat="1" ht="19.5" customHeight="1"/>
    <row r="723" s="180" customFormat="1" ht="19.5" customHeight="1"/>
    <row r="724" s="180" customFormat="1" ht="19.5" customHeight="1"/>
    <row r="725" s="180" customFormat="1" ht="19.5" customHeight="1"/>
    <row r="726" s="180" customFormat="1" ht="19.5" customHeight="1"/>
    <row r="727" s="180" customFormat="1" ht="19.5" customHeight="1"/>
    <row r="728" s="180" customFormat="1" ht="19.5" customHeight="1"/>
    <row r="729" s="180" customFormat="1" ht="19.5" customHeight="1"/>
    <row r="730" s="180" customFormat="1" ht="19.5" customHeight="1"/>
    <row r="731" s="180" customFormat="1" ht="19.5" customHeight="1"/>
    <row r="732" s="180" customFormat="1" ht="19.5" customHeight="1"/>
    <row r="733" s="180" customFormat="1" ht="19.5" customHeight="1"/>
    <row r="734" s="180" customFormat="1" ht="19.5" customHeight="1"/>
    <row r="735" s="180" customFormat="1" ht="19.5" customHeight="1"/>
    <row r="736" s="180" customFormat="1" ht="19.5" customHeight="1"/>
    <row r="737" s="180" customFormat="1" ht="19.5" customHeight="1"/>
    <row r="738" s="180" customFormat="1" ht="19.5" customHeight="1"/>
    <row r="739" s="180" customFormat="1" ht="19.5" customHeight="1"/>
    <row r="740" s="180" customFormat="1" ht="19.5" customHeight="1"/>
    <row r="741" s="180" customFormat="1" ht="19.5" customHeight="1"/>
    <row r="742" s="180" customFormat="1" ht="19.5" customHeight="1"/>
    <row r="743" s="180" customFormat="1" ht="19.5" customHeight="1"/>
    <row r="744" s="180" customFormat="1" ht="19.5" customHeight="1"/>
    <row r="745" s="180" customFormat="1" ht="19.5" customHeight="1"/>
    <row r="746" s="180" customFormat="1" ht="19.5" customHeight="1"/>
    <row r="747" s="180" customFormat="1" ht="19.5" customHeight="1"/>
    <row r="748" s="180" customFormat="1" ht="19.5" customHeight="1"/>
    <row r="749" s="180" customFormat="1" ht="19.5" customHeight="1"/>
    <row r="750" s="180" customFormat="1" ht="19.5" customHeight="1"/>
    <row r="751" s="180" customFormat="1" ht="19.5" customHeight="1"/>
    <row r="752" s="180" customFormat="1" ht="19.5" customHeight="1"/>
    <row r="753" s="180" customFormat="1" ht="19.5" customHeight="1"/>
    <row r="754" s="180" customFormat="1" ht="19.5" customHeight="1"/>
    <row r="755" s="180" customFormat="1" ht="19.5" customHeight="1"/>
    <row r="756" s="180" customFormat="1" ht="19.5" customHeight="1"/>
    <row r="757" s="180" customFormat="1" ht="19.5" customHeight="1"/>
    <row r="758" s="180" customFormat="1" ht="19.5" customHeight="1"/>
    <row r="759" s="180" customFormat="1" ht="19.5" customHeight="1"/>
    <row r="760" s="180" customFormat="1" ht="19.5" customHeight="1"/>
    <row r="761" s="180" customFormat="1" ht="19.5" customHeight="1"/>
    <row r="762" s="180" customFormat="1" ht="19.5" customHeight="1"/>
    <row r="763" s="180" customFormat="1" ht="19.5" customHeight="1"/>
    <row r="764" s="180" customFormat="1" ht="19.5" customHeight="1"/>
    <row r="765" s="180" customFormat="1" ht="19.5" customHeight="1"/>
    <row r="766" s="180" customFormat="1" ht="19.5" customHeight="1"/>
    <row r="767" s="180" customFormat="1" ht="19.5" customHeight="1"/>
    <row r="768" s="180" customFormat="1" ht="19.5" customHeight="1"/>
    <row r="769" s="180" customFormat="1" ht="19.5" customHeight="1"/>
    <row r="770" s="180" customFormat="1" ht="19.5" customHeight="1"/>
    <row r="771" s="180" customFormat="1" ht="19.5" customHeight="1"/>
    <row r="772" s="180" customFormat="1" ht="19.5" customHeight="1"/>
    <row r="773" s="180" customFormat="1" ht="19.5" customHeight="1"/>
    <row r="774" s="180" customFormat="1" ht="19.5" customHeight="1"/>
    <row r="775" s="180" customFormat="1" ht="19.5" customHeight="1"/>
    <row r="776" s="180" customFormat="1" ht="19.5" customHeight="1"/>
    <row r="777" s="180" customFormat="1" ht="19.5" customHeight="1"/>
    <row r="778" s="180" customFormat="1" ht="19.5" customHeight="1"/>
    <row r="779" s="180" customFormat="1" ht="19.5" customHeight="1"/>
    <row r="780" s="180" customFormat="1" ht="19.5" customHeight="1"/>
    <row r="781" s="180" customFormat="1" ht="19.5" customHeight="1"/>
    <row r="782" s="180" customFormat="1" ht="19.5" customHeight="1"/>
    <row r="783" s="180" customFormat="1" ht="19.5" customHeight="1"/>
    <row r="784" s="180" customFormat="1" ht="19.5" customHeight="1"/>
    <row r="785" s="180" customFormat="1" ht="19.5" customHeight="1"/>
    <row r="786" s="180" customFormat="1" ht="19.5" customHeight="1"/>
    <row r="787" s="180" customFormat="1" ht="19.5" customHeight="1"/>
    <row r="788" s="180" customFormat="1" ht="19.5" customHeight="1"/>
    <row r="789" s="180" customFormat="1" ht="19.5" customHeight="1"/>
    <row r="790" s="180" customFormat="1" ht="19.5" customHeight="1"/>
    <row r="791" s="180" customFormat="1" ht="19.5" customHeight="1"/>
    <row r="792" s="180" customFormat="1" ht="19.5" customHeight="1"/>
    <row r="793" s="180" customFormat="1" ht="19.5" customHeight="1"/>
    <row r="794" s="180" customFormat="1" ht="19.5" customHeight="1"/>
    <row r="795" s="180" customFormat="1" ht="19.5" customHeight="1"/>
    <row r="796" s="180" customFormat="1" ht="19.5" customHeight="1"/>
    <row r="797" s="180" customFormat="1" ht="19.5" customHeight="1"/>
    <row r="798" s="180" customFormat="1" ht="19.5" customHeight="1"/>
    <row r="799" s="180" customFormat="1" ht="19.5" customHeight="1"/>
    <row r="800" s="180" customFormat="1" ht="19.5" customHeight="1"/>
    <row r="801" s="180" customFormat="1" ht="19.5" customHeight="1"/>
    <row r="802" s="180" customFormat="1" ht="19.5" customHeight="1"/>
    <row r="803" s="180" customFormat="1" ht="19.5" customHeight="1"/>
    <row r="804" s="180" customFormat="1" ht="19.5" customHeight="1"/>
    <row r="805" s="180" customFormat="1" ht="19.5" customHeight="1"/>
    <row r="806" s="180" customFormat="1" ht="19.5" customHeight="1"/>
    <row r="807" s="180" customFormat="1" ht="19.5" customHeight="1"/>
    <row r="808" s="180" customFormat="1" ht="19.5" customHeight="1"/>
    <row r="809" s="180" customFormat="1" ht="19.5" customHeight="1"/>
    <row r="810" s="180" customFormat="1" ht="19.5" customHeight="1"/>
    <row r="811" s="180" customFormat="1" ht="19.5" customHeight="1"/>
    <row r="812" s="180" customFormat="1" ht="19.5" customHeight="1"/>
    <row r="813" s="180" customFormat="1" ht="19.5" customHeight="1"/>
    <row r="814" s="180" customFormat="1" ht="19.5" customHeight="1"/>
    <row r="815" s="180" customFormat="1" ht="19.5" customHeight="1"/>
    <row r="816" s="180" customFormat="1" ht="19.5" customHeight="1"/>
    <row r="817" s="180" customFormat="1" ht="19.5" customHeight="1"/>
    <row r="818" s="180" customFormat="1" ht="19.5" customHeight="1"/>
    <row r="819" s="180" customFormat="1" ht="19.5" customHeight="1"/>
    <row r="820" s="180" customFormat="1" ht="19.5" customHeight="1"/>
    <row r="821" s="180" customFormat="1" ht="19.5" customHeight="1"/>
    <row r="822" s="180" customFormat="1" ht="19.5" customHeight="1"/>
    <row r="823" s="180" customFormat="1" ht="19.5" customHeight="1"/>
    <row r="824" s="180" customFormat="1" ht="19.5" customHeight="1"/>
    <row r="825" s="180" customFormat="1" ht="19.5" customHeight="1"/>
    <row r="826" s="180" customFormat="1" ht="19.5" customHeight="1"/>
    <row r="827" s="180" customFormat="1" ht="19.5" customHeight="1"/>
    <row r="828" s="180" customFormat="1" ht="19.5" customHeight="1"/>
    <row r="829" s="180" customFormat="1" ht="19.5" customHeight="1"/>
    <row r="830" s="180" customFormat="1" ht="19.5" customHeight="1"/>
    <row r="831" s="180" customFormat="1" ht="19.5" customHeight="1"/>
    <row r="832" s="180" customFormat="1" ht="19.5" customHeight="1"/>
    <row r="833" s="180" customFormat="1" ht="19.5" customHeight="1"/>
    <row r="834" s="180" customFormat="1" ht="19.5" customHeight="1"/>
    <row r="835" s="180" customFormat="1" ht="19.5" customHeight="1"/>
    <row r="836" s="180" customFormat="1" ht="19.5" customHeight="1"/>
    <row r="837" s="180" customFormat="1" ht="19.5" customHeight="1"/>
    <row r="838" s="180" customFormat="1" ht="19.5" customHeight="1"/>
    <row r="839" s="180" customFormat="1" ht="19.5" customHeight="1"/>
    <row r="840" s="180" customFormat="1" ht="19.5" customHeight="1"/>
    <row r="841" s="180" customFormat="1" ht="19.5" customHeight="1"/>
    <row r="842" s="180" customFormat="1" ht="19.5" customHeight="1"/>
    <row r="843" s="180" customFormat="1" ht="19.5" customHeight="1"/>
    <row r="844" s="180" customFormat="1" ht="19.5" customHeight="1"/>
    <row r="845" s="180" customFormat="1" ht="19.5" customHeight="1"/>
    <row r="846" s="180" customFormat="1" ht="19.5" customHeight="1"/>
    <row r="847" s="180" customFormat="1" ht="19.5" customHeight="1"/>
    <row r="848" s="180" customFormat="1" ht="19.5" customHeight="1"/>
    <row r="849" s="180" customFormat="1" ht="19.5" customHeight="1"/>
    <row r="850" s="180" customFormat="1" ht="19.5" customHeight="1"/>
    <row r="851" s="180" customFormat="1" ht="19.5" customHeight="1"/>
    <row r="852" s="180" customFormat="1" ht="19.5" customHeight="1"/>
    <row r="853" s="180" customFormat="1" ht="19.5" customHeight="1"/>
    <row r="854" s="180" customFormat="1" ht="19.5" customHeight="1"/>
    <row r="855" s="180" customFormat="1" ht="19.5" customHeight="1"/>
    <row r="856" s="180" customFormat="1" ht="19.5" customHeight="1"/>
    <row r="857" s="180" customFormat="1" ht="19.5" customHeight="1"/>
    <row r="858" s="180" customFormat="1" ht="19.5" customHeight="1"/>
    <row r="859" s="180" customFormat="1" ht="19.5" customHeight="1"/>
    <row r="860" s="180" customFormat="1" ht="19.5" customHeight="1"/>
    <row r="861" s="180" customFormat="1" ht="19.5" customHeight="1"/>
    <row r="862" s="180" customFormat="1" ht="19.5" customHeight="1"/>
    <row r="863" s="180" customFormat="1" ht="19.5" customHeight="1"/>
    <row r="864" s="180" customFormat="1" ht="19.5" customHeight="1"/>
    <row r="865" s="180" customFormat="1" ht="19.5" customHeight="1"/>
    <row r="866" s="180" customFormat="1" ht="19.5" customHeight="1"/>
    <row r="867" s="180" customFormat="1" ht="19.5" customHeight="1"/>
    <row r="868" s="180" customFormat="1" ht="19.5" customHeight="1"/>
    <row r="869" s="180" customFormat="1" ht="19.5" customHeight="1"/>
    <row r="870" s="180" customFormat="1" ht="19.5" customHeight="1"/>
    <row r="871" s="180" customFormat="1" ht="19.5" customHeight="1"/>
    <row r="872" s="180" customFormat="1" ht="19.5" customHeight="1"/>
    <row r="873" s="180" customFormat="1" ht="19.5" customHeight="1"/>
    <row r="874" s="180" customFormat="1" ht="19.5" customHeight="1"/>
    <row r="875" s="180" customFormat="1" ht="19.5" customHeight="1"/>
    <row r="876" s="180" customFormat="1" ht="19.5" customHeight="1"/>
    <row r="877" s="180" customFormat="1" ht="19.5" customHeight="1"/>
    <row r="878" s="180" customFormat="1" ht="19.5" customHeight="1"/>
    <row r="879" s="180" customFormat="1" ht="19.5" customHeight="1"/>
    <row r="880" s="180" customFormat="1" ht="19.5" customHeight="1"/>
    <row r="881" s="180" customFormat="1" ht="19.5" customHeight="1"/>
    <row r="882" s="180" customFormat="1" ht="19.5" customHeight="1"/>
    <row r="883" s="180" customFormat="1" ht="19.5" customHeight="1"/>
    <row r="884" s="180" customFormat="1" ht="19.5" customHeight="1"/>
    <row r="885" s="180" customFormat="1" ht="19.5" customHeight="1"/>
    <row r="886" s="180" customFormat="1" ht="19.5" customHeight="1"/>
    <row r="887" s="180" customFormat="1" ht="19.5" customHeight="1"/>
    <row r="888" s="180" customFormat="1" ht="19.5" customHeight="1"/>
    <row r="889" s="180" customFormat="1" ht="19.5" customHeight="1"/>
    <row r="890" s="180" customFormat="1" ht="19.5" customHeight="1"/>
    <row r="891" s="180" customFormat="1" ht="19.5" customHeight="1"/>
    <row r="892" s="180" customFormat="1" ht="19.5" customHeight="1"/>
    <row r="893" s="180" customFormat="1" ht="19.5" customHeight="1"/>
    <row r="894" s="180" customFormat="1" ht="19.5" customHeight="1"/>
    <row r="895" s="180" customFormat="1" ht="19.5" customHeight="1"/>
    <row r="896" s="180" customFormat="1" ht="19.5" customHeight="1"/>
    <row r="897" s="180" customFormat="1" ht="19.5" customHeight="1"/>
    <row r="898" s="180" customFormat="1" ht="19.5" customHeight="1"/>
    <row r="899" s="180" customFormat="1" ht="19.5" customHeight="1"/>
    <row r="900" s="180" customFormat="1" ht="19.5" customHeight="1"/>
    <row r="901" s="180" customFormat="1" ht="19.5" customHeight="1"/>
    <row r="902" s="180" customFormat="1" ht="19.5" customHeight="1"/>
    <row r="903" s="180" customFormat="1" ht="19.5" customHeight="1"/>
    <row r="904" s="180" customFormat="1" ht="19.5" customHeight="1"/>
    <row r="905" s="180" customFormat="1" ht="19.5" customHeight="1"/>
    <row r="906" s="180" customFormat="1" ht="19.5" customHeight="1"/>
    <row r="907" s="180" customFormat="1" ht="19.5" customHeight="1"/>
    <row r="908" s="180" customFormat="1" ht="19.5" customHeight="1"/>
    <row r="909" s="180" customFormat="1" ht="19.5" customHeight="1"/>
    <row r="910" s="180" customFormat="1" ht="19.5" customHeight="1"/>
    <row r="911" s="180" customFormat="1" ht="19.5" customHeight="1"/>
    <row r="912" s="180" customFormat="1" ht="19.5" customHeight="1"/>
    <row r="913" s="180" customFormat="1" ht="19.5" customHeight="1"/>
    <row r="914" s="180" customFormat="1" ht="19.5" customHeight="1"/>
    <row r="915" s="180" customFormat="1" ht="19.5" customHeight="1"/>
    <row r="916" s="180" customFormat="1" ht="19.5" customHeight="1"/>
    <row r="917" s="180" customFormat="1" ht="19.5" customHeight="1"/>
    <row r="918" s="180" customFormat="1" ht="19.5" customHeight="1"/>
    <row r="919" s="180" customFormat="1" ht="19.5" customHeight="1"/>
    <row r="920" s="180" customFormat="1" ht="19.5" customHeight="1"/>
    <row r="921" s="180" customFormat="1" ht="19.5" customHeight="1"/>
    <row r="922" s="180" customFormat="1" ht="19.5" customHeight="1"/>
    <row r="923" s="180" customFormat="1" ht="19.5" customHeight="1"/>
    <row r="924" s="180" customFormat="1" ht="19.5" customHeight="1"/>
    <row r="925" s="180" customFormat="1" ht="19.5" customHeight="1"/>
    <row r="926" s="180" customFormat="1" ht="19.5" customHeight="1"/>
    <row r="927" s="180" customFormat="1" ht="19.5" customHeight="1"/>
    <row r="928" s="180" customFormat="1" ht="19.5" customHeight="1"/>
    <row r="929" s="180" customFormat="1" ht="19.5" customHeight="1"/>
    <row r="930" s="180" customFormat="1" ht="19.5" customHeight="1"/>
    <row r="931" s="180" customFormat="1" ht="19.5" customHeight="1"/>
    <row r="932" s="180" customFormat="1" ht="19.5" customHeight="1"/>
    <row r="933" s="180" customFormat="1" ht="19.5" customHeight="1"/>
    <row r="934" s="180" customFormat="1" ht="19.5" customHeight="1"/>
    <row r="935" s="180" customFormat="1" ht="19.5" customHeight="1"/>
    <row r="936" s="180" customFormat="1" ht="19.5" customHeight="1"/>
    <row r="937" s="180" customFormat="1" ht="19.5" customHeight="1"/>
    <row r="938" s="180" customFormat="1" ht="19.5" customHeight="1"/>
    <row r="939" s="180" customFormat="1" ht="19.5" customHeight="1"/>
    <row r="940" s="180" customFormat="1" ht="19.5" customHeight="1"/>
    <row r="941" s="180" customFormat="1" ht="19.5" customHeight="1"/>
    <row r="942" s="180" customFormat="1" ht="19.5" customHeight="1"/>
    <row r="943" s="180" customFormat="1" ht="19.5" customHeight="1"/>
    <row r="944" s="180" customFormat="1" ht="19.5" customHeight="1"/>
    <row r="945" s="180" customFormat="1" ht="19.5" customHeight="1"/>
    <row r="946" s="180" customFormat="1" ht="19.5" customHeight="1"/>
    <row r="947" s="180" customFormat="1" ht="19.5" customHeight="1"/>
    <row r="948" s="180" customFormat="1" ht="19.5" customHeight="1"/>
    <row r="949" s="180" customFormat="1" ht="19.5" customHeight="1"/>
    <row r="950" s="180" customFormat="1" ht="19.5" customHeight="1"/>
    <row r="951" s="180" customFormat="1" ht="19.5" customHeight="1"/>
    <row r="952" s="180" customFormat="1" ht="19.5" customHeight="1"/>
    <row r="953" s="180" customFormat="1" ht="19.5" customHeight="1"/>
    <row r="954" s="180" customFormat="1" ht="19.5" customHeight="1"/>
    <row r="955" s="180" customFormat="1" ht="19.5" customHeight="1"/>
    <row r="956" s="180" customFormat="1" ht="19.5" customHeight="1"/>
    <row r="957" s="180" customFormat="1" ht="19.5" customHeight="1"/>
    <row r="958" s="180" customFormat="1" ht="19.5" customHeight="1"/>
    <row r="959" s="180" customFormat="1" ht="19.5" customHeight="1"/>
    <row r="960" s="180" customFormat="1" ht="19.5" customHeight="1"/>
    <row r="961" s="180" customFormat="1" ht="19.5" customHeight="1"/>
    <row r="962" s="180" customFormat="1" ht="19.5" customHeight="1"/>
    <row r="963" s="180" customFormat="1" ht="19.5" customHeight="1"/>
    <row r="964" s="180" customFormat="1" ht="19.5" customHeight="1"/>
    <row r="965" s="180" customFormat="1" ht="19.5" customHeight="1"/>
    <row r="966" s="180" customFormat="1" ht="19.5" customHeight="1"/>
    <row r="967" s="180" customFormat="1" ht="19.5" customHeight="1"/>
    <row r="968" s="180" customFormat="1" ht="19.5" customHeight="1"/>
    <row r="969" s="180" customFormat="1" ht="19.5" customHeight="1"/>
    <row r="970" s="180" customFormat="1" ht="19.5" customHeight="1"/>
    <row r="971" s="180" customFormat="1" ht="19.5" customHeight="1"/>
    <row r="972" s="180" customFormat="1" ht="19.5" customHeight="1"/>
    <row r="973" s="180" customFormat="1" ht="19.5" customHeight="1"/>
    <row r="974" s="180" customFormat="1" ht="19.5" customHeight="1"/>
    <row r="975" s="180" customFormat="1" ht="19.5" customHeight="1"/>
    <row r="976" s="180" customFormat="1" ht="19.5" customHeight="1"/>
    <row r="977" s="180" customFormat="1" ht="19.5" customHeight="1"/>
    <row r="978" s="180" customFormat="1" ht="19.5" customHeight="1"/>
    <row r="979" s="180" customFormat="1" ht="19.5" customHeight="1"/>
    <row r="980" s="180" customFormat="1" ht="19.5" customHeight="1"/>
    <row r="981" s="180" customFormat="1" ht="19.5" customHeight="1"/>
    <row r="982" s="180" customFormat="1" ht="19.5" customHeight="1"/>
    <row r="983" s="180" customFormat="1" ht="19.5" customHeight="1"/>
    <row r="984" s="180" customFormat="1" ht="19.5" customHeight="1"/>
    <row r="985" s="180" customFormat="1" ht="19.5" customHeight="1"/>
    <row r="986" s="180" customFormat="1" ht="19.5" customHeight="1"/>
    <row r="987" s="180" customFormat="1" ht="19.5" customHeight="1"/>
    <row r="988" s="180" customFormat="1" ht="19.5" customHeight="1"/>
    <row r="989" s="180" customFormat="1" ht="19.5" customHeight="1"/>
    <row r="990" s="180" customFormat="1" ht="19.5" customHeight="1"/>
    <row r="991" s="180" customFormat="1" ht="19.5" customHeight="1"/>
    <row r="992" s="180" customFormat="1" ht="19.5" customHeight="1"/>
    <row r="993" s="180" customFormat="1" ht="19.5" customHeight="1"/>
    <row r="994" s="180" customFormat="1" ht="19.5" customHeight="1"/>
    <row r="995" s="180" customFormat="1" ht="19.5" customHeight="1"/>
    <row r="996" s="180" customFormat="1" ht="19.5" customHeight="1"/>
    <row r="997" s="180" customFormat="1" ht="19.5" customHeight="1"/>
    <row r="998" s="180" customFormat="1" ht="19.5" customHeight="1"/>
    <row r="999" s="180" customFormat="1" ht="19.5" customHeight="1"/>
    <row r="1000" s="180" customFormat="1" ht="19.5" customHeight="1"/>
    <row r="1001" s="180" customFormat="1" ht="19.5" customHeight="1"/>
    <row r="1002" s="180" customFormat="1" ht="19.5" customHeight="1"/>
    <row r="1003" s="180" customFormat="1" ht="19.5" customHeight="1"/>
    <row r="1004" s="180" customFormat="1" ht="19.5" customHeight="1"/>
    <row r="1005" s="180" customFormat="1" ht="19.5" customHeight="1"/>
    <row r="1006" s="180" customFormat="1" ht="19.5" customHeight="1"/>
    <row r="1007" s="180" customFormat="1" ht="19.5" customHeight="1"/>
    <row r="1008" s="180" customFormat="1" ht="19.5" customHeight="1"/>
    <row r="1009" s="180" customFormat="1" ht="19.5" customHeight="1"/>
    <row r="1010" s="180" customFormat="1" ht="19.5" customHeight="1"/>
    <row r="1011" s="180" customFormat="1" ht="19.5" customHeight="1"/>
    <row r="1012" s="180" customFormat="1" ht="19.5" customHeight="1"/>
    <row r="1013" s="180" customFormat="1" ht="19.5" customHeight="1"/>
    <row r="1014" s="180" customFormat="1" ht="19.5" customHeight="1"/>
    <row r="1015" s="180" customFormat="1" ht="19.5" customHeight="1"/>
    <row r="1016" s="180" customFormat="1" ht="19.5" customHeight="1"/>
    <row r="1017" s="180" customFormat="1" ht="19.5" customHeight="1"/>
    <row r="1018" s="180" customFormat="1" ht="19.5" customHeight="1"/>
    <row r="1019" s="180" customFormat="1" ht="19.5" customHeight="1"/>
    <row r="1020" s="180" customFormat="1" ht="19.5" customHeight="1"/>
    <row r="1021" s="180" customFormat="1" ht="19.5" customHeight="1"/>
    <row r="1022" s="180" customFormat="1" ht="19.5" customHeight="1"/>
    <row r="1023" s="180" customFormat="1" ht="19.5" customHeight="1"/>
    <row r="1024" s="180" customFormat="1" ht="19.5" customHeight="1"/>
    <row r="1025" s="180" customFormat="1" ht="19.5" customHeight="1"/>
    <row r="1026" s="180" customFormat="1" ht="19.5" customHeight="1"/>
    <row r="1027" s="180" customFormat="1" ht="19.5" customHeight="1"/>
    <row r="1028" s="180" customFormat="1" ht="19.5" customHeight="1"/>
    <row r="1029" s="180" customFormat="1" ht="19.5" customHeight="1"/>
    <row r="1030" s="180" customFormat="1" ht="19.5" customHeight="1"/>
    <row r="1031" s="180" customFormat="1" ht="19.5" customHeight="1"/>
    <row r="1032" s="180" customFormat="1" ht="19.5" customHeight="1"/>
    <row r="1033" s="180" customFormat="1" ht="19.5" customHeight="1"/>
    <row r="1034" s="180" customFormat="1" ht="19.5" customHeight="1"/>
    <row r="1035" s="180" customFormat="1" ht="19.5" customHeight="1"/>
    <row r="1036" s="180" customFormat="1" ht="19.5" customHeight="1"/>
    <row r="1037" s="180" customFormat="1" ht="19.5" customHeight="1"/>
    <row r="1038" s="180" customFormat="1" ht="19.5" customHeight="1"/>
    <row r="1039" s="180" customFormat="1" ht="19.5" customHeight="1"/>
    <row r="1040" s="180" customFormat="1" ht="19.5" customHeight="1"/>
    <row r="1041" s="180" customFormat="1" ht="19.5" customHeight="1"/>
    <row r="1042" s="180" customFormat="1" ht="19.5" customHeight="1"/>
    <row r="1043" s="180" customFormat="1" ht="19.5" customHeight="1"/>
    <row r="1044" s="180" customFormat="1" ht="19.5" customHeight="1"/>
    <row r="1045" s="180" customFormat="1" ht="19.5" customHeight="1"/>
    <row r="1046" s="180" customFormat="1" ht="19.5" customHeight="1"/>
    <row r="1047" s="180" customFormat="1" ht="19.5" customHeight="1"/>
    <row r="1048" s="180" customFormat="1" ht="19.5" customHeight="1"/>
    <row r="1049" s="180" customFormat="1" ht="19.5" customHeight="1"/>
    <row r="1050" s="180" customFormat="1" ht="19.5" customHeight="1"/>
    <row r="1051" s="180" customFormat="1" ht="19.5" customHeight="1"/>
    <row r="1052" s="180" customFormat="1" ht="19.5" customHeight="1"/>
    <row r="1053" s="180" customFormat="1" ht="19.5" customHeight="1"/>
    <row r="1054" s="180" customFormat="1" ht="19.5" customHeight="1"/>
    <row r="1055" s="180" customFormat="1" ht="19.5" customHeight="1"/>
    <row r="1056" s="180" customFormat="1" ht="19.5" customHeight="1"/>
    <row r="1057" s="180" customFormat="1" ht="19.5" customHeight="1"/>
    <row r="1058" s="180" customFormat="1" ht="19.5" customHeight="1"/>
    <row r="1059" s="180" customFormat="1" ht="19.5" customHeight="1"/>
    <row r="1060" s="180" customFormat="1" ht="19.5" customHeight="1"/>
    <row r="1061" s="180" customFormat="1" ht="19.5" customHeight="1"/>
    <row r="1062" s="180" customFormat="1" ht="19.5" customHeight="1"/>
    <row r="1063" s="180" customFormat="1" ht="19.5" customHeight="1"/>
    <row r="1064" s="180" customFormat="1" ht="19.5" customHeight="1"/>
    <row r="1065" s="180" customFormat="1" ht="19.5" customHeight="1"/>
    <row r="1066" s="180" customFormat="1" ht="19.5" customHeight="1"/>
    <row r="1067" s="180" customFormat="1" ht="19.5" customHeight="1"/>
    <row r="1068" s="180" customFormat="1" ht="19.5" customHeight="1"/>
    <row r="1069" s="180" customFormat="1" ht="19.5" customHeight="1"/>
    <row r="1070" s="180" customFormat="1" ht="19.5" customHeight="1"/>
    <row r="1071" s="180" customFormat="1" ht="19.5" customHeight="1"/>
    <row r="1072" s="180" customFormat="1" ht="19.5" customHeight="1"/>
    <row r="1073" s="180" customFormat="1" ht="19.5" customHeight="1"/>
    <row r="1074" s="180" customFormat="1" ht="19.5" customHeight="1"/>
    <row r="1075" s="180" customFormat="1" ht="19.5" customHeight="1"/>
    <row r="1076" s="180" customFormat="1" ht="19.5" customHeight="1"/>
    <row r="1077" s="180" customFormat="1" ht="19.5" customHeight="1"/>
    <row r="1078" s="180" customFormat="1" ht="19.5" customHeight="1"/>
    <row r="1079" s="180" customFormat="1" ht="19.5" customHeight="1"/>
    <row r="1080" s="180" customFormat="1" ht="19.5" customHeight="1"/>
    <row r="1081" s="180" customFormat="1" ht="19.5" customHeight="1"/>
    <row r="1082" s="180" customFormat="1" ht="19.5" customHeight="1"/>
    <row r="1083" s="180" customFormat="1" ht="19.5" customHeight="1"/>
    <row r="1084" s="180" customFormat="1" ht="19.5" customHeight="1"/>
    <row r="1085" s="180" customFormat="1" ht="19.5" customHeight="1"/>
    <row r="1086" s="180" customFormat="1" ht="19.5" customHeight="1"/>
    <row r="1087" s="180" customFormat="1" ht="19.5" customHeight="1"/>
    <row r="1088" s="180" customFormat="1" ht="19.5" customHeight="1"/>
    <row r="1089" s="180" customFormat="1" ht="19.5" customHeight="1"/>
    <row r="1090" s="180" customFormat="1" ht="19.5" customHeight="1"/>
    <row r="1091" s="180" customFormat="1" ht="19.5" customHeight="1"/>
    <row r="1092" s="180" customFormat="1" ht="19.5" customHeight="1"/>
    <row r="1093" s="180" customFormat="1" ht="19.5" customHeight="1"/>
    <row r="1094" s="180" customFormat="1" ht="19.5" customHeight="1"/>
    <row r="1095" s="180" customFormat="1" ht="19.5" customHeight="1"/>
    <row r="1096" s="180" customFormat="1" ht="19.5" customHeight="1"/>
    <row r="1097" s="180" customFormat="1" ht="19.5" customHeight="1"/>
    <row r="1098" s="180" customFormat="1" ht="19.5" customHeight="1"/>
    <row r="1099" s="180" customFormat="1" ht="19.5" customHeight="1"/>
    <row r="1100" s="180" customFormat="1" ht="19.5" customHeight="1"/>
    <row r="1101" s="180" customFormat="1" ht="19.5" customHeight="1"/>
    <row r="1102" s="180" customFormat="1" ht="19.5" customHeight="1"/>
    <row r="1103" s="180" customFormat="1" ht="19.5" customHeight="1"/>
    <row r="1104" s="180" customFormat="1" ht="19.5" customHeight="1"/>
    <row r="1105" s="180" customFormat="1" ht="19.5" customHeight="1"/>
    <row r="1106" s="180" customFormat="1" ht="19.5" customHeight="1"/>
    <row r="1107" s="180" customFormat="1" ht="19.5" customHeight="1"/>
    <row r="1108" s="180" customFormat="1" ht="19.5" customHeight="1"/>
    <row r="1109" s="180" customFormat="1" ht="19.5" customHeight="1"/>
    <row r="1110" s="180" customFormat="1" ht="19.5" customHeight="1"/>
    <row r="1111" s="180" customFormat="1" ht="19.5" customHeight="1"/>
    <row r="1112" s="180" customFormat="1" ht="19.5" customHeight="1"/>
    <row r="1113" s="180" customFormat="1" ht="19.5" customHeight="1"/>
    <row r="1114" s="180" customFormat="1" ht="19.5" customHeight="1"/>
    <row r="1115" s="180" customFormat="1" ht="19.5" customHeight="1"/>
    <row r="1116" s="180" customFormat="1" ht="19.5" customHeight="1"/>
    <row r="1117" s="180" customFormat="1" ht="19.5" customHeight="1"/>
    <row r="1118" s="180" customFormat="1" ht="19.5" customHeight="1"/>
    <row r="1119" s="180" customFormat="1" ht="19.5" customHeight="1"/>
    <row r="1120" s="180" customFormat="1" ht="19.5" customHeight="1"/>
    <row r="1121" s="180" customFormat="1" ht="19.5" customHeight="1"/>
    <row r="1122" s="180" customFormat="1" ht="19.5" customHeight="1"/>
    <row r="1123" s="180" customFormat="1" ht="19.5" customHeight="1"/>
    <row r="1124" s="180" customFormat="1" ht="19.5" customHeight="1"/>
    <row r="1125" s="180" customFormat="1" ht="19.5" customHeight="1"/>
    <row r="1126" s="180" customFormat="1" ht="19.5" customHeight="1"/>
    <row r="1127" s="180" customFormat="1" ht="19.5" customHeight="1"/>
    <row r="1128" s="180" customFormat="1" ht="19.5" customHeight="1"/>
    <row r="1129" s="180" customFormat="1" ht="19.5" customHeight="1"/>
    <row r="1130" s="180" customFormat="1" ht="19.5" customHeight="1"/>
    <row r="1131" s="180" customFormat="1" ht="19.5" customHeight="1"/>
    <row r="1132" s="180" customFormat="1" ht="19.5" customHeight="1"/>
    <row r="1133" s="180" customFormat="1" ht="19.5" customHeight="1"/>
    <row r="1134" s="180" customFormat="1" ht="19.5" customHeight="1"/>
    <row r="1135" s="180" customFormat="1" ht="19.5" customHeight="1"/>
    <row r="1136" s="180" customFormat="1" ht="19.5" customHeight="1"/>
    <row r="1137" s="180" customFormat="1" ht="19.5" customHeight="1"/>
    <row r="1138" s="180" customFormat="1" ht="19.5" customHeight="1"/>
    <row r="1139" s="180" customFormat="1" ht="19.5" customHeight="1"/>
    <row r="1140" s="180" customFormat="1" ht="19.5" customHeight="1"/>
    <row r="1141" s="180" customFormat="1" ht="19.5" customHeight="1"/>
    <row r="1142" s="180" customFormat="1" ht="19.5" customHeight="1"/>
    <row r="1143" s="180" customFormat="1" ht="19.5" customHeight="1"/>
    <row r="1144" s="180" customFormat="1" ht="19.5" customHeight="1"/>
    <row r="1145" s="180" customFormat="1" ht="19.5" customHeight="1"/>
    <row r="1146" s="180" customFormat="1" ht="19.5" customHeight="1"/>
    <row r="1147" s="180" customFormat="1" ht="19.5" customHeight="1"/>
    <row r="1148" s="180" customFormat="1" ht="19.5" customHeight="1"/>
    <row r="1149" s="180" customFormat="1" ht="19.5" customHeight="1"/>
    <row r="1150" s="180" customFormat="1" ht="19.5" customHeight="1"/>
    <row r="1151" s="180" customFormat="1" ht="19.5" customHeight="1"/>
    <row r="1152" s="180" customFormat="1" ht="19.5" customHeight="1"/>
    <row r="1153" s="180" customFormat="1" ht="19.5" customHeight="1"/>
    <row r="1154" s="180" customFormat="1" ht="19.5" customHeight="1"/>
    <row r="1155" s="180" customFormat="1" ht="19.5" customHeight="1"/>
    <row r="1156" s="180" customFormat="1" ht="19.5" customHeight="1"/>
    <row r="1157" s="180" customFormat="1" ht="19.5" customHeight="1"/>
    <row r="1158" s="180" customFormat="1" ht="19.5" customHeight="1"/>
    <row r="1159" s="180" customFormat="1" ht="19.5" customHeight="1"/>
    <row r="1160" s="180" customFormat="1" ht="19.5" customHeight="1"/>
    <row r="1161" s="180" customFormat="1" ht="19.5" customHeight="1"/>
    <row r="1162" s="180" customFormat="1" ht="19.5" customHeight="1"/>
    <row r="1163" s="180" customFormat="1" ht="19.5" customHeight="1"/>
    <row r="1164" s="180" customFormat="1" ht="19.5" customHeight="1"/>
    <row r="1165" s="180" customFormat="1" ht="19.5" customHeight="1"/>
    <row r="1166" s="180" customFormat="1" ht="19.5" customHeight="1"/>
    <row r="1167" s="180" customFormat="1" ht="19.5" customHeight="1"/>
    <row r="1168" s="180" customFormat="1" ht="19.5" customHeight="1"/>
    <row r="1169" s="180" customFormat="1" ht="19.5" customHeight="1"/>
    <row r="1170" s="180" customFormat="1" ht="19.5" customHeight="1"/>
    <row r="1171" s="180" customFormat="1" ht="19.5" customHeight="1"/>
    <row r="1172" s="180" customFormat="1" ht="19.5" customHeight="1"/>
    <row r="1173" s="180" customFormat="1" ht="19.5" customHeight="1"/>
    <row r="1174" s="180" customFormat="1" ht="19.5" customHeight="1"/>
    <row r="1175" s="180" customFormat="1" ht="19.5" customHeight="1"/>
    <row r="1176" s="180" customFormat="1" ht="19.5" customHeight="1"/>
    <row r="1177" s="180" customFormat="1" ht="19.5" customHeight="1"/>
    <row r="1178" s="180" customFormat="1" ht="19.5" customHeight="1"/>
    <row r="1179" s="180" customFormat="1" ht="19.5" customHeight="1"/>
    <row r="1180" s="180" customFormat="1" ht="19.5" customHeight="1"/>
    <row r="1181" s="180" customFormat="1" ht="19.5" customHeight="1"/>
    <row r="1182" s="180" customFormat="1" ht="19.5" customHeight="1"/>
    <row r="1183" s="180" customFormat="1" ht="19.5" customHeight="1"/>
    <row r="1184" s="180" customFormat="1" ht="19.5" customHeight="1"/>
    <row r="1185" s="180" customFormat="1" ht="19.5" customHeight="1"/>
    <row r="1186" s="180" customFormat="1" ht="19.5" customHeight="1"/>
    <row r="1187" s="180" customFormat="1" ht="19.5" customHeight="1"/>
    <row r="1188" s="180" customFormat="1" ht="19.5" customHeight="1"/>
    <row r="1189" s="180" customFormat="1" ht="19.5" customHeight="1"/>
    <row r="1190" s="180" customFormat="1" ht="19.5" customHeight="1"/>
    <row r="1191" s="180" customFormat="1" ht="19.5" customHeight="1"/>
    <row r="1192" s="180" customFormat="1" ht="19.5" customHeight="1"/>
    <row r="1193" s="180" customFormat="1" ht="19.5" customHeight="1"/>
    <row r="1194" s="180" customFormat="1" ht="19.5" customHeight="1"/>
    <row r="1195" s="180" customFormat="1" ht="19.5" customHeight="1"/>
    <row r="1196" s="180" customFormat="1" ht="19.5" customHeight="1"/>
    <row r="1197" s="180" customFormat="1" ht="19.5" customHeight="1"/>
    <row r="1198" s="180" customFormat="1" ht="19.5" customHeight="1"/>
    <row r="1199" s="180" customFormat="1" ht="19.5" customHeight="1"/>
    <row r="1200" s="180" customFormat="1" ht="19.5" customHeight="1"/>
    <row r="1201" s="180" customFormat="1" ht="19.5" customHeight="1"/>
    <row r="1202" s="180" customFormat="1" ht="19.5" customHeight="1"/>
    <row r="1203" s="180" customFormat="1" ht="19.5" customHeight="1"/>
    <row r="1204" s="180" customFormat="1" ht="19.5" customHeight="1"/>
    <row r="1205" s="180" customFormat="1" ht="19.5" customHeight="1"/>
    <row r="1206" s="180" customFormat="1" ht="19.5" customHeight="1"/>
    <row r="1207" s="180" customFormat="1" ht="19.5" customHeight="1"/>
    <row r="1208" s="180" customFormat="1" ht="19.5" customHeight="1"/>
    <row r="1209" s="180" customFormat="1" ht="19.5" customHeight="1"/>
    <row r="1210" s="180" customFormat="1" ht="19.5" customHeight="1"/>
    <row r="1211" s="180" customFormat="1" ht="19.5" customHeight="1"/>
    <row r="1212" s="180" customFormat="1" ht="19.5" customHeight="1"/>
    <row r="1213" s="180" customFormat="1" ht="19.5" customHeight="1"/>
    <row r="1214" s="180" customFormat="1" ht="19.5" customHeight="1"/>
    <row r="1215" s="180" customFormat="1" ht="19.5" customHeight="1"/>
    <row r="1216" s="180" customFormat="1" ht="19.5" customHeight="1"/>
    <row r="1217" s="180" customFormat="1" ht="19.5" customHeight="1"/>
    <row r="1218" s="180" customFormat="1" ht="19.5" customHeight="1"/>
    <row r="1219" s="180" customFormat="1" ht="19.5" customHeight="1"/>
    <row r="1220" s="180" customFormat="1" ht="19.5" customHeight="1"/>
    <row r="1221" s="180" customFormat="1" ht="19.5" customHeight="1"/>
    <row r="1222" s="180" customFormat="1" ht="19.5" customHeight="1"/>
    <row r="1223" s="180" customFormat="1" ht="19.5" customHeight="1"/>
    <row r="1224" s="180" customFormat="1" ht="19.5" customHeight="1"/>
    <row r="1225" s="180" customFormat="1" ht="19.5" customHeight="1"/>
    <row r="1226" s="180" customFormat="1" ht="19.5" customHeight="1"/>
    <row r="1227" s="180" customFormat="1" ht="19.5" customHeight="1"/>
    <row r="1228" s="180" customFormat="1" ht="19.5" customHeight="1"/>
    <row r="1229" s="180" customFormat="1" ht="19.5" customHeight="1"/>
    <row r="1230" s="180" customFormat="1" ht="19.5" customHeight="1"/>
    <row r="1231" s="180" customFormat="1" ht="19.5" customHeight="1"/>
    <row r="1232" s="180" customFormat="1" ht="19.5" customHeight="1"/>
    <row r="1233" s="180" customFormat="1" ht="19.5" customHeight="1"/>
    <row r="1234" s="180" customFormat="1" ht="19.5" customHeight="1"/>
    <row r="1235" s="180" customFormat="1" ht="19.5" customHeight="1"/>
    <row r="1236" s="180" customFormat="1" ht="19.5" customHeight="1"/>
    <row r="1237" s="180" customFormat="1" ht="19.5" customHeight="1"/>
    <row r="1238" s="180" customFormat="1" ht="19.5" customHeight="1"/>
    <row r="1239" s="180" customFormat="1" ht="19.5" customHeight="1"/>
    <row r="1240" s="180" customFormat="1" ht="19.5" customHeight="1"/>
    <row r="1241" s="180" customFormat="1" ht="19.5" customHeight="1"/>
    <row r="1242" s="180" customFormat="1" ht="19.5" customHeight="1"/>
    <row r="1243" s="180" customFormat="1" ht="19.5" customHeight="1"/>
    <row r="1244" s="180" customFormat="1" ht="19.5" customHeight="1"/>
    <row r="1245" s="180" customFormat="1" ht="19.5" customHeight="1"/>
    <row r="1246" s="180" customFormat="1" ht="19.5" customHeight="1"/>
    <row r="1247" s="180" customFormat="1" ht="19.5" customHeight="1"/>
    <row r="1248" s="180" customFormat="1" ht="19.5" customHeight="1"/>
    <row r="1249" s="180" customFormat="1" ht="19.5" customHeight="1"/>
    <row r="1250" s="180" customFormat="1" ht="19.5" customHeight="1"/>
    <row r="1251" s="180" customFormat="1" ht="19.5" customHeight="1"/>
    <row r="1252" s="180" customFormat="1" ht="19.5" customHeight="1"/>
    <row r="1253" s="180" customFormat="1" ht="19.5" customHeight="1"/>
    <row r="1254" s="180" customFormat="1" ht="19.5" customHeight="1"/>
    <row r="1255" s="180" customFormat="1" ht="19.5" customHeight="1"/>
    <row r="1256" s="180" customFormat="1" ht="19.5" customHeight="1"/>
    <row r="1257" s="180" customFormat="1" ht="19.5" customHeight="1"/>
    <row r="1258" s="180" customFormat="1" ht="19.5" customHeight="1"/>
    <row r="1259" s="180" customFormat="1" ht="19.5" customHeight="1"/>
    <row r="1260" s="180" customFormat="1" ht="19.5" customHeight="1"/>
    <row r="1261" s="180" customFormat="1" ht="19.5" customHeight="1"/>
    <row r="1262" s="180" customFormat="1" ht="19.5" customHeight="1"/>
    <row r="1263" s="180" customFormat="1" ht="19.5" customHeight="1"/>
    <row r="1264" s="180" customFormat="1" ht="19.5" customHeight="1"/>
    <row r="1265" s="180" customFormat="1" ht="19.5" customHeight="1"/>
    <row r="1266" s="180" customFormat="1" ht="19.5" customHeight="1"/>
    <row r="1267" s="180" customFormat="1" ht="19.5" customHeight="1"/>
    <row r="1268" s="180" customFormat="1" ht="19.5" customHeight="1"/>
    <row r="1269" s="180" customFormat="1" ht="19.5" customHeight="1"/>
    <row r="1270" s="180" customFormat="1" ht="19.5" customHeight="1"/>
    <row r="1271" s="180" customFormat="1" ht="19.5" customHeight="1"/>
    <row r="1272" s="180" customFormat="1" ht="19.5" customHeight="1"/>
    <row r="1273" s="180" customFormat="1" ht="19.5" customHeight="1"/>
    <row r="1274" s="180" customFormat="1" ht="19.5" customHeight="1"/>
    <row r="1275" s="180" customFormat="1" ht="19.5" customHeight="1"/>
    <row r="1276" s="180" customFormat="1" ht="19.5" customHeight="1"/>
    <row r="1277" s="180" customFormat="1" ht="19.5" customHeight="1"/>
    <row r="1278" s="180" customFormat="1" ht="19.5" customHeight="1"/>
    <row r="1279" s="180" customFormat="1" ht="19.5" customHeight="1"/>
    <row r="1280" s="180" customFormat="1" ht="19.5" customHeight="1"/>
    <row r="1281" s="180" customFormat="1" ht="19.5" customHeight="1"/>
    <row r="1282" s="180" customFormat="1" ht="19.5" customHeight="1"/>
    <row r="1283" s="180" customFormat="1" ht="19.5" customHeight="1"/>
    <row r="1284" s="180" customFormat="1" ht="19.5" customHeight="1"/>
    <row r="1285" s="180" customFormat="1" ht="19.5" customHeight="1"/>
    <row r="1286" s="180" customFormat="1" ht="19.5" customHeight="1"/>
    <row r="1287" s="180" customFormat="1" ht="19.5" customHeight="1"/>
    <row r="1288" s="180" customFormat="1" ht="19.5" customHeight="1"/>
    <row r="1289" s="180" customFormat="1" ht="19.5" customHeight="1"/>
    <row r="1290" s="180" customFormat="1" ht="19.5" customHeight="1"/>
    <row r="1291" s="180" customFormat="1" ht="19.5" customHeight="1"/>
    <row r="1292" s="180" customFormat="1" ht="19.5" customHeight="1"/>
    <row r="1293" s="180" customFormat="1" ht="19.5" customHeight="1"/>
    <row r="1294" s="180" customFormat="1" ht="19.5" customHeight="1"/>
    <row r="1295" s="180" customFormat="1" ht="19.5" customHeight="1"/>
    <row r="1296" s="180" customFormat="1" ht="19.5" customHeight="1"/>
    <row r="1297" s="180" customFormat="1" ht="19.5" customHeight="1"/>
    <row r="1298" s="180" customFormat="1" ht="19.5" customHeight="1"/>
    <row r="1299" s="180" customFormat="1" ht="19.5" customHeight="1"/>
    <row r="1300" s="180" customFormat="1" ht="19.5" customHeight="1"/>
    <row r="1301" s="180" customFormat="1" ht="19.5" customHeight="1"/>
    <row r="1302" s="180" customFormat="1" ht="19.5" customHeight="1"/>
    <row r="1303" s="180" customFormat="1" ht="19.5" customHeight="1"/>
    <row r="1304" s="180" customFormat="1" ht="19.5" customHeight="1"/>
    <row r="1305" s="180" customFormat="1" ht="19.5" customHeight="1"/>
    <row r="1306" s="180" customFormat="1" ht="19.5" customHeight="1"/>
    <row r="1307" s="180" customFormat="1" ht="19.5" customHeight="1"/>
    <row r="1308" s="180" customFormat="1" ht="19.5" customHeight="1"/>
    <row r="1309" s="180" customFormat="1" ht="19.5" customHeight="1"/>
    <row r="1310" s="180" customFormat="1" ht="19.5" customHeight="1"/>
    <row r="1311" s="180" customFormat="1" ht="19.5" customHeight="1"/>
    <row r="1312" s="180" customFormat="1" ht="19.5" customHeight="1"/>
    <row r="1313" s="180" customFormat="1" ht="19.5" customHeight="1"/>
    <row r="1314" s="180" customFormat="1" ht="19.5" customHeight="1"/>
    <row r="1315" s="180" customFormat="1" ht="19.5" customHeight="1"/>
    <row r="1316" s="180" customFormat="1" ht="19.5" customHeight="1"/>
    <row r="1317" s="180" customFormat="1" ht="19.5" customHeight="1"/>
    <row r="1318" s="180" customFormat="1" ht="19.5" customHeight="1"/>
    <row r="1319" s="180" customFormat="1" ht="19.5" customHeight="1"/>
    <row r="1320" s="180" customFormat="1" ht="19.5" customHeight="1"/>
    <row r="1321" s="180" customFormat="1" ht="19.5" customHeight="1"/>
    <row r="1322" s="180" customFormat="1" ht="19.5" customHeight="1"/>
    <row r="1323" s="180" customFormat="1" ht="19.5" customHeight="1"/>
    <row r="1324" s="180" customFormat="1" ht="19.5" customHeight="1"/>
    <row r="1325" s="180" customFormat="1" ht="19.5" customHeight="1"/>
    <row r="1326" s="180" customFormat="1" ht="19.5" customHeight="1"/>
    <row r="1327" s="180" customFormat="1" ht="19.5" customHeight="1"/>
    <row r="1328" s="180" customFormat="1" ht="19.5" customHeight="1"/>
    <row r="1329" s="180" customFormat="1" ht="19.5" customHeight="1"/>
    <row r="1330" s="180" customFormat="1" ht="19.5" customHeight="1"/>
    <row r="1331" s="180" customFormat="1" ht="19.5" customHeight="1"/>
    <row r="1332" s="180" customFormat="1" ht="19.5" customHeight="1"/>
    <row r="1333" s="180" customFormat="1" ht="19.5" customHeight="1"/>
    <row r="1334" s="180" customFormat="1" ht="19.5" customHeight="1"/>
    <row r="1335" s="180" customFormat="1" ht="19.5" customHeight="1"/>
    <row r="1336" s="180" customFormat="1" ht="19.5" customHeight="1"/>
    <row r="1337" s="180" customFormat="1" ht="19.5" customHeight="1"/>
    <row r="1338" s="180" customFormat="1" ht="19.5" customHeight="1"/>
    <row r="1339" s="180" customFormat="1" ht="19.5" customHeight="1"/>
    <row r="1340" s="180" customFormat="1" ht="19.5" customHeight="1"/>
    <row r="1341" s="180" customFormat="1" ht="19.5" customHeight="1"/>
    <row r="1342" s="180" customFormat="1" ht="19.5" customHeight="1"/>
    <row r="1343" s="180" customFormat="1" ht="19.5" customHeight="1"/>
    <row r="1344" s="180" customFormat="1" ht="19.5" customHeight="1"/>
    <row r="1345" s="180" customFormat="1" ht="19.5" customHeight="1"/>
    <row r="1346" s="180" customFormat="1" ht="19.5" customHeight="1"/>
    <row r="1347" s="180" customFormat="1" ht="19.5" customHeight="1"/>
    <row r="1348" s="180" customFormat="1" ht="19.5" customHeight="1"/>
    <row r="1349" s="180" customFormat="1" ht="19.5" customHeight="1"/>
    <row r="1350" s="180" customFormat="1" ht="19.5" customHeight="1"/>
    <row r="1351" s="180" customFormat="1" ht="19.5" customHeight="1"/>
    <row r="1352" s="180" customFormat="1" ht="19.5" customHeight="1"/>
    <row r="1353" s="180" customFormat="1" ht="19.5" customHeight="1"/>
    <row r="1354" s="180" customFormat="1" ht="19.5" customHeight="1"/>
    <row r="1355" s="180" customFormat="1" ht="19.5" customHeight="1"/>
    <row r="1356" s="180" customFormat="1" ht="19.5" customHeight="1"/>
    <row r="1357" s="180" customFormat="1" ht="19.5" customHeight="1"/>
    <row r="1358" s="180" customFormat="1" ht="19.5" customHeight="1"/>
    <row r="1359" s="180" customFormat="1" ht="19.5" customHeight="1"/>
    <row r="1360" s="180" customFormat="1" ht="19.5" customHeight="1"/>
    <row r="1361" s="180" customFormat="1" ht="19.5" customHeight="1"/>
    <row r="1362" s="180" customFormat="1" ht="19.5" customHeight="1"/>
    <row r="1363" s="180" customFormat="1" ht="19.5" customHeight="1"/>
    <row r="1364" s="180" customFormat="1" ht="19.5" customHeight="1"/>
    <row r="1365" s="180" customFormat="1" ht="19.5" customHeight="1"/>
    <row r="1366" s="180" customFormat="1" ht="19.5" customHeight="1"/>
    <row r="1367" s="180" customFormat="1" ht="19.5" customHeight="1"/>
    <row r="1368" s="180" customFormat="1" ht="19.5" customHeight="1"/>
    <row r="1369" s="180" customFormat="1" ht="19.5" customHeight="1"/>
    <row r="1370" s="180" customFormat="1" ht="19.5" customHeight="1"/>
    <row r="1371" s="180" customFormat="1" ht="19.5" customHeight="1"/>
    <row r="1372" s="180" customFormat="1" ht="19.5" customHeight="1"/>
    <row r="1373" s="180" customFormat="1" ht="19.5" customHeight="1"/>
    <row r="1374" s="180" customFormat="1" ht="19.5" customHeight="1"/>
    <row r="1375" s="180" customFormat="1" ht="19.5" customHeight="1"/>
    <row r="1376" s="180" customFormat="1" ht="19.5" customHeight="1"/>
    <row r="1377" s="180" customFormat="1" ht="19.5" customHeight="1"/>
    <row r="1378" s="180" customFormat="1" ht="19.5" customHeight="1"/>
    <row r="1379" s="180" customFormat="1" ht="19.5" customHeight="1"/>
    <row r="1380" s="180" customFormat="1" ht="19.5" customHeight="1"/>
    <row r="1381" s="180" customFormat="1" ht="19.5" customHeight="1"/>
    <row r="1382" s="180" customFormat="1" ht="19.5" customHeight="1"/>
    <row r="1383" s="180" customFormat="1" ht="19.5" customHeight="1"/>
    <row r="1384" s="180" customFormat="1" ht="19.5" customHeight="1"/>
    <row r="1385" s="180" customFormat="1" ht="19.5" customHeight="1"/>
    <row r="1386" s="180" customFormat="1" ht="19.5" customHeight="1"/>
    <row r="1387" s="180" customFormat="1" ht="19.5" customHeight="1"/>
    <row r="1388" s="180" customFormat="1" ht="19.5" customHeight="1"/>
    <row r="1389" s="180" customFormat="1" ht="19.5" customHeight="1"/>
    <row r="1390" s="180" customFormat="1" ht="19.5" customHeight="1"/>
    <row r="1391" s="180" customFormat="1" ht="19.5" customHeight="1"/>
    <row r="1392" s="180" customFormat="1" ht="19.5" customHeight="1"/>
    <row r="1393" s="180" customFormat="1" ht="19.5" customHeight="1"/>
    <row r="1394" s="180" customFormat="1" ht="19.5" customHeight="1"/>
    <row r="1395" s="180" customFormat="1" ht="19.5" customHeight="1"/>
    <row r="1396" s="180" customFormat="1" ht="19.5" customHeight="1"/>
    <row r="1397" s="180" customFormat="1" ht="19.5" customHeight="1"/>
    <row r="1398" s="180" customFormat="1" ht="19.5" customHeight="1"/>
    <row r="1399" s="180" customFormat="1" ht="19.5" customHeight="1"/>
    <row r="1400" s="180" customFormat="1" ht="19.5" customHeight="1"/>
    <row r="1401" s="180" customFormat="1" ht="19.5" customHeight="1"/>
    <row r="1402" s="180" customFormat="1" ht="19.5" customHeight="1"/>
    <row r="1403" s="180" customFormat="1" ht="19.5" customHeight="1"/>
    <row r="1404" s="180" customFormat="1" ht="19.5" customHeight="1"/>
    <row r="1405" s="180" customFormat="1" ht="19.5" customHeight="1"/>
    <row r="1406" s="180" customFormat="1" ht="19.5" customHeight="1"/>
    <row r="1407" s="180" customFormat="1" ht="19.5" customHeight="1"/>
    <row r="1408" s="180" customFormat="1" ht="19.5" customHeight="1"/>
    <row r="1409" s="180" customFormat="1" ht="19.5" customHeight="1"/>
    <row r="1410" s="180" customFormat="1" ht="19.5" customHeight="1"/>
    <row r="1411" s="180" customFormat="1" ht="19.5" customHeight="1"/>
    <row r="1412" s="180" customFormat="1" ht="19.5" customHeight="1"/>
    <row r="1413" s="180" customFormat="1" ht="19.5" customHeight="1"/>
    <row r="1414" s="180" customFormat="1" ht="19.5" customHeight="1"/>
    <row r="1415" s="180" customFormat="1" ht="19.5" customHeight="1"/>
    <row r="1416" s="180" customFormat="1" ht="19.5" customHeight="1"/>
    <row r="1417" s="180" customFormat="1" ht="19.5" customHeight="1"/>
    <row r="1418" s="180" customFormat="1" ht="19.5" customHeight="1"/>
    <row r="1419" s="180" customFormat="1" ht="19.5" customHeight="1"/>
    <row r="1420" s="180" customFormat="1" ht="19.5" customHeight="1"/>
    <row r="1421" s="180" customFormat="1" ht="19.5" customHeight="1"/>
    <row r="1422" s="180" customFormat="1" ht="19.5" customHeight="1"/>
    <row r="1423" s="180" customFormat="1" ht="19.5" customHeight="1"/>
    <row r="1424" s="180" customFormat="1" ht="19.5" customHeight="1"/>
    <row r="1425" s="180" customFormat="1" ht="19.5" customHeight="1"/>
    <row r="1426" s="180" customFormat="1" ht="19.5" customHeight="1"/>
    <row r="1427" s="180" customFormat="1" ht="19.5" customHeight="1"/>
    <row r="1428" s="180" customFormat="1" ht="19.5" customHeight="1"/>
    <row r="1429" s="180" customFormat="1" ht="19.5" customHeight="1"/>
    <row r="1430" s="180" customFormat="1" ht="19.5" customHeight="1"/>
    <row r="1431" s="180" customFormat="1" ht="19.5" customHeight="1"/>
    <row r="1432" s="180" customFormat="1" ht="19.5" customHeight="1"/>
    <row r="1433" s="180" customFormat="1" ht="19.5" customHeight="1"/>
    <row r="1434" s="180" customFormat="1" ht="19.5" customHeight="1"/>
    <row r="1435" s="180" customFormat="1" ht="19.5" customHeight="1"/>
    <row r="1436" s="180" customFormat="1" ht="19.5" customHeight="1"/>
    <row r="1437" s="180" customFormat="1" ht="19.5" customHeight="1"/>
    <row r="1438" s="180" customFormat="1" ht="19.5" customHeight="1"/>
    <row r="1439" s="180" customFormat="1" ht="19.5" customHeight="1"/>
    <row r="1440" s="180" customFormat="1" ht="19.5" customHeight="1"/>
    <row r="1441" s="180" customFormat="1" ht="19.5" customHeight="1"/>
    <row r="1442" s="180" customFormat="1" ht="19.5" customHeight="1"/>
    <row r="1443" s="180" customFormat="1" ht="19.5" customHeight="1"/>
    <row r="1444" s="180" customFormat="1" ht="19.5" customHeight="1"/>
    <row r="1445" s="180" customFormat="1" ht="19.5" customHeight="1"/>
    <row r="1446" s="180" customFormat="1" ht="19.5" customHeight="1"/>
    <row r="1447" s="180" customFormat="1" ht="19.5" customHeight="1"/>
    <row r="1448" s="180" customFormat="1" ht="19.5" customHeight="1"/>
    <row r="1449" s="180" customFormat="1" ht="19.5" customHeight="1"/>
    <row r="1450" s="180" customFormat="1" ht="19.5" customHeight="1"/>
    <row r="1451" s="180" customFormat="1" ht="19.5" customHeight="1"/>
    <row r="1452" s="180" customFormat="1" ht="19.5" customHeight="1"/>
    <row r="1453" s="180" customFormat="1" ht="19.5" customHeight="1"/>
    <row r="1454" s="180" customFormat="1" ht="19.5" customHeight="1"/>
    <row r="1455" s="180" customFormat="1" ht="19.5" customHeight="1"/>
    <row r="1456" s="180" customFormat="1" ht="19.5" customHeight="1"/>
    <row r="1457" s="180" customFormat="1" ht="19.5" customHeight="1"/>
    <row r="1458" s="180" customFormat="1" ht="19.5" customHeight="1"/>
    <row r="1459" s="180" customFormat="1" ht="19.5" customHeight="1"/>
    <row r="1460" s="180" customFormat="1" ht="19.5" customHeight="1"/>
    <row r="1461" s="180" customFormat="1" ht="19.5" customHeight="1"/>
    <row r="1462" s="180" customFormat="1" ht="19.5" customHeight="1"/>
    <row r="1463" s="180" customFormat="1" ht="19.5" customHeight="1"/>
    <row r="1464" s="180" customFormat="1" ht="19.5" customHeight="1"/>
    <row r="1465" s="180" customFormat="1" ht="19.5" customHeight="1"/>
    <row r="1466" s="180" customFormat="1" ht="19.5" customHeight="1"/>
    <row r="1467" s="180" customFormat="1" ht="19.5" customHeight="1"/>
    <row r="1468" s="180" customFormat="1" ht="19.5" customHeight="1"/>
    <row r="1469" s="180" customFormat="1" ht="19.5" customHeight="1"/>
    <row r="1470" s="180" customFormat="1" ht="19.5" customHeight="1"/>
    <row r="1471" s="180" customFormat="1" ht="19.5" customHeight="1"/>
    <row r="1472" s="180" customFormat="1" ht="19.5" customHeight="1"/>
    <row r="1473" s="180" customFormat="1" ht="19.5" customHeight="1"/>
    <row r="1474" s="180" customFormat="1" ht="19.5" customHeight="1"/>
    <row r="1475" s="180" customFormat="1" ht="19.5" customHeight="1"/>
    <row r="1476" s="180" customFormat="1" ht="19.5" customHeight="1"/>
    <row r="1477" s="180" customFormat="1" ht="19.5" customHeight="1"/>
    <row r="1478" s="180" customFormat="1" ht="19.5" customHeight="1"/>
    <row r="1479" s="180" customFormat="1" ht="19.5" customHeight="1"/>
    <row r="1480" s="180" customFormat="1" ht="19.5" customHeight="1"/>
    <row r="1481" s="180" customFormat="1" ht="19.5" customHeight="1"/>
    <row r="1482" s="180" customFormat="1" ht="19.5" customHeight="1"/>
    <row r="1483" s="180" customFormat="1" ht="19.5" customHeight="1"/>
    <row r="1484" s="180" customFormat="1" ht="19.5" customHeight="1"/>
    <row r="1485" s="180" customFormat="1" ht="19.5" customHeight="1"/>
    <row r="1486" s="180" customFormat="1" ht="19.5" customHeight="1"/>
    <row r="1487" s="180" customFormat="1" ht="19.5" customHeight="1"/>
    <row r="1488" s="180" customFormat="1" ht="19.5" customHeight="1"/>
    <row r="1489" s="180" customFormat="1" ht="19.5" customHeight="1"/>
    <row r="1490" s="180" customFormat="1" ht="19.5" customHeight="1"/>
    <row r="1491" s="180" customFormat="1" ht="19.5" customHeight="1"/>
    <row r="1492" s="180" customFormat="1" ht="19.5" customHeight="1"/>
    <row r="1493" s="180" customFormat="1" ht="19.5" customHeight="1"/>
    <row r="1494" s="180" customFormat="1" ht="19.5" customHeight="1"/>
    <row r="1495" s="180" customFormat="1" ht="19.5" customHeight="1"/>
    <row r="1496" s="180" customFormat="1" ht="19.5" customHeight="1"/>
    <row r="1497" s="180" customFormat="1" ht="19.5" customHeight="1"/>
    <row r="1498" s="180" customFormat="1" ht="19.5" customHeight="1"/>
    <row r="1499" s="180" customFormat="1" ht="19.5" customHeight="1"/>
    <row r="1500" s="180" customFormat="1" ht="19.5" customHeight="1"/>
    <row r="1501" s="180" customFormat="1" ht="19.5" customHeight="1"/>
    <row r="1502" s="180" customFormat="1" ht="19.5" customHeight="1"/>
    <row r="1503" s="180" customFormat="1" ht="19.5" customHeight="1"/>
    <row r="1504" s="180" customFormat="1" ht="19.5" customHeight="1"/>
    <row r="1505" s="180" customFormat="1" ht="19.5" customHeight="1"/>
    <row r="1506" s="180" customFormat="1" ht="19.5" customHeight="1"/>
    <row r="1507" s="180" customFormat="1" ht="19.5" customHeight="1"/>
    <row r="1508" s="180" customFormat="1" ht="19.5" customHeight="1"/>
    <row r="1509" s="180" customFormat="1" ht="19.5" customHeight="1"/>
    <row r="1510" s="180" customFormat="1" ht="19.5" customHeight="1"/>
    <row r="1511" s="180" customFormat="1" ht="19.5" customHeight="1"/>
    <row r="1512" s="180" customFormat="1" ht="19.5" customHeight="1"/>
    <row r="1513" s="180" customFormat="1" ht="19.5" customHeight="1"/>
    <row r="1514" s="180" customFormat="1" ht="19.5" customHeight="1"/>
    <row r="1515" s="180" customFormat="1" ht="19.5" customHeight="1"/>
    <row r="1516" s="180" customFormat="1" ht="19.5" customHeight="1"/>
    <row r="1517" s="180" customFormat="1" ht="19.5" customHeight="1"/>
    <row r="1518" s="180" customFormat="1" ht="19.5" customHeight="1"/>
    <row r="1519" s="180" customFormat="1" ht="19.5" customHeight="1"/>
    <row r="1520" s="180" customFormat="1" ht="19.5" customHeight="1"/>
    <row r="1521" s="180" customFormat="1" ht="19.5" customHeight="1"/>
    <row r="1522" s="180" customFormat="1" ht="19.5" customHeight="1"/>
    <row r="1523" s="180" customFormat="1" ht="19.5" customHeight="1"/>
    <row r="1524" s="180" customFormat="1" ht="19.5" customHeight="1"/>
    <row r="1525" s="180" customFormat="1" ht="19.5" customHeight="1"/>
    <row r="1526" s="180" customFormat="1" ht="19.5" customHeight="1"/>
    <row r="1527" s="180" customFormat="1" ht="19.5" customHeight="1"/>
    <row r="1528" s="180" customFormat="1" ht="19.5" customHeight="1"/>
    <row r="1529" s="180" customFormat="1" ht="19.5" customHeight="1"/>
    <row r="1530" s="180" customFormat="1" ht="19.5" customHeight="1"/>
    <row r="1531" s="180" customFormat="1" ht="19.5" customHeight="1"/>
    <row r="1532" s="180" customFormat="1" ht="19.5" customHeight="1"/>
    <row r="1533" s="180" customFormat="1" ht="19.5" customHeight="1"/>
    <row r="1534" s="180" customFormat="1" ht="19.5" customHeight="1"/>
    <row r="1535" s="180" customFormat="1" ht="19.5" customHeight="1"/>
    <row r="1536" s="180" customFormat="1" ht="19.5" customHeight="1"/>
    <row r="1537" s="180" customFormat="1" ht="19.5" customHeight="1"/>
    <row r="1538" s="180" customFormat="1" ht="19.5" customHeight="1"/>
    <row r="1539" s="180" customFormat="1" ht="19.5" customHeight="1"/>
    <row r="1540" s="180" customFormat="1" ht="19.5" customHeight="1"/>
    <row r="1541" s="180" customFormat="1" ht="19.5" customHeight="1"/>
    <row r="1542" s="180" customFormat="1" ht="19.5" customHeight="1"/>
    <row r="1543" s="180" customFormat="1" ht="19.5" customHeight="1"/>
    <row r="1544" s="180" customFormat="1" ht="19.5" customHeight="1"/>
    <row r="1545" s="180" customFormat="1" ht="19.5" customHeight="1"/>
    <row r="1546" s="180" customFormat="1" ht="19.5" customHeight="1"/>
    <row r="1547" s="180" customFormat="1" ht="19.5" customHeight="1"/>
    <row r="1548" s="180" customFormat="1" ht="19.5" customHeight="1"/>
    <row r="1549" s="180" customFormat="1" ht="19.5" customHeight="1"/>
    <row r="1550" s="180" customFormat="1" ht="19.5" customHeight="1"/>
    <row r="1551" s="180" customFormat="1" ht="19.5" customHeight="1"/>
    <row r="1552" s="180" customFormat="1" ht="19.5" customHeight="1"/>
    <row r="1553" s="180" customFormat="1" ht="19.5" customHeight="1"/>
    <row r="1554" s="180" customFormat="1" ht="19.5" customHeight="1"/>
    <row r="1555" s="180" customFormat="1" ht="19.5" customHeight="1"/>
    <row r="1556" s="180" customFormat="1" ht="19.5" customHeight="1"/>
    <row r="1557" s="180" customFormat="1" ht="19.5" customHeight="1"/>
    <row r="1558" s="180" customFormat="1" ht="19.5" customHeight="1"/>
    <row r="1559" s="180" customFormat="1" ht="19.5" customHeight="1"/>
    <row r="1560" s="180" customFormat="1" ht="19.5" customHeight="1"/>
    <row r="1561" s="180" customFormat="1" ht="19.5" customHeight="1"/>
    <row r="1562" s="180" customFormat="1" ht="19.5" customHeight="1"/>
    <row r="1563" s="180" customFormat="1" ht="19.5" customHeight="1"/>
    <row r="1564" s="180" customFormat="1" ht="19.5" customHeight="1"/>
    <row r="1565" s="180" customFormat="1" ht="19.5" customHeight="1"/>
    <row r="1566" s="180" customFormat="1" ht="19.5" customHeight="1"/>
    <row r="1567" s="180" customFormat="1" ht="19.5" customHeight="1"/>
    <row r="1568" s="180" customFormat="1" ht="19.5" customHeight="1"/>
    <row r="1569" s="180" customFormat="1" ht="19.5" customHeight="1"/>
    <row r="1570" s="180" customFormat="1" ht="19.5" customHeight="1"/>
    <row r="1571" s="180" customFormat="1" ht="19.5" customHeight="1"/>
    <row r="1572" s="180" customFormat="1" ht="19.5" customHeight="1"/>
    <row r="1573" s="180" customFormat="1" ht="19.5" customHeight="1"/>
    <row r="1574" s="180" customFormat="1" ht="19.5" customHeight="1"/>
    <row r="1575" s="180" customFormat="1" ht="19.5" customHeight="1"/>
    <row r="1576" s="180" customFormat="1" ht="19.5" customHeight="1"/>
    <row r="1577" s="180" customFormat="1" ht="19.5" customHeight="1"/>
    <row r="1578" s="180" customFormat="1" ht="19.5" customHeight="1"/>
    <row r="1579" s="180" customFormat="1" ht="19.5" customHeight="1"/>
    <row r="1580" s="180" customFormat="1" ht="19.5" customHeight="1"/>
    <row r="1581" s="180" customFormat="1" ht="19.5" customHeight="1"/>
    <row r="1582" s="180" customFormat="1" ht="19.5" customHeight="1"/>
    <row r="1583" s="180" customFormat="1" ht="19.5" customHeight="1"/>
    <row r="1584" s="180" customFormat="1" ht="19.5" customHeight="1"/>
    <row r="1585" s="180" customFormat="1" ht="19.5" customHeight="1"/>
    <row r="1586" s="180" customFormat="1" ht="19.5" customHeight="1"/>
    <row r="1587" s="180" customFormat="1" ht="19.5" customHeight="1"/>
    <row r="1588" s="180" customFormat="1" ht="19.5" customHeight="1"/>
    <row r="1589" s="180" customFormat="1" ht="19.5" customHeight="1"/>
    <row r="1590" s="180" customFormat="1" ht="19.5" customHeight="1"/>
    <row r="1591" s="180" customFormat="1" ht="19.5" customHeight="1"/>
    <row r="1592" s="180" customFormat="1" ht="19.5" customHeight="1"/>
    <row r="1593" s="180" customFormat="1" ht="19.5" customHeight="1"/>
    <row r="1594" s="180" customFormat="1" ht="19.5" customHeight="1"/>
    <row r="1595" s="180" customFormat="1" ht="19.5" customHeight="1"/>
    <row r="1596" s="180" customFormat="1" ht="19.5" customHeight="1"/>
    <row r="1597" s="180" customFormat="1" ht="19.5" customHeight="1"/>
    <row r="1598" s="180" customFormat="1" ht="19.5" customHeight="1"/>
    <row r="1599" s="180" customFormat="1" ht="19.5" customHeight="1"/>
    <row r="1600" s="180" customFormat="1" ht="19.5" customHeight="1"/>
    <row r="1601" s="180" customFormat="1" ht="19.5" customHeight="1"/>
    <row r="1602" s="180" customFormat="1" ht="19.5" customHeight="1"/>
    <row r="1603" s="180" customFormat="1" ht="19.5" customHeight="1"/>
    <row r="1604" s="180" customFormat="1" ht="19.5" customHeight="1"/>
    <row r="1605" s="180" customFormat="1" ht="19.5" customHeight="1"/>
    <row r="1606" s="180" customFormat="1" ht="19.5" customHeight="1"/>
    <row r="1607" s="180" customFormat="1" ht="19.5" customHeight="1"/>
    <row r="1608" s="180" customFormat="1" ht="19.5" customHeight="1"/>
    <row r="1609" s="180" customFormat="1" ht="19.5" customHeight="1"/>
    <row r="1610" s="180" customFormat="1" ht="19.5" customHeight="1"/>
    <row r="1611" s="180" customFormat="1" ht="19.5" customHeight="1"/>
    <row r="1612" s="180" customFormat="1" ht="19.5" customHeight="1"/>
    <row r="1613" s="180" customFormat="1" ht="19.5" customHeight="1"/>
    <row r="1614" s="180" customFormat="1" ht="19.5" customHeight="1"/>
    <row r="1615" s="180" customFormat="1" ht="19.5" customHeight="1"/>
    <row r="1616" s="180" customFormat="1" ht="19.5" customHeight="1"/>
    <row r="1617" s="180" customFormat="1" ht="19.5" customHeight="1"/>
    <row r="1618" s="180" customFormat="1" ht="19.5" customHeight="1"/>
    <row r="1619" s="180" customFormat="1" ht="19.5" customHeight="1"/>
    <row r="1620" s="180" customFormat="1" ht="19.5" customHeight="1"/>
    <row r="1621" s="180" customFormat="1" ht="19.5" customHeight="1"/>
    <row r="1622" s="180" customFormat="1" ht="19.5" customHeight="1"/>
    <row r="1623" s="180" customFormat="1" ht="19.5" customHeight="1"/>
    <row r="1624" s="180" customFormat="1" ht="19.5" customHeight="1"/>
    <row r="1625" s="180" customFormat="1" ht="19.5" customHeight="1"/>
    <row r="1626" s="180" customFormat="1" ht="19.5" customHeight="1"/>
    <row r="1627" s="180" customFormat="1" ht="19.5" customHeight="1"/>
    <row r="1628" s="180" customFormat="1" ht="19.5" customHeight="1"/>
    <row r="1629" s="180" customFormat="1" ht="19.5" customHeight="1"/>
    <row r="1630" s="180" customFormat="1" ht="19.5" customHeight="1"/>
    <row r="1631" s="180" customFormat="1" ht="19.5" customHeight="1"/>
    <row r="1632" s="180" customFormat="1" ht="19.5" customHeight="1"/>
    <row r="1633" s="180" customFormat="1" ht="19.5" customHeight="1"/>
    <row r="1634" s="180" customFormat="1" ht="19.5" customHeight="1"/>
    <row r="1635" s="180" customFormat="1" ht="19.5" customHeight="1"/>
    <row r="1636" s="180" customFormat="1" ht="19.5" customHeight="1"/>
    <row r="1637" s="180" customFormat="1" ht="19.5" customHeight="1"/>
    <row r="1638" s="180" customFormat="1" ht="19.5" customHeight="1"/>
    <row r="1639" s="180" customFormat="1" ht="19.5" customHeight="1"/>
    <row r="1640" s="180" customFormat="1" ht="19.5" customHeight="1"/>
    <row r="1641" s="180" customFormat="1" ht="19.5" customHeight="1"/>
    <row r="1642" s="180" customFormat="1" ht="19.5" customHeight="1"/>
    <row r="1643" s="180" customFormat="1" ht="19.5" customHeight="1"/>
    <row r="1644" s="180" customFormat="1" ht="19.5" customHeight="1"/>
    <row r="1645" s="180" customFormat="1" ht="19.5" customHeight="1"/>
    <row r="1646" s="180" customFormat="1" ht="19.5" customHeight="1"/>
    <row r="1647" s="180" customFormat="1" ht="19.5" customHeight="1"/>
    <row r="1648" s="180" customFormat="1" ht="19.5" customHeight="1"/>
    <row r="1649" s="180" customFormat="1" ht="19.5" customHeight="1"/>
    <row r="1650" s="180" customFormat="1" ht="19.5" customHeight="1"/>
    <row r="1651" s="180" customFormat="1" ht="19.5" customHeight="1"/>
    <row r="1652" s="180" customFormat="1" ht="19.5" customHeight="1"/>
    <row r="1653" s="180" customFormat="1" ht="19.5" customHeight="1"/>
    <row r="1654" s="180" customFormat="1" ht="19.5" customHeight="1"/>
    <row r="1655" s="180" customFormat="1" ht="19.5" customHeight="1"/>
    <row r="1656" s="180" customFormat="1" ht="19.5" customHeight="1"/>
    <row r="1657" s="180" customFormat="1" ht="19.5" customHeight="1"/>
    <row r="1658" s="180" customFormat="1" ht="19.5" customHeight="1"/>
    <row r="1659" s="180" customFormat="1" ht="19.5" customHeight="1"/>
    <row r="1660" s="180" customFormat="1" ht="19.5" customHeight="1"/>
    <row r="1661" s="180" customFormat="1" ht="19.5" customHeight="1"/>
    <row r="1662" s="180" customFormat="1" ht="19.5" customHeight="1"/>
    <row r="1663" s="180" customFormat="1" ht="19.5" customHeight="1"/>
    <row r="1664" s="180" customFormat="1" ht="19.5" customHeight="1"/>
    <row r="1665" s="180" customFormat="1" ht="19.5" customHeight="1"/>
    <row r="1666" s="180" customFormat="1" ht="19.5" customHeight="1"/>
    <row r="1667" s="180" customFormat="1" ht="19.5" customHeight="1"/>
    <row r="1668" s="180" customFormat="1" ht="19.5" customHeight="1"/>
    <row r="1669" s="180" customFormat="1" ht="19.5" customHeight="1"/>
    <row r="1670" s="180" customFormat="1" ht="19.5" customHeight="1"/>
    <row r="1671" s="180" customFormat="1" ht="19.5" customHeight="1"/>
    <row r="1672" s="180" customFormat="1" ht="19.5" customHeight="1"/>
    <row r="1673" s="180" customFormat="1" ht="19.5" customHeight="1"/>
    <row r="1674" s="180" customFormat="1" ht="19.5" customHeight="1"/>
    <row r="1675" s="180" customFormat="1" ht="19.5" customHeight="1"/>
    <row r="1676" s="180" customFormat="1" ht="19.5" customHeight="1"/>
    <row r="1677" s="180" customFormat="1" ht="19.5" customHeight="1"/>
    <row r="1678" s="180" customFormat="1" ht="19.5" customHeight="1"/>
    <row r="1679" s="180" customFormat="1" ht="19.5" customHeight="1"/>
    <row r="1680" s="180" customFormat="1" ht="19.5" customHeight="1"/>
    <row r="1681" s="180" customFormat="1" ht="19.5" customHeight="1"/>
    <row r="1682" s="180" customFormat="1" ht="19.5" customHeight="1"/>
    <row r="1683" s="180" customFormat="1" ht="19.5" customHeight="1"/>
    <row r="1684" s="180" customFormat="1" ht="19.5" customHeight="1"/>
    <row r="1685" s="180" customFormat="1" ht="19.5" customHeight="1"/>
    <row r="1686" s="180" customFormat="1" ht="19.5" customHeight="1"/>
    <row r="1687" s="180" customFormat="1" ht="19.5" customHeight="1"/>
    <row r="1688" s="180" customFormat="1" ht="19.5" customHeight="1"/>
    <row r="1689" s="180" customFormat="1" ht="19.5" customHeight="1"/>
    <row r="1690" s="180" customFormat="1" ht="19.5" customHeight="1"/>
    <row r="1691" s="180" customFormat="1" ht="19.5" customHeight="1"/>
    <row r="1692" s="180" customFormat="1" ht="19.5" customHeight="1"/>
    <row r="1693" s="180" customFormat="1" ht="19.5" customHeight="1"/>
    <row r="1694" s="180" customFormat="1" ht="19.5" customHeight="1"/>
    <row r="1695" s="180" customFormat="1" ht="19.5" customHeight="1"/>
    <row r="1696" s="180" customFormat="1" ht="19.5" customHeight="1"/>
    <row r="1697" s="180" customFormat="1" ht="19.5" customHeight="1"/>
    <row r="1698" s="180" customFormat="1" ht="19.5" customHeight="1"/>
    <row r="1699" s="180" customFormat="1" ht="19.5" customHeight="1"/>
    <row r="1700" s="180" customFormat="1" ht="19.5" customHeight="1"/>
    <row r="1701" s="180" customFormat="1" ht="19.5" customHeight="1"/>
    <row r="1702" s="180" customFormat="1" ht="19.5" customHeight="1"/>
    <row r="1703" s="180" customFormat="1" ht="19.5" customHeight="1"/>
    <row r="1704" s="180" customFormat="1" ht="19.5" customHeight="1"/>
    <row r="1705" s="180" customFormat="1" ht="19.5" customHeight="1"/>
    <row r="1706" s="180" customFormat="1" ht="19.5" customHeight="1"/>
    <row r="1707" s="180" customFormat="1" ht="19.5" customHeight="1"/>
    <row r="1708" s="180" customFormat="1" ht="19.5" customHeight="1"/>
    <row r="1709" s="180" customFormat="1" ht="19.5" customHeight="1"/>
    <row r="1710" s="180" customFormat="1" ht="19.5" customHeight="1"/>
    <row r="1711" s="180" customFormat="1" ht="19.5" customHeight="1"/>
    <row r="1712" s="180" customFormat="1" ht="19.5" customHeight="1"/>
    <row r="1713" s="180" customFormat="1" ht="19.5" customHeight="1"/>
    <row r="1714" s="180" customFormat="1" ht="19.5" customHeight="1"/>
    <row r="1715" s="180" customFormat="1" ht="19.5" customHeight="1"/>
    <row r="1716" s="180" customFormat="1" ht="19.5" customHeight="1"/>
    <row r="1717" s="180" customFormat="1" ht="19.5" customHeight="1"/>
    <row r="1718" s="180" customFormat="1" ht="19.5" customHeight="1"/>
    <row r="1719" s="180" customFormat="1" ht="19.5" customHeight="1"/>
    <row r="1720" s="180" customFormat="1" ht="19.5" customHeight="1"/>
    <row r="1721" s="180" customFormat="1" ht="19.5" customHeight="1"/>
    <row r="1722" s="180" customFormat="1" ht="19.5" customHeight="1"/>
    <row r="1723" s="180" customFormat="1" ht="19.5" customHeight="1"/>
    <row r="1724" s="180" customFormat="1" ht="19.5" customHeight="1"/>
    <row r="1725" s="180" customFormat="1" ht="19.5" customHeight="1"/>
    <row r="1726" s="180" customFormat="1" ht="19.5" customHeight="1"/>
    <row r="1727" s="180" customFormat="1" ht="19.5" customHeight="1"/>
    <row r="1728" s="180" customFormat="1" ht="19.5" customHeight="1"/>
    <row r="1729" s="180" customFormat="1" ht="19.5" customHeight="1"/>
    <row r="1730" s="180" customFormat="1" ht="19.5" customHeight="1"/>
    <row r="1731" s="180" customFormat="1" ht="19.5" customHeight="1"/>
    <row r="1732" s="180" customFormat="1" ht="19.5" customHeight="1"/>
    <row r="1733" s="180" customFormat="1" ht="19.5" customHeight="1"/>
    <row r="1734" s="180" customFormat="1" ht="19.5" customHeight="1"/>
    <row r="1735" s="180" customFormat="1" ht="19.5" customHeight="1"/>
    <row r="1736" s="180" customFormat="1" ht="19.5" customHeight="1"/>
    <row r="1737" s="180" customFormat="1" ht="19.5" customHeight="1"/>
    <row r="1738" s="180" customFormat="1" ht="19.5" customHeight="1"/>
    <row r="1739" s="180" customFormat="1" ht="19.5" customHeight="1"/>
    <row r="1740" s="180" customFormat="1" ht="19.5" customHeight="1"/>
    <row r="1741" s="180" customFormat="1" ht="19.5" customHeight="1"/>
    <row r="1742" s="180" customFormat="1" ht="19.5" customHeight="1"/>
    <row r="1743" s="180" customFormat="1" ht="19.5" customHeight="1"/>
    <row r="1744" s="180" customFormat="1" ht="19.5" customHeight="1"/>
    <row r="1745" s="180" customFormat="1" ht="19.5" customHeight="1"/>
    <row r="1746" s="180" customFormat="1" ht="19.5" customHeight="1"/>
    <row r="1747" s="180" customFormat="1" ht="19.5" customHeight="1"/>
    <row r="1748" s="180" customFormat="1" ht="19.5" customHeight="1"/>
    <row r="1749" s="180" customFormat="1" ht="19.5" customHeight="1"/>
    <row r="1750" s="180" customFormat="1" ht="19.5" customHeight="1"/>
    <row r="1751" s="180" customFormat="1" ht="19.5" customHeight="1"/>
    <row r="1752" s="180" customFormat="1" ht="19.5" customHeight="1"/>
    <row r="1753" s="180" customFormat="1" ht="19.5" customHeight="1"/>
    <row r="1754" s="180" customFormat="1" ht="19.5" customHeight="1"/>
    <row r="1755" s="180" customFormat="1" ht="19.5" customHeight="1"/>
    <row r="1756" s="180" customFormat="1" ht="19.5" customHeight="1"/>
    <row r="1757" s="180" customFormat="1" ht="19.5" customHeight="1"/>
    <row r="1758" s="180" customFormat="1" ht="19.5" customHeight="1"/>
    <row r="1759" s="180" customFormat="1" ht="19.5" customHeight="1"/>
    <row r="1760" s="180" customFormat="1" ht="19.5" customHeight="1"/>
    <row r="1761" s="180" customFormat="1" ht="19.5" customHeight="1"/>
    <row r="1762" s="180" customFormat="1" ht="19.5" customHeight="1"/>
    <row r="1763" s="180" customFormat="1" ht="19.5" customHeight="1"/>
    <row r="1764" s="180" customFormat="1" ht="19.5" customHeight="1"/>
    <row r="1765" s="180" customFormat="1" ht="19.5" customHeight="1"/>
    <row r="1766" s="180" customFormat="1" ht="19.5" customHeight="1"/>
    <row r="1767" s="180" customFormat="1" ht="19.5" customHeight="1"/>
    <row r="1768" s="180" customFormat="1" ht="19.5" customHeight="1"/>
    <row r="1769" s="180" customFormat="1" ht="19.5" customHeight="1"/>
    <row r="1770" s="180" customFormat="1" ht="19.5" customHeight="1"/>
    <row r="1771" s="180" customFormat="1" ht="19.5" customHeight="1"/>
    <row r="1772" s="180" customFormat="1" ht="19.5" customHeight="1"/>
    <row r="1773" s="180" customFormat="1" ht="19.5" customHeight="1"/>
    <row r="1774" s="180" customFormat="1" ht="19.5" customHeight="1"/>
    <row r="1775" s="180" customFormat="1" ht="19.5" customHeight="1"/>
    <row r="1776" s="180" customFormat="1" ht="19.5" customHeight="1"/>
    <row r="1777" s="180" customFormat="1" ht="19.5" customHeight="1"/>
    <row r="1778" s="180" customFormat="1" ht="19.5" customHeight="1"/>
    <row r="1779" spans="2:5" ht="19.5" customHeight="1">
      <c r="B1779" s="180"/>
      <c r="C1779" s="180"/>
      <c r="D1779" s="180"/>
      <c r="E1779" s="180"/>
    </row>
    <row r="1780" spans="2:5" ht="19.5" customHeight="1">
      <c r="B1780" s="180"/>
      <c r="C1780" s="180"/>
      <c r="D1780" s="180"/>
      <c r="E1780" s="180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300" verticalDpi="300" orientation="portrait" paperSize="9" scale="85" r:id="rId1"/>
  <headerFooter alignWithMargins="0">
    <oddHeader>&amp;C14.sz.melléklet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7"/>
  <sheetViews>
    <sheetView zoomScaleSheetLayoutView="100" workbookViewId="0" topLeftCell="A1">
      <selection activeCell="F87" sqref="F87"/>
    </sheetView>
  </sheetViews>
  <sheetFormatPr defaultColWidth="9.00390625" defaultRowHeight="14.25" customHeight="1"/>
  <cols>
    <col min="1" max="1" width="4.125" style="144" customWidth="1"/>
    <col min="2" max="2" width="11.25390625" style="144" bestFit="1" customWidth="1"/>
    <col min="3" max="4" width="9.125" style="144" customWidth="1"/>
    <col min="5" max="5" width="17.125" style="144" customWidth="1"/>
    <col min="6" max="6" width="11.375" style="144" customWidth="1"/>
    <col min="7" max="7" width="11.875" style="144" customWidth="1"/>
    <col min="8" max="8" width="13.25390625" style="144" customWidth="1"/>
    <col min="9" max="9" width="13.125" style="144" customWidth="1"/>
    <col min="10" max="10" width="12.25390625" style="144" customWidth="1"/>
    <col min="11" max="11" width="11.00390625" style="144" customWidth="1"/>
    <col min="12" max="16384" width="9.125" style="144" customWidth="1"/>
  </cols>
  <sheetData>
    <row r="1" spans="1:11" s="14" customFormat="1" ht="19.5" customHeight="1">
      <c r="A1" s="519" t="s">
        <v>302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7" s="14" customFormat="1" ht="17.25" customHeight="1">
      <c r="A2" s="15"/>
      <c r="B2" s="15"/>
      <c r="C2" s="15"/>
      <c r="D2" s="15"/>
      <c r="E2" s="15"/>
      <c r="F2" s="15"/>
      <c r="G2" s="15"/>
    </row>
    <row r="3" spans="1:7" s="14" customFormat="1" ht="18" customHeight="1">
      <c r="A3" s="15"/>
      <c r="B3" s="15"/>
      <c r="C3" s="15"/>
      <c r="D3" s="15"/>
      <c r="E3" s="15"/>
      <c r="F3" s="15"/>
      <c r="G3" s="15"/>
    </row>
    <row r="4" spans="1:11" s="14" customFormat="1" ht="31.5">
      <c r="A4" s="15"/>
      <c r="B4" s="15"/>
      <c r="C4" s="15"/>
      <c r="D4" s="15"/>
      <c r="E4" s="15"/>
      <c r="F4" s="16" t="s">
        <v>169</v>
      </c>
      <c r="G4" s="16" t="s">
        <v>93</v>
      </c>
      <c r="H4" s="16" t="s">
        <v>94</v>
      </c>
      <c r="I4" s="16" t="s">
        <v>95</v>
      </c>
      <c r="J4" s="16" t="s">
        <v>96</v>
      </c>
      <c r="K4" s="16" t="s">
        <v>97</v>
      </c>
    </row>
    <row r="5" spans="1:11" s="14" customFormat="1" ht="7.5" customHeight="1">
      <c r="A5" s="15"/>
      <c r="B5" s="15"/>
      <c r="C5" s="15"/>
      <c r="D5" s="15"/>
      <c r="E5" s="15"/>
      <c r="F5" s="17"/>
      <c r="G5" s="16"/>
      <c r="H5" s="16"/>
      <c r="I5" s="18"/>
      <c r="J5" s="16"/>
      <c r="K5" s="16"/>
    </row>
    <row r="6" spans="1:12" s="21" customFormat="1" ht="18" customHeight="1" thickBot="1">
      <c r="A6" s="19" t="s">
        <v>146</v>
      </c>
      <c r="B6" s="19"/>
      <c r="C6" s="19"/>
      <c r="D6" s="19"/>
      <c r="E6" s="19"/>
      <c r="F6" s="262">
        <v>7221</v>
      </c>
      <c r="G6" s="20">
        <f>G16+G26+G30+G32+G34</f>
        <v>7307</v>
      </c>
      <c r="H6" s="20">
        <f>H16+H26+H30+H32+H34</f>
        <v>0</v>
      </c>
      <c r="I6" s="20">
        <v>7307</v>
      </c>
      <c r="J6" s="20">
        <f>J16+J26+J30+J32+J34</f>
        <v>0</v>
      </c>
      <c r="K6" s="20">
        <f>K16+K26+K30+K32+K34</f>
        <v>0</v>
      </c>
      <c r="L6" s="19"/>
    </row>
    <row r="7" spans="1:12" s="21" customFormat="1" ht="18" customHeight="1">
      <c r="A7" s="22" t="s">
        <v>150</v>
      </c>
      <c r="B7" s="22" t="s">
        <v>151</v>
      </c>
      <c r="C7" s="23"/>
      <c r="D7" s="23"/>
      <c r="E7" s="23"/>
      <c r="F7" s="24"/>
      <c r="G7" s="25"/>
      <c r="H7" s="26"/>
      <c r="I7" s="27"/>
      <c r="J7" s="25"/>
      <c r="K7" s="25"/>
      <c r="L7" s="19"/>
    </row>
    <row r="8" spans="1:12" s="14" customFormat="1" ht="18" customHeight="1">
      <c r="A8" s="28"/>
      <c r="B8" s="29" t="s">
        <v>170</v>
      </c>
      <c r="C8" s="30"/>
      <c r="D8" s="31"/>
      <c r="E8" s="32"/>
      <c r="F8" s="33"/>
      <c r="G8" s="33"/>
      <c r="H8" s="166"/>
      <c r="I8" s="34"/>
      <c r="J8" s="33"/>
      <c r="K8" s="33"/>
      <c r="L8" s="15"/>
    </row>
    <row r="9" spans="1:12" s="14" customFormat="1" ht="18" customHeight="1">
      <c r="A9" s="28"/>
      <c r="B9" s="35" t="s">
        <v>100</v>
      </c>
      <c r="C9" s="36"/>
      <c r="D9" s="36"/>
      <c r="E9" s="37"/>
      <c r="F9" s="38">
        <v>2251</v>
      </c>
      <c r="G9" s="38">
        <v>2300</v>
      </c>
      <c r="H9" s="170"/>
      <c r="I9" s="39">
        <v>2300</v>
      </c>
      <c r="J9" s="38"/>
      <c r="K9" s="38"/>
      <c r="L9" s="15"/>
    </row>
    <row r="10" spans="1:12" s="14" customFormat="1" ht="18" customHeight="1">
      <c r="A10" s="28"/>
      <c r="B10" s="35" t="s">
        <v>101</v>
      </c>
      <c r="C10" s="36"/>
      <c r="D10" s="36"/>
      <c r="E10" s="37"/>
      <c r="F10" s="38">
        <v>0</v>
      </c>
      <c r="G10" s="38"/>
      <c r="H10" s="170"/>
      <c r="I10" s="39"/>
      <c r="J10" s="38"/>
      <c r="K10" s="38"/>
      <c r="L10" s="15"/>
    </row>
    <row r="11" spans="1:12" s="14" customFormat="1" ht="18" customHeight="1">
      <c r="A11" s="28"/>
      <c r="B11" s="35" t="s">
        <v>102</v>
      </c>
      <c r="C11" s="36"/>
      <c r="D11" s="36"/>
      <c r="E11" s="37"/>
      <c r="F11" s="38">
        <v>0</v>
      </c>
      <c r="G11" s="38">
        <v>0</v>
      </c>
      <c r="H11" s="170"/>
      <c r="I11" s="39"/>
      <c r="J11" s="38"/>
      <c r="K11" s="38"/>
      <c r="L11" s="15"/>
    </row>
    <row r="12" spans="1:12" s="14" customFormat="1" ht="18" customHeight="1">
      <c r="A12" s="28"/>
      <c r="B12" s="35" t="s">
        <v>103</v>
      </c>
      <c r="C12" s="36"/>
      <c r="D12" s="36"/>
      <c r="E12" s="37"/>
      <c r="F12" s="38">
        <v>711</v>
      </c>
      <c r="G12" s="38">
        <v>720</v>
      </c>
      <c r="H12" s="170"/>
      <c r="I12" s="39">
        <v>720</v>
      </c>
      <c r="J12" s="38"/>
      <c r="K12" s="38"/>
      <c r="L12" s="15"/>
    </row>
    <row r="13" spans="1:12" s="14" customFormat="1" ht="18" customHeight="1">
      <c r="A13" s="28"/>
      <c r="B13" s="35" t="s">
        <v>118</v>
      </c>
      <c r="C13" s="36"/>
      <c r="D13" s="36"/>
      <c r="E13" s="37"/>
      <c r="F13" s="38">
        <v>801</v>
      </c>
      <c r="G13" s="38">
        <v>801</v>
      </c>
      <c r="H13" s="170"/>
      <c r="I13" s="39">
        <v>801</v>
      </c>
      <c r="J13" s="38"/>
      <c r="K13" s="38"/>
      <c r="L13" s="15"/>
    </row>
    <row r="14" spans="1:12" s="14" customFormat="1" ht="18" customHeight="1">
      <c r="A14" s="28"/>
      <c r="B14" s="35" t="s">
        <v>104</v>
      </c>
      <c r="C14" s="36"/>
      <c r="D14" s="36"/>
      <c r="E14" s="37"/>
      <c r="F14" s="38">
        <v>0</v>
      </c>
      <c r="G14" s="38"/>
      <c r="H14" s="170"/>
      <c r="I14" s="39"/>
      <c r="J14" s="38"/>
      <c r="K14" s="38"/>
      <c r="L14" s="15"/>
    </row>
    <row r="15" spans="1:12" s="14" customFormat="1" ht="18" customHeight="1">
      <c r="A15" s="28"/>
      <c r="B15" s="35" t="s">
        <v>105</v>
      </c>
      <c r="C15" s="36"/>
      <c r="D15" s="36"/>
      <c r="E15" s="37"/>
      <c r="F15" s="38">
        <v>12</v>
      </c>
      <c r="G15" s="38">
        <v>12</v>
      </c>
      <c r="H15" s="170"/>
      <c r="I15" s="39">
        <v>12</v>
      </c>
      <c r="J15" s="38"/>
      <c r="K15" s="38"/>
      <c r="L15" s="15"/>
    </row>
    <row r="16" spans="1:12" s="48" customFormat="1" ht="18" customHeight="1">
      <c r="A16" s="40"/>
      <c r="B16" s="41" t="s">
        <v>116</v>
      </c>
      <c r="C16" s="42"/>
      <c r="D16" s="42"/>
      <c r="E16" s="43"/>
      <c r="F16" s="53">
        <v>3775</v>
      </c>
      <c r="G16" s="45">
        <f>SUM(G9+G10+G11+G12+G13+G14+G15)</f>
        <v>3833</v>
      </c>
      <c r="H16" s="171">
        <f>SUM(H9:H15)</f>
        <v>0</v>
      </c>
      <c r="I16" s="46">
        <f>SUM(I9:I15)</f>
        <v>3833</v>
      </c>
      <c r="J16" s="45">
        <f>SUM(J9:J15)</f>
        <v>0</v>
      </c>
      <c r="K16" s="45">
        <f>SUM(K9:K15)</f>
        <v>0</v>
      </c>
      <c r="L16" s="47"/>
    </row>
    <row r="17" spans="1:12" s="14" customFormat="1" ht="18" customHeight="1">
      <c r="A17" s="55" t="s">
        <v>109</v>
      </c>
      <c r="B17" s="49" t="s">
        <v>110</v>
      </c>
      <c r="C17" s="50"/>
      <c r="D17" s="50"/>
      <c r="E17" s="50"/>
      <c r="F17" s="53"/>
      <c r="G17" s="51"/>
      <c r="H17" s="172"/>
      <c r="I17" s="52"/>
      <c r="J17" s="51"/>
      <c r="K17" s="51"/>
      <c r="L17" s="15"/>
    </row>
    <row r="18" spans="1:12" s="14" customFormat="1" ht="18" customHeight="1">
      <c r="A18" s="28"/>
      <c r="B18" s="516" t="s">
        <v>268</v>
      </c>
      <c r="C18" s="517"/>
      <c r="D18" s="517"/>
      <c r="E18" s="518"/>
      <c r="F18" s="38">
        <v>292</v>
      </c>
      <c r="G18" s="38">
        <v>302</v>
      </c>
      <c r="H18" s="170"/>
      <c r="I18" s="39">
        <v>302</v>
      </c>
      <c r="J18" s="38"/>
      <c r="K18" s="38"/>
      <c r="L18" s="15"/>
    </row>
    <row r="19" spans="1:12" s="14" customFormat="1" ht="18" customHeight="1">
      <c r="A19" s="28"/>
      <c r="B19" s="516" t="s">
        <v>144</v>
      </c>
      <c r="C19" s="517"/>
      <c r="D19" s="517"/>
      <c r="E19" s="518"/>
      <c r="F19" s="38">
        <v>38</v>
      </c>
      <c r="G19" s="38">
        <v>40</v>
      </c>
      <c r="H19" s="170"/>
      <c r="I19" s="39">
        <v>40</v>
      </c>
      <c r="J19" s="38"/>
      <c r="K19" s="38"/>
      <c r="L19" s="15"/>
    </row>
    <row r="20" spans="1:12" s="14" customFormat="1" ht="18" customHeight="1">
      <c r="A20" s="28"/>
      <c r="B20" s="516" t="s">
        <v>145</v>
      </c>
      <c r="C20" s="517"/>
      <c r="D20" s="517"/>
      <c r="E20" s="518"/>
      <c r="F20" s="38">
        <v>59</v>
      </c>
      <c r="G20" s="38">
        <v>50</v>
      </c>
      <c r="H20" s="170"/>
      <c r="I20" s="39">
        <v>50</v>
      </c>
      <c r="J20" s="38"/>
      <c r="K20" s="38"/>
      <c r="L20" s="15"/>
    </row>
    <row r="21" spans="1:12" s="14" customFormat="1" ht="18" customHeight="1">
      <c r="A21" s="28"/>
      <c r="B21" s="35" t="s">
        <v>111</v>
      </c>
      <c r="C21" s="36"/>
      <c r="D21" s="36"/>
      <c r="E21" s="37"/>
      <c r="F21" s="38">
        <f>G21+H21</f>
        <v>0</v>
      </c>
      <c r="G21" s="38">
        <v>0</v>
      </c>
      <c r="H21" s="170"/>
      <c r="I21" s="39"/>
      <c r="J21" s="38"/>
      <c r="K21" s="38"/>
      <c r="L21" s="15"/>
    </row>
    <row r="22" spans="1:12" s="14" customFormat="1" ht="18" customHeight="1">
      <c r="A22" s="28"/>
      <c r="B22" s="35" t="s">
        <v>112</v>
      </c>
      <c r="C22" s="36"/>
      <c r="D22" s="36"/>
      <c r="E22" s="37"/>
      <c r="F22" s="38">
        <f>G22+H22</f>
        <v>0</v>
      </c>
      <c r="G22" s="38">
        <v>0</v>
      </c>
      <c r="H22" s="170"/>
      <c r="I22" s="39"/>
      <c r="J22" s="38"/>
      <c r="K22" s="38"/>
      <c r="L22" s="15"/>
    </row>
    <row r="23" spans="1:12" s="14" customFormat="1" ht="18" customHeight="1">
      <c r="A23" s="28"/>
      <c r="B23" s="35" t="s">
        <v>113</v>
      </c>
      <c r="C23" s="36"/>
      <c r="D23" s="36"/>
      <c r="E23" s="37"/>
      <c r="F23" s="38">
        <f>G23+H23</f>
        <v>0</v>
      </c>
      <c r="G23" s="38">
        <v>0</v>
      </c>
      <c r="H23" s="170"/>
      <c r="I23" s="39"/>
      <c r="J23" s="38"/>
      <c r="K23" s="38"/>
      <c r="L23" s="15"/>
    </row>
    <row r="24" spans="1:12" s="14" customFormat="1" ht="18" customHeight="1">
      <c r="A24" s="28"/>
      <c r="B24" s="35" t="s">
        <v>114</v>
      </c>
      <c r="C24" s="36"/>
      <c r="D24" s="36"/>
      <c r="E24" s="37"/>
      <c r="F24" s="38">
        <v>0</v>
      </c>
      <c r="G24" s="38">
        <v>0</v>
      </c>
      <c r="H24" s="170"/>
      <c r="I24" s="39"/>
      <c r="J24" s="38"/>
      <c r="K24" s="38"/>
      <c r="L24" s="15"/>
    </row>
    <row r="25" spans="1:12" s="14" customFormat="1" ht="18" customHeight="1">
      <c r="A25" s="28"/>
      <c r="B25" s="35" t="s">
        <v>280</v>
      </c>
      <c r="C25" s="36"/>
      <c r="D25" s="36"/>
      <c r="E25" s="37"/>
      <c r="F25" s="38">
        <f>G25+H25</f>
        <v>0</v>
      </c>
      <c r="G25" s="38">
        <v>0</v>
      </c>
      <c r="H25" s="170"/>
      <c r="I25" s="39"/>
      <c r="J25" s="38"/>
      <c r="K25" s="38"/>
      <c r="L25" s="15"/>
    </row>
    <row r="26" spans="1:12" s="48" customFormat="1" ht="18" customHeight="1">
      <c r="A26" s="40"/>
      <c r="B26" s="41" t="s">
        <v>126</v>
      </c>
      <c r="C26" s="42"/>
      <c r="D26" s="42"/>
      <c r="E26" s="43"/>
      <c r="F26" s="53">
        <v>389</v>
      </c>
      <c r="G26" s="45">
        <f>G18+G19+G20+G25</f>
        <v>392</v>
      </c>
      <c r="H26" s="171">
        <f>SUM(H18:H25)</f>
        <v>0</v>
      </c>
      <c r="I26" s="46">
        <f>SUM(I18:I25)</f>
        <v>392</v>
      </c>
      <c r="J26" s="45">
        <f>SUM(J18:J25)</f>
        <v>0</v>
      </c>
      <c r="K26" s="45">
        <f>SUM(K18:K25)</f>
        <v>0</v>
      </c>
      <c r="L26" s="47"/>
    </row>
    <row r="27" spans="1:12" s="14" customFormat="1" ht="18" customHeight="1">
      <c r="A27" s="55" t="s">
        <v>115</v>
      </c>
      <c r="B27" s="56" t="s">
        <v>149</v>
      </c>
      <c r="C27" s="57"/>
      <c r="D27" s="58"/>
      <c r="E27" s="59"/>
      <c r="F27" s="53"/>
      <c r="G27" s="51"/>
      <c r="H27" s="172"/>
      <c r="I27" s="52"/>
      <c r="J27" s="51"/>
      <c r="K27" s="51"/>
      <c r="L27" s="15"/>
    </row>
    <row r="28" spans="1:12" s="14" customFormat="1" ht="18" customHeight="1">
      <c r="A28" s="28"/>
      <c r="B28" s="35" t="s">
        <v>281</v>
      </c>
      <c r="C28" s="36"/>
      <c r="D28" s="57"/>
      <c r="E28" s="57"/>
      <c r="F28" s="38">
        <v>1584</v>
      </c>
      <c r="G28" s="493">
        <v>1600</v>
      </c>
      <c r="H28" s="172">
        <v>0</v>
      </c>
      <c r="I28" s="15">
        <v>1600</v>
      </c>
      <c r="J28" s="60"/>
      <c r="K28" s="61"/>
      <c r="L28" s="15"/>
    </row>
    <row r="29" spans="1:12" s="14" customFormat="1" ht="18" customHeight="1">
      <c r="A29" s="28"/>
      <c r="B29" s="35" t="s">
        <v>269</v>
      </c>
      <c r="C29" s="36"/>
      <c r="D29" s="36"/>
      <c r="E29" s="37"/>
      <c r="F29" s="38">
        <v>1232</v>
      </c>
      <c r="G29" s="62">
        <v>1232</v>
      </c>
      <c r="H29" s="177">
        <v>0</v>
      </c>
      <c r="I29" s="63">
        <v>1232</v>
      </c>
      <c r="J29" s="62"/>
      <c r="K29" s="62"/>
      <c r="L29" s="15"/>
    </row>
    <row r="30" spans="1:12" s="48" customFormat="1" ht="18" customHeight="1">
      <c r="A30" s="40"/>
      <c r="B30" s="41" t="s">
        <v>126</v>
      </c>
      <c r="C30" s="42"/>
      <c r="D30" s="42"/>
      <c r="E30" s="43"/>
      <c r="F30" s="53">
        <v>2816</v>
      </c>
      <c r="G30" s="45">
        <f>SUM(G28:G29)</f>
        <v>2832</v>
      </c>
      <c r="H30" s="171">
        <f>SUM(H28:H29)</f>
        <v>0</v>
      </c>
      <c r="I30" s="46">
        <f>SUM(I28:I29)</f>
        <v>2832</v>
      </c>
      <c r="J30" s="45">
        <f>SUM(J28:J29)</f>
        <v>0</v>
      </c>
      <c r="K30" s="45">
        <f>SUM(K28:K29)</f>
        <v>0</v>
      </c>
      <c r="L30" s="47"/>
    </row>
    <row r="31" spans="1:12" s="14" customFormat="1" ht="18" customHeight="1">
      <c r="A31" s="28"/>
      <c r="B31" s="35" t="s">
        <v>171</v>
      </c>
      <c r="C31" s="36"/>
      <c r="D31" s="58"/>
      <c r="E31" s="59"/>
      <c r="F31" s="38"/>
      <c r="G31" s="51"/>
      <c r="H31" s="172">
        <v>0</v>
      </c>
      <c r="I31" s="52">
        <v>0</v>
      </c>
      <c r="J31" s="51"/>
      <c r="K31" s="51"/>
      <c r="L31" s="15"/>
    </row>
    <row r="32" spans="1:12" s="48" customFormat="1" ht="18" customHeight="1">
      <c r="A32" s="40"/>
      <c r="B32" s="41" t="s">
        <v>126</v>
      </c>
      <c r="C32" s="42"/>
      <c r="D32" s="42"/>
      <c r="E32" s="43"/>
      <c r="F32" s="53">
        <v>241</v>
      </c>
      <c r="G32" s="54">
        <v>250</v>
      </c>
      <c r="H32" s="171">
        <v>0</v>
      </c>
      <c r="I32" s="176">
        <v>250</v>
      </c>
      <c r="J32" s="54">
        <f>SUM(J31:J31)</f>
        <v>0</v>
      </c>
      <c r="K32" s="54">
        <f>SUM(K31:K31)</f>
        <v>0</v>
      </c>
      <c r="L32" s="47"/>
    </row>
    <row r="33" spans="1:12" s="14" customFormat="1" ht="18" customHeight="1">
      <c r="A33" s="55" t="s">
        <v>130</v>
      </c>
      <c r="B33" s="56" t="s">
        <v>131</v>
      </c>
      <c r="C33" s="36"/>
      <c r="D33" s="36"/>
      <c r="E33" s="37"/>
      <c r="F33" s="38">
        <f>G33+H33</f>
        <v>0</v>
      </c>
      <c r="G33" s="64"/>
      <c r="H33" s="178"/>
      <c r="I33" s="65"/>
      <c r="J33" s="64"/>
      <c r="K33" s="64"/>
      <c r="L33" s="15"/>
    </row>
    <row r="34" spans="1:12" s="14" customFormat="1" ht="18" customHeight="1" thickBot="1">
      <c r="A34" s="66"/>
      <c r="B34" s="67" t="s">
        <v>126</v>
      </c>
      <c r="C34" s="68"/>
      <c r="D34" s="68"/>
      <c r="E34" s="69"/>
      <c r="F34" s="70">
        <f>G34+H34</f>
        <v>0</v>
      </c>
      <c r="G34" s="95">
        <f>G33</f>
        <v>0</v>
      </c>
      <c r="H34" s="175">
        <f>H33</f>
        <v>0</v>
      </c>
      <c r="I34" s="96">
        <f>I33</f>
        <v>0</v>
      </c>
      <c r="J34" s="95">
        <f>J33</f>
        <v>0</v>
      </c>
      <c r="K34" s="95">
        <f>K33</f>
        <v>0</v>
      </c>
      <c r="L34" s="15"/>
    </row>
    <row r="35" spans="1:12" s="14" customFormat="1" ht="18" customHeight="1">
      <c r="A35" s="71"/>
      <c r="B35" s="72"/>
      <c r="C35" s="72"/>
      <c r="D35" s="72"/>
      <c r="E35" s="72"/>
      <c r="F35" s="73"/>
      <c r="G35" s="73"/>
      <c r="H35" s="74"/>
      <c r="I35" s="73"/>
      <c r="J35" s="73"/>
      <c r="K35" s="73"/>
      <c r="L35" s="15"/>
    </row>
    <row r="36" spans="1:12" s="21" customFormat="1" ht="18" customHeight="1" thickBot="1">
      <c r="A36" s="19" t="s">
        <v>153</v>
      </c>
      <c r="B36" s="19"/>
      <c r="C36" s="19"/>
      <c r="D36" s="19"/>
      <c r="E36" s="19"/>
      <c r="F36" s="262">
        <v>29174</v>
      </c>
      <c r="G36" s="20">
        <f>G46+G51+G53</f>
        <v>17627</v>
      </c>
      <c r="H36" s="20">
        <f>H46+H51+H53</f>
        <v>0</v>
      </c>
      <c r="I36" s="20">
        <v>17627</v>
      </c>
      <c r="J36" s="20">
        <f>J46+J51+J53</f>
        <v>0</v>
      </c>
      <c r="K36" s="20">
        <f>K46+K51+K53</f>
        <v>0</v>
      </c>
      <c r="L36" s="19"/>
    </row>
    <row r="37" spans="1:12" s="14" customFormat="1" ht="18" customHeight="1">
      <c r="A37" s="75" t="s">
        <v>150</v>
      </c>
      <c r="B37" s="76" t="s">
        <v>152</v>
      </c>
      <c r="C37" s="76"/>
      <c r="D37" s="76"/>
      <c r="E37" s="76"/>
      <c r="F37" s="77"/>
      <c r="G37" s="78"/>
      <c r="H37" s="174"/>
      <c r="I37" s="173"/>
      <c r="J37" s="78"/>
      <c r="K37" s="78"/>
      <c r="L37" s="15"/>
    </row>
    <row r="38" spans="1:12" s="14" customFormat="1" ht="18" customHeight="1">
      <c r="A38" s="79" t="s">
        <v>0</v>
      </c>
      <c r="B38" s="36" t="s">
        <v>147</v>
      </c>
      <c r="C38" s="36"/>
      <c r="D38" s="36"/>
      <c r="E38" s="37"/>
      <c r="F38" s="38"/>
      <c r="G38" s="38"/>
      <c r="H38" s="170"/>
      <c r="I38" s="39"/>
      <c r="J38" s="38"/>
      <c r="K38" s="38"/>
      <c r="L38" s="15"/>
    </row>
    <row r="39" spans="1:12" s="14" customFormat="1" ht="18" customHeight="1">
      <c r="A39" s="28"/>
      <c r="B39" s="36" t="s">
        <v>172</v>
      </c>
      <c r="C39" s="36"/>
      <c r="D39" s="36"/>
      <c r="E39" s="37"/>
      <c r="F39" s="38">
        <f>G39+H39</f>
        <v>4572</v>
      </c>
      <c r="G39" s="38">
        <v>4572</v>
      </c>
      <c r="H39" s="170"/>
      <c r="I39" s="39">
        <v>4572</v>
      </c>
      <c r="J39" s="38"/>
      <c r="K39" s="38"/>
      <c r="L39" s="15"/>
    </row>
    <row r="40" spans="1:12" s="14" customFormat="1" ht="18" customHeight="1">
      <c r="A40" s="28"/>
      <c r="B40" s="36" t="s">
        <v>141</v>
      </c>
      <c r="C40" s="36"/>
      <c r="D40" s="36"/>
      <c r="E40" s="37"/>
      <c r="F40" s="38">
        <f>G40+H40</f>
        <v>1988</v>
      </c>
      <c r="G40" s="38">
        <v>1988</v>
      </c>
      <c r="H40" s="170"/>
      <c r="I40" s="39">
        <v>1988</v>
      </c>
      <c r="J40" s="38"/>
      <c r="K40" s="38"/>
      <c r="L40" s="15"/>
    </row>
    <row r="41" spans="1:12" s="14" customFormat="1" ht="18" customHeight="1">
      <c r="A41" s="28"/>
      <c r="B41" s="36" t="s">
        <v>173</v>
      </c>
      <c r="C41" s="36"/>
      <c r="D41" s="36"/>
      <c r="E41" s="37"/>
      <c r="F41" s="38">
        <v>1501</v>
      </c>
      <c r="G41" s="38">
        <v>1696</v>
      </c>
      <c r="H41" s="170"/>
      <c r="I41" s="39">
        <v>1696</v>
      </c>
      <c r="J41" s="38"/>
      <c r="K41" s="38"/>
      <c r="L41" s="15"/>
    </row>
    <row r="42" spans="1:12" s="14" customFormat="1" ht="18" customHeight="1">
      <c r="A42" s="28"/>
      <c r="B42" s="36" t="s">
        <v>174</v>
      </c>
      <c r="C42" s="36"/>
      <c r="D42" s="36"/>
      <c r="E42" s="37"/>
      <c r="F42" s="38">
        <v>487</v>
      </c>
      <c r="G42" s="38">
        <v>100</v>
      </c>
      <c r="H42" s="170"/>
      <c r="I42" s="39">
        <v>100</v>
      </c>
      <c r="J42" s="38"/>
      <c r="K42" s="38"/>
      <c r="L42" s="15"/>
    </row>
    <row r="43" spans="1:12" s="14" customFormat="1" ht="18" customHeight="1">
      <c r="A43" s="28"/>
      <c r="B43" s="80" t="s">
        <v>175</v>
      </c>
      <c r="C43" s="36"/>
      <c r="D43" s="36"/>
      <c r="E43" s="37"/>
      <c r="F43" s="38">
        <f>G43+H43</f>
        <v>788</v>
      </c>
      <c r="G43" s="38">
        <v>788</v>
      </c>
      <c r="H43" s="170"/>
      <c r="I43" s="39">
        <v>788</v>
      </c>
      <c r="J43" s="38"/>
      <c r="K43" s="38"/>
      <c r="L43" s="15"/>
    </row>
    <row r="44" spans="1:12" s="14" customFormat="1" ht="18" customHeight="1">
      <c r="A44" s="28"/>
      <c r="B44" s="80" t="s">
        <v>303</v>
      </c>
      <c r="C44" s="36"/>
      <c r="D44" s="36"/>
      <c r="E44" s="37"/>
      <c r="F44" s="38">
        <v>4000</v>
      </c>
      <c r="G44" s="38">
        <v>6163</v>
      </c>
      <c r="H44" s="170"/>
      <c r="I44" s="39">
        <v>6163</v>
      </c>
      <c r="J44" s="38"/>
      <c r="K44" s="38"/>
      <c r="L44" s="15"/>
    </row>
    <row r="45" spans="1:12" s="14" customFormat="1" ht="18" customHeight="1">
      <c r="A45" s="28"/>
      <c r="B45" s="80" t="s">
        <v>304</v>
      </c>
      <c r="C45" s="36"/>
      <c r="D45" s="36"/>
      <c r="E45" s="37"/>
      <c r="F45" s="38">
        <v>82</v>
      </c>
      <c r="G45" s="38">
        <v>79</v>
      </c>
      <c r="H45" s="170"/>
      <c r="I45" s="39">
        <v>79</v>
      </c>
      <c r="J45" s="38"/>
      <c r="K45" s="38"/>
      <c r="L45" s="15"/>
    </row>
    <row r="46" spans="1:12" s="14" customFormat="1" ht="18" customHeight="1">
      <c r="A46" s="28"/>
      <c r="B46" s="88" t="s">
        <v>116</v>
      </c>
      <c r="C46" s="36"/>
      <c r="D46" s="36"/>
      <c r="E46" s="37"/>
      <c r="F46" s="44">
        <v>8654</v>
      </c>
      <c r="G46" s="45">
        <v>10814</v>
      </c>
      <c r="H46" s="171">
        <f>SUM(H39:H45)</f>
        <v>0</v>
      </c>
      <c r="I46" s="46">
        <v>10814</v>
      </c>
      <c r="J46" s="45">
        <f>SUM(J39:J45)</f>
        <v>0</v>
      </c>
      <c r="K46" s="45">
        <f>SUM(K39:K45)</f>
        <v>0</v>
      </c>
      <c r="L46" s="15"/>
    </row>
    <row r="47" spans="1:12" s="14" customFormat="1" ht="18" customHeight="1">
      <c r="A47" s="55" t="s">
        <v>109</v>
      </c>
      <c r="B47" s="82" t="s">
        <v>176</v>
      </c>
      <c r="C47" s="83"/>
      <c r="D47" s="83"/>
      <c r="E47" s="84"/>
      <c r="F47" s="38"/>
      <c r="G47" s="45"/>
      <c r="H47" s="171"/>
      <c r="I47" s="46"/>
      <c r="J47" s="45"/>
      <c r="K47" s="45"/>
      <c r="L47" s="15"/>
    </row>
    <row r="48" spans="1:12" s="14" customFormat="1" ht="18" customHeight="1">
      <c r="A48" s="28"/>
      <c r="B48" s="36" t="s">
        <v>305</v>
      </c>
      <c r="C48" s="36"/>
      <c r="D48" s="36"/>
      <c r="E48" s="37"/>
      <c r="F48" s="38">
        <v>15634</v>
      </c>
      <c r="G48" s="38">
        <v>4036</v>
      </c>
      <c r="H48" s="170"/>
      <c r="I48" s="39">
        <v>600</v>
      </c>
      <c r="J48" s="38"/>
      <c r="K48" s="38"/>
      <c r="L48" s="15"/>
    </row>
    <row r="49" spans="1:12" s="14" customFormat="1" ht="18" customHeight="1">
      <c r="A49" s="28"/>
      <c r="B49" s="85" t="s">
        <v>270</v>
      </c>
      <c r="C49" s="36"/>
      <c r="D49" s="36"/>
      <c r="E49" s="37"/>
      <c r="F49" s="38">
        <v>226</v>
      </c>
      <c r="G49" s="38">
        <v>277</v>
      </c>
      <c r="H49" s="170"/>
      <c r="I49" s="39">
        <v>277</v>
      </c>
      <c r="J49" s="38"/>
      <c r="K49" s="38"/>
      <c r="L49" s="15"/>
    </row>
    <row r="50" spans="1:12" s="14" customFormat="1" ht="18" customHeight="1">
      <c r="A50" s="28"/>
      <c r="B50" s="85" t="s">
        <v>271</v>
      </c>
      <c r="C50" s="36"/>
      <c r="D50" s="36"/>
      <c r="E50" s="37"/>
      <c r="F50" s="38">
        <f>G50+H50</f>
        <v>2500</v>
      </c>
      <c r="G50" s="38">
        <v>2500</v>
      </c>
      <c r="H50" s="170"/>
      <c r="I50" s="39">
        <v>2500</v>
      </c>
      <c r="J50" s="38"/>
      <c r="K50" s="38"/>
      <c r="L50" s="15"/>
    </row>
    <row r="51" spans="1:12" s="14" customFormat="1" ht="18" customHeight="1">
      <c r="A51" s="28"/>
      <c r="B51" s="88" t="s">
        <v>116</v>
      </c>
      <c r="C51" s="36"/>
      <c r="D51" s="36"/>
      <c r="E51" s="37"/>
      <c r="F51" s="44">
        <v>18360</v>
      </c>
      <c r="G51" s="45">
        <f>SUM(G48:G50)</f>
        <v>6813</v>
      </c>
      <c r="H51" s="171">
        <f>SUM(H48:H50)</f>
        <v>0</v>
      </c>
      <c r="I51" s="46">
        <v>6813</v>
      </c>
      <c r="J51" s="45">
        <f>SUM(J48:J50)</f>
        <v>0</v>
      </c>
      <c r="K51" s="45">
        <f>SUM(K48:K50)</f>
        <v>0</v>
      </c>
      <c r="L51" s="15"/>
    </row>
    <row r="52" spans="1:12" s="14" customFormat="1" ht="18" customHeight="1">
      <c r="A52" s="55" t="s">
        <v>115</v>
      </c>
      <c r="B52" s="57" t="s">
        <v>148</v>
      </c>
      <c r="C52" s="57"/>
      <c r="D52" s="57"/>
      <c r="E52" s="92"/>
      <c r="F52" s="38">
        <f>G52+H52</f>
        <v>0</v>
      </c>
      <c r="G52" s="38"/>
      <c r="H52" s="170"/>
      <c r="I52" s="39"/>
      <c r="J52" s="38"/>
      <c r="K52" s="38"/>
      <c r="L52" s="15"/>
    </row>
    <row r="53" spans="1:12" s="14" customFormat="1" ht="18" customHeight="1" thickBot="1">
      <c r="A53" s="66"/>
      <c r="B53" s="68" t="s">
        <v>126</v>
      </c>
      <c r="C53" s="93"/>
      <c r="D53" s="93"/>
      <c r="E53" s="94"/>
      <c r="F53" s="70">
        <f>G53+H53</f>
        <v>0</v>
      </c>
      <c r="G53" s="95">
        <f>G52</f>
        <v>0</v>
      </c>
      <c r="H53" s="175">
        <f>H52</f>
        <v>0</v>
      </c>
      <c r="I53" s="96">
        <f>I52</f>
        <v>0</v>
      </c>
      <c r="J53" s="95">
        <f>J52</f>
        <v>0</v>
      </c>
      <c r="K53" s="95">
        <f>K52</f>
        <v>0</v>
      </c>
      <c r="L53" s="15"/>
    </row>
    <row r="54" spans="1:12" s="14" customFormat="1" ht="18" customHeight="1">
      <c r="A54" s="71"/>
      <c r="B54" s="72"/>
      <c r="C54" s="97"/>
      <c r="D54" s="97"/>
      <c r="E54" s="97"/>
      <c r="F54" s="73">
        <f>SUM(F48:F50)</f>
        <v>18360</v>
      </c>
      <c r="G54" s="98">
        <v>17627</v>
      </c>
      <c r="H54" s="99"/>
      <c r="I54" s="98">
        <v>17627</v>
      </c>
      <c r="J54" s="98"/>
      <c r="K54" s="98"/>
      <c r="L54" s="15"/>
    </row>
    <row r="55" spans="1:12" s="14" customFormat="1" ht="18" customHeight="1" thickBot="1">
      <c r="A55" s="100" t="s">
        <v>168</v>
      </c>
      <c r="B55" s="101"/>
      <c r="C55" s="101"/>
      <c r="D55" s="101"/>
      <c r="E55" s="101"/>
      <c r="F55" s="263">
        <f>G55+H55</f>
        <v>0</v>
      </c>
      <c r="G55" s="102">
        <f>G57</f>
        <v>0</v>
      </c>
      <c r="H55" s="102">
        <f>H57</f>
        <v>0</v>
      </c>
      <c r="I55" s="102">
        <f>I57</f>
        <v>0</v>
      </c>
      <c r="J55" s="102">
        <f>J57</f>
        <v>0</v>
      </c>
      <c r="K55" s="102">
        <f>K57</f>
        <v>0</v>
      </c>
      <c r="L55" s="15"/>
    </row>
    <row r="56" spans="1:12" s="14" customFormat="1" ht="18" customHeight="1">
      <c r="A56" s="28"/>
      <c r="B56" s="103" t="s">
        <v>52</v>
      </c>
      <c r="C56" s="103"/>
      <c r="D56" s="103"/>
      <c r="E56" s="104"/>
      <c r="F56" s="38">
        <f>G56+H56</f>
        <v>0</v>
      </c>
      <c r="G56" s="33"/>
      <c r="H56" s="165"/>
      <c r="I56" s="34"/>
      <c r="J56" s="33"/>
      <c r="K56" s="33"/>
      <c r="L56" s="15"/>
    </row>
    <row r="57" spans="1:12" s="14" customFormat="1" ht="18" customHeight="1" thickBot="1">
      <c r="A57" s="105"/>
      <c r="B57" s="106" t="s">
        <v>126</v>
      </c>
      <c r="C57" s="107"/>
      <c r="D57" s="107"/>
      <c r="E57" s="108"/>
      <c r="F57" s="266">
        <f>G57+H57</f>
        <v>0</v>
      </c>
      <c r="G57" s="109">
        <f>SUM(G56:G56)</f>
        <v>0</v>
      </c>
      <c r="H57" s="167">
        <f>SUM(H56:H56)</f>
        <v>0</v>
      </c>
      <c r="I57" s="164">
        <f>SUM(I56:I56)</f>
        <v>0</v>
      </c>
      <c r="J57" s="109">
        <f>SUM(J56:J56)</f>
        <v>0</v>
      </c>
      <c r="K57" s="109">
        <f>SUM(K56:K56)</f>
        <v>0</v>
      </c>
      <c r="L57" s="15"/>
    </row>
    <row r="58" spans="1:12" s="14" customFormat="1" ht="18" customHeight="1">
      <c r="A58" s="110"/>
      <c r="B58" s="111"/>
      <c r="C58" s="110"/>
      <c r="D58" s="110"/>
      <c r="E58" s="110"/>
      <c r="F58" s="112"/>
      <c r="G58" s="112"/>
      <c r="H58" s="112"/>
      <c r="I58" s="112"/>
      <c r="J58" s="112"/>
      <c r="K58" s="112"/>
      <c r="L58" s="15"/>
    </row>
    <row r="59" spans="1:12" s="14" customFormat="1" ht="18" customHeight="1" thickBot="1">
      <c r="A59" s="113" t="s">
        <v>157</v>
      </c>
      <c r="B59" s="15"/>
      <c r="C59" s="15"/>
      <c r="D59" s="15"/>
      <c r="E59" s="15"/>
      <c r="F59" s="262">
        <f>G59+H59</f>
        <v>27570</v>
      </c>
      <c r="G59" s="20">
        <f>G62</f>
        <v>27570</v>
      </c>
      <c r="H59" s="20">
        <f>H62</f>
        <v>0</v>
      </c>
      <c r="I59" s="20">
        <f>I62</f>
        <v>27570</v>
      </c>
      <c r="J59" s="20">
        <f>J62</f>
        <v>0</v>
      </c>
      <c r="K59" s="20">
        <f>K62</f>
        <v>0</v>
      </c>
      <c r="L59" s="15"/>
    </row>
    <row r="60" spans="1:12" s="14" customFormat="1" ht="18" customHeight="1">
      <c r="A60" s="114" t="s">
        <v>150</v>
      </c>
      <c r="B60" s="115" t="s">
        <v>155</v>
      </c>
      <c r="C60" s="116"/>
      <c r="D60" s="116"/>
      <c r="E60" s="117"/>
      <c r="F60" s="118">
        <v>27570</v>
      </c>
      <c r="G60" s="118">
        <v>27570</v>
      </c>
      <c r="H60" s="165"/>
      <c r="I60" s="119">
        <v>27570</v>
      </c>
      <c r="J60" s="496"/>
      <c r="K60" s="118"/>
      <c r="L60" s="15"/>
    </row>
    <row r="61" spans="1:12" s="14" customFormat="1" ht="18" customHeight="1">
      <c r="A61" s="120" t="s">
        <v>109</v>
      </c>
      <c r="B61" s="57" t="s">
        <v>156</v>
      </c>
      <c r="C61" s="36"/>
      <c r="D61" s="36"/>
      <c r="E61" s="37"/>
      <c r="F61" s="38">
        <f>G61+H61</f>
        <v>0</v>
      </c>
      <c r="G61" s="38"/>
      <c r="H61" s="170"/>
      <c r="I61" s="39"/>
      <c r="J61" s="38"/>
      <c r="K61" s="38"/>
      <c r="L61" s="15"/>
    </row>
    <row r="62" spans="1:12" s="14" customFormat="1" ht="18" customHeight="1" thickBot="1">
      <c r="A62" s="66"/>
      <c r="B62" s="68" t="s">
        <v>126</v>
      </c>
      <c r="C62" s="93"/>
      <c r="D62" s="93"/>
      <c r="E62" s="94"/>
      <c r="F62" s="70">
        <f>G62+H62</f>
        <v>27570</v>
      </c>
      <c r="G62" s="95">
        <f>SUM(G60:G61)</f>
        <v>27570</v>
      </c>
      <c r="H62" s="167">
        <f>SUM(H60:H61)</f>
        <v>0</v>
      </c>
      <c r="I62" s="96">
        <f>SUM(I60:I61)</f>
        <v>27570</v>
      </c>
      <c r="J62" s="95">
        <f>SUM(J60:J61)</f>
        <v>0</v>
      </c>
      <c r="K62" s="95">
        <f>SUM(K60:K61)</f>
        <v>0</v>
      </c>
      <c r="L62" s="15"/>
    </row>
    <row r="63" spans="1:12" s="14" customFormat="1" ht="18" customHeight="1">
      <c r="A63" s="71"/>
      <c r="B63" s="97"/>
      <c r="C63" s="97"/>
      <c r="D63" s="97"/>
      <c r="E63" s="97"/>
      <c r="F63" s="73"/>
      <c r="G63" s="73"/>
      <c r="H63" s="74"/>
      <c r="I63" s="73"/>
      <c r="J63" s="73"/>
      <c r="K63" s="73"/>
      <c r="L63" s="15"/>
    </row>
    <row r="64" spans="1:12" s="14" customFormat="1" ht="18" customHeight="1" thickBot="1">
      <c r="A64" s="113" t="s">
        <v>158</v>
      </c>
      <c r="B64" s="15"/>
      <c r="C64" s="15"/>
      <c r="D64" s="15"/>
      <c r="E64" s="15"/>
      <c r="F64" s="262">
        <v>7500</v>
      </c>
      <c r="G64" s="20">
        <v>10080</v>
      </c>
      <c r="H64" s="20">
        <f>H67+H71+H75</f>
        <v>0</v>
      </c>
      <c r="I64" s="20">
        <f>I67+I71+I75</f>
        <v>10080</v>
      </c>
      <c r="J64" s="20">
        <f>J67+J71+J75</f>
        <v>0</v>
      </c>
      <c r="K64" s="20">
        <f>K67+K71+K75</f>
        <v>0</v>
      </c>
      <c r="L64" s="15"/>
    </row>
    <row r="65" spans="1:11" s="15" customFormat="1" ht="18" customHeight="1">
      <c r="A65" s="121" t="s">
        <v>150</v>
      </c>
      <c r="B65" s="122" t="s">
        <v>154</v>
      </c>
      <c r="C65" s="116"/>
      <c r="D65" s="116"/>
      <c r="E65" s="116"/>
      <c r="F65" s="123"/>
      <c r="G65" s="124"/>
      <c r="H65" s="169"/>
      <c r="I65" s="125"/>
      <c r="J65" s="124"/>
      <c r="K65" s="118"/>
    </row>
    <row r="66" spans="1:11" s="15" customFormat="1" ht="18" customHeight="1">
      <c r="A66" s="28"/>
      <c r="B66" s="35" t="s">
        <v>117</v>
      </c>
      <c r="C66" s="36"/>
      <c r="D66" s="36"/>
      <c r="E66" s="37"/>
      <c r="F66" s="38">
        <v>7500</v>
      </c>
      <c r="G66" s="38">
        <v>10080</v>
      </c>
      <c r="H66" s="170"/>
      <c r="I66" s="39">
        <v>10080</v>
      </c>
      <c r="J66" s="38"/>
      <c r="K66" s="38"/>
    </row>
    <row r="67" spans="1:11" s="15" customFormat="1" ht="18" customHeight="1">
      <c r="A67" s="71"/>
      <c r="B67" s="41" t="s">
        <v>126</v>
      </c>
      <c r="C67" s="36"/>
      <c r="D67" s="36"/>
      <c r="E67" s="37"/>
      <c r="F67" s="44">
        <v>7500</v>
      </c>
      <c r="G67" s="45">
        <f>SUM(G66:G66)</f>
        <v>10080</v>
      </c>
      <c r="H67" s="171">
        <f>SUM(H66:H66)</f>
        <v>0</v>
      </c>
      <c r="I67" s="162">
        <f>SUM(I66:I66)</f>
        <v>10080</v>
      </c>
      <c r="J67" s="126">
        <f>SUM(J66:J66)</f>
        <v>0</v>
      </c>
      <c r="K67" s="126">
        <f>SUM(K66:K66)</f>
        <v>0</v>
      </c>
    </row>
    <row r="68" spans="1:12" s="14" customFormat="1" ht="18" customHeight="1">
      <c r="A68" s="81" t="s">
        <v>109</v>
      </c>
      <c r="B68" s="127" t="s">
        <v>108</v>
      </c>
      <c r="C68" s="31"/>
      <c r="D68" s="31"/>
      <c r="E68" s="31"/>
      <c r="F68" s="38"/>
      <c r="G68" s="38"/>
      <c r="H68" s="170"/>
      <c r="I68" s="39"/>
      <c r="J68" s="38"/>
      <c r="K68" s="38"/>
      <c r="L68" s="15"/>
    </row>
    <row r="69" spans="1:12" s="14" customFormat="1" ht="18" customHeight="1">
      <c r="A69" s="128"/>
      <c r="B69" s="35" t="s">
        <v>159</v>
      </c>
      <c r="C69" s="103"/>
      <c r="D69" s="103"/>
      <c r="E69" s="104"/>
      <c r="F69" s="38">
        <f>G69+H69</f>
        <v>0</v>
      </c>
      <c r="G69" s="33"/>
      <c r="H69" s="166"/>
      <c r="I69" s="34"/>
      <c r="J69" s="33"/>
      <c r="K69" s="33"/>
      <c r="L69" s="15"/>
    </row>
    <row r="70" spans="1:12" s="14" customFormat="1" ht="18" customHeight="1">
      <c r="A70" s="128" t="s">
        <v>0</v>
      </c>
      <c r="B70" s="35" t="s">
        <v>161</v>
      </c>
      <c r="C70" s="36"/>
      <c r="D70" s="36"/>
      <c r="E70" s="37"/>
      <c r="F70" s="38">
        <f>G70+H70</f>
        <v>0</v>
      </c>
      <c r="G70" s="38"/>
      <c r="H70" s="170"/>
      <c r="I70" s="39"/>
      <c r="J70" s="38"/>
      <c r="K70" s="38"/>
      <c r="L70" s="15"/>
    </row>
    <row r="71" spans="1:12" s="14" customFormat="1" ht="18" customHeight="1">
      <c r="A71" s="28"/>
      <c r="B71" s="129" t="s">
        <v>126</v>
      </c>
      <c r="C71" s="130"/>
      <c r="D71" s="130"/>
      <c r="E71" s="131"/>
      <c r="F71" s="132">
        <f>G71+H71</f>
        <v>0</v>
      </c>
      <c r="G71" s="133">
        <f>SUM(G69:G70)</f>
        <v>0</v>
      </c>
      <c r="H71" s="171">
        <f>SUM(H69:H70)</f>
        <v>0</v>
      </c>
      <c r="I71" s="168">
        <f>SUM(I69:I70)</f>
        <v>0</v>
      </c>
      <c r="J71" s="133">
        <f>SUM(J69:J70)</f>
        <v>0</v>
      </c>
      <c r="K71" s="133">
        <f>SUM(K69:K70)</f>
        <v>0</v>
      </c>
      <c r="L71" s="15"/>
    </row>
    <row r="72" spans="1:12" s="14" customFormat="1" ht="18" customHeight="1">
      <c r="A72" s="81" t="s">
        <v>115</v>
      </c>
      <c r="B72" s="134" t="s">
        <v>192</v>
      </c>
      <c r="C72" s="61"/>
      <c r="D72" s="61"/>
      <c r="E72" s="61"/>
      <c r="F72" s="38"/>
      <c r="G72" s="61"/>
      <c r="H72" s="166"/>
      <c r="I72" s="87"/>
      <c r="J72" s="61"/>
      <c r="K72" s="61"/>
      <c r="L72" s="15"/>
    </row>
    <row r="73" spans="1:12" s="14" customFormat="1" ht="18" customHeight="1">
      <c r="A73" s="135" t="s">
        <v>160</v>
      </c>
      <c r="B73" s="136" t="s">
        <v>162</v>
      </c>
      <c r="C73" s="137"/>
      <c r="D73" s="137"/>
      <c r="E73" s="138"/>
      <c r="F73" s="38">
        <f>G73+H73</f>
        <v>0</v>
      </c>
      <c r="G73" s="33"/>
      <c r="H73" s="166"/>
      <c r="I73" s="34"/>
      <c r="J73" s="33"/>
      <c r="K73" s="33"/>
      <c r="L73" s="15"/>
    </row>
    <row r="74" spans="1:12" s="14" customFormat="1" ht="18" customHeight="1">
      <c r="A74" s="135" t="s">
        <v>160</v>
      </c>
      <c r="B74" s="136" t="s">
        <v>163</v>
      </c>
      <c r="C74" s="139"/>
      <c r="D74" s="139"/>
      <c r="E74" s="140"/>
      <c r="F74" s="38">
        <f>G74+H74</f>
        <v>0</v>
      </c>
      <c r="G74" s="38"/>
      <c r="H74" s="170"/>
      <c r="I74" s="39"/>
      <c r="J74" s="38"/>
      <c r="K74" s="38"/>
      <c r="L74" s="15"/>
    </row>
    <row r="75" spans="1:12" s="14" customFormat="1" ht="18" customHeight="1" thickBot="1">
      <c r="A75" s="141"/>
      <c r="B75" s="67" t="s">
        <v>126</v>
      </c>
      <c r="C75" s="93"/>
      <c r="D75" s="93"/>
      <c r="E75" s="94"/>
      <c r="F75" s="70">
        <f>G75+H75</f>
        <v>0</v>
      </c>
      <c r="G75" s="95">
        <f>SUM(G73:G74)</f>
        <v>0</v>
      </c>
      <c r="H75" s="167">
        <f>SUM(H73:H74)</f>
        <v>0</v>
      </c>
      <c r="I75" s="96">
        <f>SUM(I73:I74)</f>
        <v>0</v>
      </c>
      <c r="J75" s="95">
        <f>SUM(J73:J74)</f>
        <v>0</v>
      </c>
      <c r="K75" s="95">
        <f>SUM(K73:K74)</f>
        <v>0</v>
      </c>
      <c r="L75" s="15"/>
    </row>
    <row r="76" spans="1:12" s="14" customFormat="1" ht="18" customHeight="1">
      <c r="A76" s="71"/>
      <c r="B76" s="72"/>
      <c r="C76" s="97"/>
      <c r="D76" s="97"/>
      <c r="E76" s="97"/>
      <c r="F76" s="73"/>
      <c r="G76" s="98"/>
      <c r="H76" s="142"/>
      <c r="I76" s="98"/>
      <c r="J76" s="98"/>
      <c r="K76" s="98"/>
      <c r="L76" s="15"/>
    </row>
    <row r="77" spans="1:12" ht="18" customHeight="1" thickBot="1">
      <c r="A77" s="113" t="s">
        <v>167</v>
      </c>
      <c r="B77" s="15"/>
      <c r="C77" s="15"/>
      <c r="D77" s="15"/>
      <c r="E77" s="15"/>
      <c r="F77" s="262">
        <v>0</v>
      </c>
      <c r="G77" s="20">
        <f>G84</f>
        <v>10000</v>
      </c>
      <c r="H77" s="20">
        <f>H84</f>
        <v>0</v>
      </c>
      <c r="I77" s="20">
        <v>10000</v>
      </c>
      <c r="J77" s="20">
        <f>J84</f>
        <v>0</v>
      </c>
      <c r="K77" s="20">
        <f>K84</f>
        <v>0</v>
      </c>
      <c r="L77" s="143"/>
    </row>
    <row r="78" spans="1:12" ht="18" customHeight="1">
      <c r="A78" s="145"/>
      <c r="B78" s="116" t="s">
        <v>106</v>
      </c>
      <c r="C78" s="116"/>
      <c r="D78" s="116"/>
      <c r="E78" s="117"/>
      <c r="F78" s="118">
        <f aca="true" t="shared" si="0" ref="F78:F83">G78+H78</f>
        <v>0</v>
      </c>
      <c r="G78" s="118"/>
      <c r="H78" s="165"/>
      <c r="I78" s="119"/>
      <c r="J78" s="118"/>
      <c r="K78" s="118"/>
      <c r="L78" s="143"/>
    </row>
    <row r="79" spans="1:12" ht="18" customHeight="1">
      <c r="A79" s="128"/>
      <c r="B79" s="146" t="s">
        <v>132</v>
      </c>
      <c r="C79" s="146"/>
      <c r="D79" s="146"/>
      <c r="E79" s="146"/>
      <c r="F79" s="38">
        <f t="shared" si="0"/>
        <v>0</v>
      </c>
      <c r="G79" s="38"/>
      <c r="H79" s="166"/>
      <c r="I79" s="39"/>
      <c r="J79" s="38"/>
      <c r="K79" s="38"/>
      <c r="L79" s="143"/>
    </row>
    <row r="80" spans="1:12" ht="18" customHeight="1">
      <c r="A80" s="128"/>
      <c r="B80" s="146" t="s">
        <v>107</v>
      </c>
      <c r="C80" s="35"/>
      <c r="D80" s="36"/>
      <c r="E80" s="37"/>
      <c r="F80" s="38">
        <f t="shared" si="0"/>
        <v>0</v>
      </c>
      <c r="G80" s="38"/>
      <c r="H80" s="166"/>
      <c r="I80" s="39"/>
      <c r="J80" s="38"/>
      <c r="K80" s="38"/>
      <c r="L80" s="143"/>
    </row>
    <row r="81" spans="1:12" ht="18" customHeight="1">
      <c r="A81" s="128"/>
      <c r="B81" s="146" t="s">
        <v>165</v>
      </c>
      <c r="C81" s="146"/>
      <c r="D81" s="146"/>
      <c r="E81" s="146"/>
      <c r="F81" s="38">
        <f t="shared" si="0"/>
        <v>0</v>
      </c>
      <c r="G81" s="38"/>
      <c r="H81" s="166"/>
      <c r="I81" s="39"/>
      <c r="J81" s="38"/>
      <c r="K81" s="38"/>
      <c r="L81" s="143"/>
    </row>
    <row r="82" spans="1:12" ht="18" customHeight="1">
      <c r="A82" s="128"/>
      <c r="B82" s="146" t="s">
        <v>164</v>
      </c>
      <c r="C82" s="146"/>
      <c r="D82" s="146"/>
      <c r="E82" s="146"/>
      <c r="F82" s="38">
        <v>0</v>
      </c>
      <c r="G82" s="38">
        <v>10000</v>
      </c>
      <c r="H82" s="166"/>
      <c r="I82" s="39">
        <v>10000</v>
      </c>
      <c r="J82" s="38"/>
      <c r="K82" s="38"/>
      <c r="L82" s="143"/>
    </row>
    <row r="83" spans="1:12" ht="18" customHeight="1">
      <c r="A83" s="128"/>
      <c r="B83" s="146" t="s">
        <v>166</v>
      </c>
      <c r="C83" s="146"/>
      <c r="D83" s="35"/>
      <c r="E83" s="37"/>
      <c r="F83" s="38">
        <f t="shared" si="0"/>
        <v>0</v>
      </c>
      <c r="G83" s="38"/>
      <c r="H83" s="166"/>
      <c r="I83" s="39"/>
      <c r="J83" s="38"/>
      <c r="K83" s="38"/>
      <c r="L83" s="143"/>
    </row>
    <row r="84" spans="1:12" ht="18" customHeight="1" thickBot="1">
      <c r="A84" s="147"/>
      <c r="B84" s="148" t="s">
        <v>126</v>
      </c>
      <c r="C84" s="149"/>
      <c r="D84" s="149"/>
      <c r="E84" s="150"/>
      <c r="F84" s="265">
        <v>0</v>
      </c>
      <c r="G84" s="109">
        <f>SUM(G78:G83)</f>
        <v>10000</v>
      </c>
      <c r="H84" s="167">
        <f>SUM(H78:H83)</f>
        <v>0</v>
      </c>
      <c r="I84" s="164">
        <f>SUM(I78:I83)</f>
        <v>10000</v>
      </c>
      <c r="J84" s="109">
        <f>SUM(J78:J83)</f>
        <v>0</v>
      </c>
      <c r="K84" s="109">
        <f>SUM(K78:K83)</f>
        <v>0</v>
      </c>
      <c r="L84" s="143"/>
    </row>
    <row r="85" spans="1:12" ht="18" customHeight="1" thickBot="1">
      <c r="A85" s="151"/>
      <c r="B85" s="152"/>
      <c r="C85" s="152"/>
      <c r="D85" s="152"/>
      <c r="E85" s="152"/>
      <c r="F85" s="153"/>
      <c r="G85" s="153"/>
      <c r="H85" s="153"/>
      <c r="I85" s="153"/>
      <c r="J85" s="153"/>
      <c r="K85" s="153"/>
      <c r="L85" s="143"/>
    </row>
    <row r="86" spans="1:12" ht="18" customHeight="1" thickBot="1">
      <c r="A86" s="154" t="s">
        <v>205</v>
      </c>
      <c r="B86" s="155"/>
      <c r="C86" s="156"/>
      <c r="D86" s="156"/>
      <c r="E86" s="157"/>
      <c r="F86" s="264">
        <v>71465</v>
      </c>
      <c r="G86" s="159">
        <f>G6+G36+G55+G59+G64+G77</f>
        <v>72584</v>
      </c>
      <c r="H86" s="160">
        <f>H6+H36+H55+H59+H64+H77</f>
        <v>0</v>
      </c>
      <c r="I86" s="161">
        <v>72584</v>
      </c>
      <c r="J86" s="159">
        <f>J6+J36+J55+J59+J64+J77</f>
        <v>0</v>
      </c>
      <c r="K86" s="159">
        <f>K6+K36+K55+K59+K64+K77</f>
        <v>0</v>
      </c>
      <c r="L86" s="143"/>
    </row>
    <row r="87" spans="1:11" s="14" customFormat="1" ht="15.75">
      <c r="A87" s="15"/>
      <c r="B87" s="15"/>
      <c r="C87" s="15"/>
      <c r="D87" s="15"/>
      <c r="E87" s="15"/>
      <c r="F87" s="16"/>
      <c r="G87" s="16"/>
      <c r="H87" s="16"/>
      <c r="I87" s="16"/>
      <c r="J87" s="16"/>
      <c r="K87" s="16"/>
    </row>
  </sheetData>
  <sheetProtection/>
  <mergeCells count="4">
    <mergeCell ref="B18:E18"/>
    <mergeCell ref="B19:E19"/>
    <mergeCell ref="B20:E20"/>
    <mergeCell ref="A1:K1"/>
  </mergeCells>
  <printOptions/>
  <pageMargins left="0.1968503937007874" right="0.1968503937007874" top="0.6692913385826772" bottom="0.9055118110236221" header="0.3937007874015748" footer="0.31496062992125984"/>
  <pageSetup horizontalDpi="300" verticalDpi="300" orientation="portrait" paperSize="9" scale="70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4"/>
  <sheetViews>
    <sheetView zoomScaleSheetLayoutView="100" workbookViewId="0" topLeftCell="A1">
      <selection activeCell="G78" sqref="G78"/>
    </sheetView>
  </sheetViews>
  <sheetFormatPr defaultColWidth="9.00390625" defaultRowHeight="19.5" customHeight="1"/>
  <cols>
    <col min="1" max="1" width="6.25390625" style="256" customWidth="1"/>
    <col min="2" max="2" width="9.125" style="256" customWidth="1"/>
    <col min="3" max="3" width="10.375" style="256" customWidth="1"/>
    <col min="4" max="4" width="10.00390625" style="256" customWidth="1"/>
    <col min="5" max="5" width="9.25390625" style="256" customWidth="1"/>
    <col min="6" max="6" width="14.875" style="256" customWidth="1"/>
    <col min="7" max="7" width="11.75390625" style="179" bestFit="1" customWidth="1"/>
    <col min="8" max="8" width="13.75390625" style="256" customWidth="1"/>
    <col min="9" max="9" width="12.75390625" style="256" customWidth="1"/>
    <col min="10" max="10" width="12.125" style="256" bestFit="1" customWidth="1"/>
    <col min="11" max="11" width="11.375" style="256" customWidth="1"/>
    <col min="12" max="16384" width="9.125" style="256" customWidth="1"/>
  </cols>
  <sheetData>
    <row r="1" spans="1:11" s="179" customFormat="1" ht="19.5" customHeight="1">
      <c r="A1" s="522" t="s">
        <v>306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7" s="179" customFormat="1" ht="19.5" customHeight="1">
      <c r="A2" s="180"/>
      <c r="B2" s="180"/>
      <c r="C2" s="180"/>
      <c r="D2" s="180"/>
      <c r="E2" s="180"/>
      <c r="F2" s="180"/>
      <c r="G2" s="180"/>
    </row>
    <row r="3" spans="1:7" s="179" customFormat="1" ht="19.5" customHeight="1">
      <c r="A3" s="180"/>
      <c r="B3" s="180"/>
      <c r="C3" s="180"/>
      <c r="D3" s="180"/>
      <c r="E3" s="180"/>
      <c r="F3" s="180"/>
      <c r="G3" s="180"/>
    </row>
    <row r="4" spans="1:11" s="179" customFormat="1" ht="36.75" customHeight="1">
      <c r="A4" s="180"/>
      <c r="B4" s="180"/>
      <c r="C4" s="180"/>
      <c r="D4" s="180"/>
      <c r="E4" s="180"/>
      <c r="G4" s="182" t="s">
        <v>307</v>
      </c>
      <c r="H4" s="182" t="s">
        <v>308</v>
      </c>
      <c r="I4" s="182" t="s">
        <v>95</v>
      </c>
      <c r="J4" s="182" t="s">
        <v>96</v>
      </c>
      <c r="K4" s="182" t="s">
        <v>97</v>
      </c>
    </row>
    <row r="5" spans="1:11" s="179" customFormat="1" ht="10.5" customHeight="1">
      <c r="A5" s="180"/>
      <c r="B5" s="180"/>
      <c r="C5" s="180"/>
      <c r="D5" s="180"/>
      <c r="E5" s="180"/>
      <c r="G5" s="181"/>
      <c r="H5" s="182"/>
      <c r="I5" s="182"/>
      <c r="J5" s="182"/>
      <c r="K5" s="182"/>
    </row>
    <row r="6" spans="1:11" s="187" customFormat="1" ht="18" customHeight="1" thickBot="1">
      <c r="A6" s="183" t="s">
        <v>66</v>
      </c>
      <c r="B6" s="184"/>
      <c r="C6" s="184"/>
      <c r="D6" s="184"/>
      <c r="E6" s="184"/>
      <c r="F6" s="185"/>
      <c r="G6" s="186">
        <f>G13</f>
        <v>31570</v>
      </c>
      <c r="H6" s="186">
        <f>H13</f>
        <v>31801</v>
      </c>
      <c r="I6" s="186">
        <f>I13</f>
        <v>31801</v>
      </c>
      <c r="J6" s="186">
        <f>J13</f>
        <v>0</v>
      </c>
      <c r="K6" s="186">
        <f>K13</f>
        <v>0</v>
      </c>
    </row>
    <row r="7" spans="1:11" s="179" customFormat="1" ht="18" customHeight="1">
      <c r="A7" s="188"/>
      <c r="B7" s="520" t="s">
        <v>54</v>
      </c>
      <c r="C7" s="520"/>
      <c r="D7" s="520"/>
      <c r="E7" s="520"/>
      <c r="F7" s="520"/>
      <c r="G7" s="189"/>
      <c r="H7" s="189"/>
      <c r="I7" s="190"/>
      <c r="J7" s="189"/>
      <c r="K7" s="189"/>
    </row>
    <row r="8" spans="1:11" s="179" customFormat="1" ht="18" customHeight="1">
      <c r="A8" s="191"/>
      <c r="B8" s="193" t="s">
        <v>128</v>
      </c>
      <c r="C8" s="90"/>
      <c r="D8" s="90"/>
      <c r="E8" s="90"/>
      <c r="F8" s="91"/>
      <c r="G8" s="194">
        <v>25477</v>
      </c>
      <c r="H8" s="194">
        <v>26100</v>
      </c>
      <c r="I8" s="195">
        <v>26100</v>
      </c>
      <c r="J8" s="194"/>
      <c r="K8" s="194"/>
    </row>
    <row r="9" spans="1:11" s="179" customFormat="1" ht="18" customHeight="1">
      <c r="A9" s="191"/>
      <c r="B9" s="193" t="s">
        <v>285</v>
      </c>
      <c r="C9" s="90"/>
      <c r="D9" s="90"/>
      <c r="E9" s="90"/>
      <c r="F9" s="91"/>
      <c r="G9" s="194">
        <v>1719</v>
      </c>
      <c r="H9" s="194">
        <v>1750</v>
      </c>
      <c r="I9" s="195">
        <v>1750</v>
      </c>
      <c r="J9" s="194"/>
      <c r="K9" s="194"/>
    </row>
    <row r="10" spans="1:11" s="179" customFormat="1" ht="18" customHeight="1">
      <c r="A10" s="191"/>
      <c r="B10" s="193" t="s">
        <v>286</v>
      </c>
      <c r="C10" s="90"/>
      <c r="D10" s="90"/>
      <c r="E10" s="90"/>
      <c r="F10" s="91"/>
      <c r="G10" s="194">
        <v>156</v>
      </c>
      <c r="H10" s="194">
        <v>168</v>
      </c>
      <c r="I10" s="195">
        <v>168</v>
      </c>
      <c r="J10" s="194"/>
      <c r="K10" s="194"/>
    </row>
    <row r="11" spans="1:11" s="179" customFormat="1" ht="18" customHeight="1">
      <c r="A11" s="191"/>
      <c r="B11" s="193" t="s">
        <v>284</v>
      </c>
      <c r="C11" s="90"/>
      <c r="D11" s="90"/>
      <c r="E11" s="90"/>
      <c r="F11" s="91"/>
      <c r="G11" s="194">
        <v>2867</v>
      </c>
      <c r="H11" s="194">
        <v>2333</v>
      </c>
      <c r="I11" s="195">
        <v>2333</v>
      </c>
      <c r="J11" s="194"/>
      <c r="K11" s="194"/>
    </row>
    <row r="12" spans="1:11" s="179" customFormat="1" ht="18" customHeight="1">
      <c r="A12" s="191"/>
      <c r="B12" s="193" t="s">
        <v>191</v>
      </c>
      <c r="C12" s="193"/>
      <c r="D12" s="90"/>
      <c r="E12" s="90"/>
      <c r="F12" s="91"/>
      <c r="G12" s="194">
        <v>1351</v>
      </c>
      <c r="H12" s="194">
        <v>1450</v>
      </c>
      <c r="I12" s="195">
        <v>1450</v>
      </c>
      <c r="J12" s="194"/>
      <c r="K12" s="194"/>
    </row>
    <row r="13" spans="1:11" s="179" customFormat="1" ht="18" customHeight="1" thickBot="1">
      <c r="A13" s="199"/>
      <c r="B13" s="200" t="s">
        <v>126</v>
      </c>
      <c r="C13" s="487"/>
      <c r="D13" s="487"/>
      <c r="E13" s="487"/>
      <c r="F13" s="488"/>
      <c r="G13" s="201">
        <f>SUM(G8:G12)</f>
        <v>31570</v>
      </c>
      <c r="H13" s="201">
        <f>SUM(H8:H12)</f>
        <v>31801</v>
      </c>
      <c r="I13" s="202">
        <f>SUM(I8:I12)</f>
        <v>31801</v>
      </c>
      <c r="J13" s="201">
        <f>SUM(J8:J12)</f>
        <v>0</v>
      </c>
      <c r="K13" s="201">
        <f>SUM(K8:K12)</f>
        <v>0</v>
      </c>
    </row>
    <row r="14" spans="1:11" s="179" customFormat="1" ht="18" customHeight="1">
      <c r="A14" s="191"/>
      <c r="B14" s="203"/>
      <c r="C14" s="203"/>
      <c r="D14" s="203"/>
      <c r="E14" s="203"/>
      <c r="F14" s="204"/>
      <c r="G14" s="205"/>
      <c r="H14" s="205"/>
      <c r="I14" s="205"/>
      <c r="J14" s="205"/>
      <c r="K14" s="205"/>
    </row>
    <row r="15" spans="1:11" s="187" customFormat="1" ht="18" customHeight="1" thickBot="1">
      <c r="A15" s="184" t="s">
        <v>129</v>
      </c>
      <c r="B15" s="184"/>
      <c r="C15" s="184"/>
      <c r="D15" s="184"/>
      <c r="E15" s="184"/>
      <c r="F15" s="185"/>
      <c r="G15" s="186">
        <f>G22</f>
        <v>5084</v>
      </c>
      <c r="H15" s="186">
        <f>H22</f>
        <v>5064</v>
      </c>
      <c r="I15" s="186">
        <f>I22</f>
        <v>5064</v>
      </c>
      <c r="J15" s="186">
        <f>J22</f>
        <v>0</v>
      </c>
      <c r="K15" s="186">
        <f>K22</f>
        <v>0</v>
      </c>
    </row>
    <row r="16" spans="1:11" s="179" customFormat="1" ht="18" customHeight="1">
      <c r="A16" s="188"/>
      <c r="B16" s="520" t="s">
        <v>54</v>
      </c>
      <c r="C16" s="520"/>
      <c r="D16" s="520"/>
      <c r="E16" s="520"/>
      <c r="F16" s="520"/>
      <c r="G16" s="189"/>
      <c r="H16" s="189"/>
      <c r="I16" s="190"/>
      <c r="J16" s="189"/>
      <c r="K16" s="189"/>
    </row>
    <row r="17" spans="1:11" s="179" customFormat="1" ht="18" customHeight="1">
      <c r="A17" s="191"/>
      <c r="B17" s="193" t="s">
        <v>140</v>
      </c>
      <c r="C17" s="90"/>
      <c r="D17" s="90"/>
      <c r="E17" s="90"/>
      <c r="F17" s="91"/>
      <c r="G17" s="194">
        <v>3439</v>
      </c>
      <c r="H17" s="194">
        <v>3524</v>
      </c>
      <c r="I17" s="195">
        <v>3524</v>
      </c>
      <c r="J17" s="194"/>
      <c r="K17" s="194"/>
    </row>
    <row r="18" spans="1:11" s="179" customFormat="1" ht="18" customHeight="1">
      <c r="A18" s="191"/>
      <c r="B18" s="193" t="s">
        <v>285</v>
      </c>
      <c r="C18" s="90"/>
      <c r="D18" s="90"/>
      <c r="E18" s="90"/>
      <c r="F18" s="91"/>
      <c r="G18" s="194">
        <v>464</v>
      </c>
      <c r="H18" s="194">
        <v>473</v>
      </c>
      <c r="I18" s="195">
        <v>473</v>
      </c>
      <c r="J18" s="194"/>
      <c r="K18" s="194"/>
    </row>
    <row r="19" spans="1:11" s="179" customFormat="1" ht="18" customHeight="1">
      <c r="A19" s="191"/>
      <c r="B19" s="193" t="s">
        <v>287</v>
      </c>
      <c r="C19" s="90"/>
      <c r="D19" s="90"/>
      <c r="E19" s="90"/>
      <c r="F19" s="91"/>
      <c r="G19" s="194">
        <v>42</v>
      </c>
      <c r="H19" s="194">
        <v>45</v>
      </c>
      <c r="I19" s="195">
        <v>45</v>
      </c>
      <c r="J19" s="194"/>
      <c r="K19" s="194"/>
    </row>
    <row r="20" spans="1:11" s="179" customFormat="1" ht="18" customHeight="1">
      <c r="A20" s="191"/>
      <c r="B20" s="193" t="s">
        <v>288</v>
      </c>
      <c r="C20" s="90"/>
      <c r="D20" s="90"/>
      <c r="E20" s="90"/>
      <c r="F20" s="91"/>
      <c r="G20" s="194">
        <v>774</v>
      </c>
      <c r="H20" s="194">
        <v>630</v>
      </c>
      <c r="I20" s="195">
        <v>630</v>
      </c>
      <c r="J20" s="194"/>
      <c r="K20" s="194"/>
    </row>
    <row r="21" spans="1:11" s="179" customFormat="1" ht="18" customHeight="1">
      <c r="A21" s="191"/>
      <c r="B21" s="193" t="s">
        <v>191</v>
      </c>
      <c r="C21" s="193"/>
      <c r="D21" s="90"/>
      <c r="E21" s="90"/>
      <c r="F21" s="91"/>
      <c r="G21" s="194">
        <v>365</v>
      </c>
      <c r="H21" s="194">
        <v>392</v>
      </c>
      <c r="I21" s="195">
        <v>392</v>
      </c>
      <c r="J21" s="194"/>
      <c r="K21" s="194"/>
    </row>
    <row r="22" spans="1:11" s="179" customFormat="1" ht="18" customHeight="1" thickBot="1">
      <c r="A22" s="199"/>
      <c r="B22" s="200" t="s">
        <v>126</v>
      </c>
      <c r="C22" s="487"/>
      <c r="D22" s="487"/>
      <c r="E22" s="487"/>
      <c r="F22" s="488"/>
      <c r="G22" s="201">
        <f>SUM(G17:G21)</f>
        <v>5084</v>
      </c>
      <c r="H22" s="201">
        <f>SUM(H17:H21)</f>
        <v>5064</v>
      </c>
      <c r="I22" s="202">
        <f>SUM(I17:I21)</f>
        <v>5064</v>
      </c>
      <c r="J22" s="201">
        <f>SUM(J17:J21)</f>
        <v>0</v>
      </c>
      <c r="K22" s="201">
        <f>SUM(K17:K21)</f>
        <v>0</v>
      </c>
    </row>
    <row r="23" spans="1:11" s="179" customFormat="1" ht="18" customHeight="1">
      <c r="A23" s="191"/>
      <c r="B23" s="203"/>
      <c r="C23" s="203"/>
      <c r="D23" s="203"/>
      <c r="E23" s="203"/>
      <c r="F23" s="204"/>
      <c r="G23" s="205"/>
      <c r="H23" s="205"/>
      <c r="I23" s="205"/>
      <c r="J23" s="205"/>
      <c r="K23" s="205"/>
    </row>
    <row r="24" spans="1:11" s="187" customFormat="1" ht="18" customHeight="1" thickBot="1">
      <c r="A24" s="184" t="s">
        <v>177</v>
      </c>
      <c r="B24" s="184"/>
      <c r="C24" s="184"/>
      <c r="D24" s="184"/>
      <c r="E24" s="184"/>
      <c r="F24" s="185"/>
      <c r="G24" s="186">
        <f>G31</f>
        <v>14852</v>
      </c>
      <c r="H24" s="186">
        <f>H31</f>
        <v>15067</v>
      </c>
      <c r="I24" s="186">
        <f>I31</f>
        <v>15067</v>
      </c>
      <c r="J24" s="186">
        <f>J31</f>
        <v>0</v>
      </c>
      <c r="K24" s="186">
        <f>K31</f>
        <v>0</v>
      </c>
    </row>
    <row r="25" spans="1:11" s="179" customFormat="1" ht="18" customHeight="1">
      <c r="A25" s="208"/>
      <c r="B25" s="521" t="s">
        <v>54</v>
      </c>
      <c r="C25" s="521"/>
      <c r="D25" s="521"/>
      <c r="E25" s="521"/>
      <c r="F25" s="521"/>
      <c r="G25" s="209"/>
      <c r="H25" s="209"/>
      <c r="I25" s="210"/>
      <c r="J25" s="209"/>
      <c r="K25" s="209"/>
    </row>
    <row r="26" spans="1:11" s="179" customFormat="1" ht="18" customHeight="1">
      <c r="A26" s="191"/>
      <c r="B26" s="193" t="s">
        <v>140</v>
      </c>
      <c r="C26" s="90"/>
      <c r="D26" s="90"/>
      <c r="E26" s="90"/>
      <c r="F26" s="91"/>
      <c r="G26" s="194">
        <v>2796</v>
      </c>
      <c r="H26" s="194">
        <v>2870</v>
      </c>
      <c r="I26" s="195">
        <v>2870</v>
      </c>
      <c r="J26" s="194"/>
      <c r="K26" s="194"/>
    </row>
    <row r="27" spans="1:11" s="179" customFormat="1" ht="18" customHeight="1">
      <c r="A27" s="191"/>
      <c r="B27" s="193" t="s">
        <v>285</v>
      </c>
      <c r="C27" s="90"/>
      <c r="D27" s="90"/>
      <c r="E27" s="90"/>
      <c r="F27" s="91"/>
      <c r="G27" s="194">
        <v>1466</v>
      </c>
      <c r="H27" s="194">
        <v>1510</v>
      </c>
      <c r="I27" s="195">
        <v>1510</v>
      </c>
      <c r="J27" s="194"/>
      <c r="K27" s="194"/>
    </row>
    <row r="28" spans="1:11" s="179" customFormat="1" ht="18" customHeight="1">
      <c r="A28" s="191"/>
      <c r="B28" s="193" t="s">
        <v>299</v>
      </c>
      <c r="C28" s="90"/>
      <c r="D28" s="90"/>
      <c r="E28" s="90"/>
      <c r="F28" s="91"/>
      <c r="G28" s="194">
        <v>7738</v>
      </c>
      <c r="H28" s="194">
        <v>7801</v>
      </c>
      <c r="I28" s="195">
        <v>7801</v>
      </c>
      <c r="J28" s="194"/>
      <c r="K28" s="194"/>
    </row>
    <row r="29" spans="1:11" s="179" customFormat="1" ht="18" customHeight="1">
      <c r="A29" s="191"/>
      <c r="B29" s="193" t="s">
        <v>300</v>
      </c>
      <c r="C29" s="90"/>
      <c r="D29" s="90"/>
      <c r="E29" s="90"/>
      <c r="F29" s="91"/>
      <c r="G29" s="194">
        <v>55</v>
      </c>
      <c r="H29" s="194">
        <v>56</v>
      </c>
      <c r="I29" s="195">
        <v>56</v>
      </c>
      <c r="J29" s="194"/>
      <c r="K29" s="194"/>
    </row>
    <row r="30" spans="1:11" s="179" customFormat="1" ht="18" customHeight="1">
      <c r="A30" s="191"/>
      <c r="B30" s="193" t="s">
        <v>296</v>
      </c>
      <c r="C30" s="193"/>
      <c r="D30" s="90"/>
      <c r="E30" s="90"/>
      <c r="F30" s="91"/>
      <c r="G30" s="194">
        <v>2797</v>
      </c>
      <c r="H30" s="194">
        <v>2830</v>
      </c>
      <c r="I30" s="195">
        <v>2830</v>
      </c>
      <c r="J30" s="194"/>
      <c r="K30" s="194"/>
    </row>
    <row r="31" spans="1:11" s="179" customFormat="1" ht="18" customHeight="1" thickBot="1">
      <c r="A31" s="199"/>
      <c r="B31" s="200" t="s">
        <v>126</v>
      </c>
      <c r="C31" s="487"/>
      <c r="D31" s="487"/>
      <c r="E31" s="487"/>
      <c r="F31" s="488"/>
      <c r="G31" s="201">
        <f>SUM(G26:G30)</f>
        <v>14852</v>
      </c>
      <c r="H31" s="201">
        <f>SUM(H26:H30)</f>
        <v>15067</v>
      </c>
      <c r="I31" s="202">
        <f>SUM(I26:I30)</f>
        <v>15067</v>
      </c>
      <c r="J31" s="201">
        <f>SUM(J26:J30)</f>
        <v>0</v>
      </c>
      <c r="K31" s="201">
        <f>SUM(K26:K30)</f>
        <v>0</v>
      </c>
    </row>
    <row r="32" spans="1:11" s="179" customFormat="1" ht="18" customHeight="1">
      <c r="A32" s="191"/>
      <c r="B32" s="203"/>
      <c r="C32" s="203"/>
      <c r="D32" s="203"/>
      <c r="E32" s="211"/>
      <c r="F32" s="204"/>
      <c r="G32" s="212"/>
      <c r="H32" s="212"/>
      <c r="I32" s="212"/>
      <c r="J32" s="212"/>
      <c r="K32" s="212"/>
    </row>
    <row r="33" spans="1:11" s="179" customFormat="1" ht="18" customHeight="1" thickBot="1">
      <c r="A33" s="184" t="s">
        <v>178</v>
      </c>
      <c r="B33" s="184"/>
      <c r="C33" s="184"/>
      <c r="D33" s="184"/>
      <c r="E33" s="184"/>
      <c r="F33" s="185"/>
      <c r="G33" s="186">
        <v>13198</v>
      </c>
      <c r="H33" s="186">
        <v>8702</v>
      </c>
      <c r="I33" s="186">
        <v>8702</v>
      </c>
      <c r="J33" s="186">
        <f>J37</f>
        <v>0</v>
      </c>
      <c r="K33" s="186">
        <f>K37</f>
        <v>0</v>
      </c>
    </row>
    <row r="34" spans="1:11" s="179" customFormat="1" ht="18" customHeight="1">
      <c r="A34" s="188"/>
      <c r="B34" s="268" t="s">
        <v>301</v>
      </c>
      <c r="C34" s="215"/>
      <c r="D34" s="215"/>
      <c r="E34" s="215"/>
      <c r="F34" s="216"/>
      <c r="G34" s="189">
        <v>13198</v>
      </c>
      <c r="H34" s="189">
        <v>8702</v>
      </c>
      <c r="I34" s="190">
        <v>8702</v>
      </c>
      <c r="J34" s="189"/>
      <c r="K34" s="189"/>
    </row>
    <row r="35" spans="1:11" s="179" customFormat="1" ht="18" customHeight="1">
      <c r="A35" s="191"/>
      <c r="B35" s="193" t="s">
        <v>140</v>
      </c>
      <c r="C35" s="90"/>
      <c r="D35" s="90"/>
      <c r="E35" s="90"/>
      <c r="F35" s="91"/>
      <c r="G35" s="194"/>
      <c r="H35" s="194"/>
      <c r="I35" s="195"/>
      <c r="J35" s="194"/>
      <c r="K35" s="194"/>
    </row>
    <row r="36" spans="1:11" s="179" customFormat="1" ht="18" customHeight="1">
      <c r="A36" s="191"/>
      <c r="B36" s="193" t="s">
        <v>191</v>
      </c>
      <c r="C36" s="193"/>
      <c r="D36" s="90"/>
      <c r="E36" s="90"/>
      <c r="F36" s="91"/>
      <c r="G36" s="194"/>
      <c r="H36" s="194"/>
      <c r="I36" s="195"/>
      <c r="J36" s="194"/>
      <c r="K36" s="194"/>
    </row>
    <row r="37" spans="1:11" s="179" customFormat="1" ht="18" customHeight="1" thickBot="1">
      <c r="A37" s="199"/>
      <c r="B37" s="200" t="s">
        <v>126</v>
      </c>
      <c r="C37" s="487"/>
      <c r="D37" s="487"/>
      <c r="E37" s="487"/>
      <c r="F37" s="488"/>
      <c r="G37" s="201">
        <f>SUM(G34:G36)</f>
        <v>13198</v>
      </c>
      <c r="H37" s="201">
        <f>SUM(H34:H36)</f>
        <v>8702</v>
      </c>
      <c r="I37" s="202">
        <v>8702</v>
      </c>
      <c r="J37" s="201">
        <f>SUM(J35:J36)</f>
        <v>0</v>
      </c>
      <c r="K37" s="201">
        <f>SUM(K35:K36)</f>
        <v>0</v>
      </c>
    </row>
    <row r="38" spans="1:11" s="179" customFormat="1" ht="18" customHeight="1">
      <c r="A38" s="191"/>
      <c r="B38" s="203"/>
      <c r="C38" s="203"/>
      <c r="D38" s="203"/>
      <c r="E38" s="203"/>
      <c r="F38" s="204"/>
      <c r="G38" s="212"/>
      <c r="H38" s="212"/>
      <c r="I38" s="211"/>
      <c r="J38" s="211"/>
      <c r="K38" s="211"/>
    </row>
    <row r="39" spans="1:11" s="179" customFormat="1" ht="18" customHeight="1" thickBot="1">
      <c r="A39" s="184" t="s">
        <v>179</v>
      </c>
      <c r="B39" s="218"/>
      <c r="C39" s="218"/>
      <c r="D39" s="218"/>
      <c r="E39" s="218"/>
      <c r="F39" s="219"/>
      <c r="G39" s="186">
        <f>G42</f>
        <v>3433</v>
      </c>
      <c r="H39" s="186">
        <f>H42</f>
        <v>2238</v>
      </c>
      <c r="I39" s="186">
        <f>I42</f>
        <v>2238</v>
      </c>
      <c r="J39" s="186">
        <f>J42</f>
        <v>0</v>
      </c>
      <c r="K39" s="186">
        <f>K42</f>
        <v>0</v>
      </c>
    </row>
    <row r="40" spans="1:11" s="179" customFormat="1" ht="18" customHeight="1">
      <c r="A40" s="188"/>
      <c r="B40" s="214" t="s">
        <v>180</v>
      </c>
      <c r="C40" s="215"/>
      <c r="D40" s="215"/>
      <c r="E40" s="215"/>
      <c r="F40" s="220"/>
      <c r="G40" s="221">
        <v>2333</v>
      </c>
      <c r="H40" s="221">
        <v>2015</v>
      </c>
      <c r="I40" s="222">
        <v>2015</v>
      </c>
      <c r="J40" s="221"/>
      <c r="K40" s="221"/>
    </row>
    <row r="41" spans="1:11" s="179" customFormat="1" ht="18" customHeight="1">
      <c r="A41" s="191"/>
      <c r="B41" s="193" t="s">
        <v>181</v>
      </c>
      <c r="C41" s="90"/>
      <c r="D41" s="90"/>
      <c r="E41" s="90"/>
      <c r="F41" s="91"/>
      <c r="G41" s="194">
        <v>1100</v>
      </c>
      <c r="H41" s="194">
        <v>223</v>
      </c>
      <c r="I41" s="195">
        <v>223</v>
      </c>
      <c r="J41" s="194"/>
      <c r="K41" s="194">
        <v>0</v>
      </c>
    </row>
    <row r="42" spans="1:11" s="179" customFormat="1" ht="18" customHeight="1" thickBot="1">
      <c r="A42" s="223"/>
      <c r="B42" s="224" t="s">
        <v>126</v>
      </c>
      <c r="C42" s="225"/>
      <c r="D42" s="225"/>
      <c r="E42" s="225"/>
      <c r="F42" s="226"/>
      <c r="G42" s="201">
        <f>SUM(G40:G41)</f>
        <v>3433</v>
      </c>
      <c r="H42" s="201">
        <f>SUM(H40:H41)</f>
        <v>2238</v>
      </c>
      <c r="I42" s="202">
        <f>SUM(I40:I41)</f>
        <v>2238</v>
      </c>
      <c r="J42" s="201">
        <f>SUM(J40:J41)</f>
        <v>0</v>
      </c>
      <c r="K42" s="201">
        <f>SUM(K40:K41)</f>
        <v>0</v>
      </c>
    </row>
    <row r="43" spans="1:11" s="179" customFormat="1" ht="18" customHeight="1">
      <c r="A43" s="227"/>
      <c r="B43" s="228"/>
      <c r="C43" s="228"/>
      <c r="D43" s="228"/>
      <c r="E43" s="228"/>
      <c r="F43" s="228"/>
      <c r="G43" s="212"/>
      <c r="H43" s="212"/>
      <c r="I43" s="212"/>
      <c r="J43" s="212"/>
      <c r="K43" s="213"/>
    </row>
    <row r="44" spans="1:11" s="179" customFormat="1" ht="18" customHeight="1" thickBot="1">
      <c r="A44" s="184" t="s">
        <v>182</v>
      </c>
      <c r="B44" s="218"/>
      <c r="C44" s="218"/>
      <c r="D44" s="218"/>
      <c r="E44" s="218"/>
      <c r="F44" s="219"/>
      <c r="G44" s="186">
        <v>1483</v>
      </c>
      <c r="H44" s="186">
        <v>3212</v>
      </c>
      <c r="I44" s="186">
        <f>I46</f>
        <v>3212</v>
      </c>
      <c r="J44" s="186">
        <f>J46</f>
        <v>0</v>
      </c>
      <c r="K44" s="186">
        <f>K46</f>
        <v>0</v>
      </c>
    </row>
    <row r="45" spans="1:11" s="179" customFormat="1" ht="18" customHeight="1">
      <c r="A45" s="188"/>
      <c r="B45" s="214" t="s">
        <v>127</v>
      </c>
      <c r="C45" s="215"/>
      <c r="D45" s="215"/>
      <c r="E45" s="215"/>
      <c r="F45" s="220"/>
      <c r="G45" s="221"/>
      <c r="H45" s="221"/>
      <c r="I45" s="222"/>
      <c r="J45" s="221"/>
      <c r="K45" s="221"/>
    </row>
    <row r="46" spans="1:11" s="179" customFormat="1" ht="18" customHeight="1" thickBot="1">
      <c r="A46" s="223"/>
      <c r="B46" s="224" t="s">
        <v>126</v>
      </c>
      <c r="C46" s="225"/>
      <c r="D46" s="225"/>
      <c r="E46" s="225"/>
      <c r="F46" s="226"/>
      <c r="G46" s="201">
        <v>1483</v>
      </c>
      <c r="H46" s="201">
        <v>3212</v>
      </c>
      <c r="I46" s="202">
        <v>3212</v>
      </c>
      <c r="J46" s="201">
        <f>J45</f>
        <v>0</v>
      </c>
      <c r="K46" s="201">
        <f>K45</f>
        <v>0</v>
      </c>
    </row>
    <row r="47" spans="1:11" s="179" customFormat="1" ht="18" customHeight="1">
      <c r="A47" s="191"/>
      <c r="B47" s="203"/>
      <c r="C47" s="204"/>
      <c r="D47" s="203"/>
      <c r="E47" s="203"/>
      <c r="F47" s="211"/>
      <c r="G47" s="212"/>
      <c r="H47" s="212"/>
      <c r="I47" s="212"/>
      <c r="J47" s="212"/>
      <c r="K47" s="213"/>
    </row>
    <row r="48" spans="1:11" s="179" customFormat="1" ht="18" customHeight="1" thickBot="1">
      <c r="A48" s="184" t="s">
        <v>183</v>
      </c>
      <c r="B48" s="218"/>
      <c r="C48" s="218"/>
      <c r="D48" s="218"/>
      <c r="E48" s="218"/>
      <c r="F48" s="219"/>
      <c r="G48" s="186"/>
      <c r="H48" s="186">
        <v>6500</v>
      </c>
      <c r="I48" s="186">
        <f>I50</f>
        <v>6500</v>
      </c>
      <c r="J48" s="186">
        <f>J50</f>
        <v>0</v>
      </c>
      <c r="K48" s="186">
        <f>K50</f>
        <v>0</v>
      </c>
    </row>
    <row r="49" spans="1:11" s="179" customFormat="1" ht="18" customHeight="1">
      <c r="A49" s="208"/>
      <c r="B49" s="193" t="s">
        <v>54</v>
      </c>
      <c r="C49" s="90"/>
      <c r="D49" s="90"/>
      <c r="E49" s="90"/>
      <c r="F49" s="230"/>
      <c r="G49" s="194"/>
      <c r="H49" s="194">
        <v>6500</v>
      </c>
      <c r="I49" s="195">
        <v>6500</v>
      </c>
      <c r="J49" s="194"/>
      <c r="K49" s="194"/>
    </row>
    <row r="50" spans="1:11" s="179" customFormat="1" ht="18" customHeight="1" thickBot="1">
      <c r="A50" s="223"/>
      <c r="B50" s="224" t="s">
        <v>126</v>
      </c>
      <c r="C50" s="225"/>
      <c r="D50" s="225"/>
      <c r="E50" s="225"/>
      <c r="F50" s="226"/>
      <c r="G50" s="201">
        <f>SUM(G49:G49)</f>
        <v>0</v>
      </c>
      <c r="H50" s="201">
        <f>SUM(H49:H49)</f>
        <v>6500</v>
      </c>
      <c r="I50" s="202">
        <f>SUM(I49:I49)</f>
        <v>6500</v>
      </c>
      <c r="J50" s="201">
        <f>SUM(J49:J49)</f>
        <v>0</v>
      </c>
      <c r="K50" s="201">
        <f>SUM(K49:K49)</f>
        <v>0</v>
      </c>
    </row>
    <row r="51" spans="1:11" s="179" customFormat="1" ht="18" customHeight="1">
      <c r="A51" s="191"/>
      <c r="B51" s="203"/>
      <c r="C51" s="203"/>
      <c r="D51" s="203"/>
      <c r="E51" s="203"/>
      <c r="F51" s="211"/>
      <c r="G51" s="212"/>
      <c r="H51" s="212"/>
      <c r="I51" s="212"/>
      <c r="J51" s="212"/>
      <c r="K51" s="213"/>
    </row>
    <row r="52" spans="1:11" s="179" customFormat="1" ht="18" customHeight="1" thickBot="1">
      <c r="A52" s="184" t="s">
        <v>187</v>
      </c>
      <c r="B52" s="218"/>
      <c r="C52" s="218"/>
      <c r="D52" s="218"/>
      <c r="E52" s="218"/>
      <c r="F52" s="219"/>
      <c r="G52" s="186">
        <f>G55+G57</f>
        <v>0</v>
      </c>
      <c r="H52" s="186">
        <f>H55+H57</f>
        <v>0</v>
      </c>
      <c r="I52" s="186">
        <f>I55+I57</f>
        <v>0</v>
      </c>
      <c r="J52" s="186">
        <f>J55+J57</f>
        <v>0</v>
      </c>
      <c r="K52" s="186">
        <f>K55+K57</f>
        <v>0</v>
      </c>
    </row>
    <row r="53" spans="1:11" s="179" customFormat="1" ht="18" customHeight="1">
      <c r="A53" s="208"/>
      <c r="B53" s="267" t="s">
        <v>184</v>
      </c>
      <c r="C53" s="192"/>
      <c r="D53" s="192"/>
      <c r="E53" s="192"/>
      <c r="F53" s="231"/>
      <c r="G53" s="194"/>
      <c r="H53" s="194"/>
      <c r="I53" s="195"/>
      <c r="J53" s="194"/>
      <c r="K53" s="194"/>
    </row>
    <row r="54" spans="1:11" s="179" customFormat="1" ht="18" customHeight="1">
      <c r="A54" s="191"/>
      <c r="B54" s="193" t="s">
        <v>54</v>
      </c>
      <c r="C54" s="90"/>
      <c r="D54" s="90"/>
      <c r="E54" s="90"/>
      <c r="F54" s="230"/>
      <c r="G54" s="194"/>
      <c r="H54" s="194"/>
      <c r="I54" s="230"/>
      <c r="J54" s="231"/>
      <c r="K54" s="231"/>
    </row>
    <row r="55" spans="1:11" s="236" customFormat="1" ht="18" customHeight="1">
      <c r="A55" s="233"/>
      <c r="B55" s="196" t="s">
        <v>116</v>
      </c>
      <c r="C55" s="234"/>
      <c r="D55" s="234"/>
      <c r="E55" s="234"/>
      <c r="F55" s="235"/>
      <c r="G55" s="197">
        <f>SUM(G54:G54)</f>
        <v>0</v>
      </c>
      <c r="H55" s="197">
        <f>SUM(H54:H54)</f>
        <v>0</v>
      </c>
      <c r="I55" s="198">
        <f>SUM(I54:I54)</f>
        <v>0</v>
      </c>
      <c r="J55" s="197">
        <f>SUM(J54:J54)</f>
        <v>0</v>
      </c>
      <c r="K55" s="197">
        <f>SUM(K54:K54)</f>
        <v>0</v>
      </c>
    </row>
    <row r="56" spans="1:11" s="179" customFormat="1" ht="18" customHeight="1">
      <c r="A56" s="191"/>
      <c r="B56" s="269" t="s">
        <v>185</v>
      </c>
      <c r="C56" s="90"/>
      <c r="D56" s="90"/>
      <c r="E56" s="90"/>
      <c r="F56" s="230"/>
      <c r="G56" s="194"/>
      <c r="H56" s="194"/>
      <c r="I56" s="195"/>
      <c r="J56" s="194"/>
      <c r="K56" s="194"/>
    </row>
    <row r="57" spans="1:11" s="236" customFormat="1" ht="18" customHeight="1" thickBot="1">
      <c r="A57" s="237"/>
      <c r="B57" s="238" t="s">
        <v>126</v>
      </c>
      <c r="C57" s="239"/>
      <c r="D57" s="239"/>
      <c r="E57" s="239"/>
      <c r="F57" s="240"/>
      <c r="G57" s="201"/>
      <c r="H57" s="201"/>
      <c r="I57" s="202"/>
      <c r="J57" s="201"/>
      <c r="K57" s="201"/>
    </row>
    <row r="58" spans="1:11" s="179" customFormat="1" ht="18" customHeight="1">
      <c r="A58" s="241"/>
      <c r="B58" s="242"/>
      <c r="C58" s="242"/>
      <c r="D58" s="242"/>
      <c r="E58" s="242"/>
      <c r="F58" s="211"/>
      <c r="G58" s="212"/>
      <c r="H58" s="212"/>
      <c r="I58" s="212"/>
      <c r="J58" s="212"/>
      <c r="K58" s="213"/>
    </row>
    <row r="59" spans="1:11" s="179" customFormat="1" ht="18" customHeight="1" thickBot="1">
      <c r="A59" s="184" t="s">
        <v>186</v>
      </c>
      <c r="B59" s="218"/>
      <c r="C59" s="218"/>
      <c r="D59" s="218"/>
      <c r="E59" s="218"/>
      <c r="F59" s="219"/>
      <c r="G59" s="186">
        <f>G60</f>
        <v>0</v>
      </c>
      <c r="H59" s="186">
        <f>H60</f>
        <v>0</v>
      </c>
      <c r="I59" s="186">
        <v>0</v>
      </c>
      <c r="J59" s="186">
        <f>J60</f>
        <v>0</v>
      </c>
      <c r="K59" s="186">
        <f>K60</f>
        <v>0</v>
      </c>
    </row>
    <row r="60" spans="1:11" s="179" customFormat="1" ht="18" customHeight="1" thickBot="1">
      <c r="A60" s="199"/>
      <c r="B60" s="218"/>
      <c r="C60" s="218"/>
      <c r="D60" s="218"/>
      <c r="E60" s="218"/>
      <c r="F60" s="219"/>
      <c r="G60" s="270"/>
      <c r="H60" s="270"/>
      <c r="I60" s="243">
        <v>0</v>
      </c>
      <c r="J60" s="270"/>
      <c r="K60" s="244"/>
    </row>
    <row r="61" spans="1:11" s="179" customFormat="1" ht="18" customHeight="1">
      <c r="A61" s="229"/>
      <c r="B61" s="245"/>
      <c r="C61" s="245"/>
      <c r="D61" s="203"/>
      <c r="E61" s="203"/>
      <c r="F61" s="204"/>
      <c r="G61" s="205"/>
      <c r="H61" s="205"/>
      <c r="I61" s="205"/>
      <c r="J61" s="205"/>
      <c r="K61" s="206"/>
    </row>
    <row r="62" spans="1:11" s="179" customFormat="1" ht="18" customHeight="1" thickBot="1">
      <c r="A62" s="184" t="s">
        <v>188</v>
      </c>
      <c r="B62" s="218"/>
      <c r="C62" s="218"/>
      <c r="D62" s="218"/>
      <c r="E62" s="218"/>
      <c r="F62" s="219"/>
      <c r="G62" s="186">
        <f>G63</f>
        <v>0</v>
      </c>
      <c r="H62" s="186">
        <f>H63</f>
        <v>0</v>
      </c>
      <c r="I62" s="186">
        <f>I63</f>
        <v>0</v>
      </c>
      <c r="J62" s="186">
        <f>J63</f>
        <v>0</v>
      </c>
      <c r="K62" s="186">
        <f>K63</f>
        <v>0</v>
      </c>
    </row>
    <row r="63" spans="1:11" s="179" customFormat="1" ht="18" customHeight="1" thickBot="1">
      <c r="A63" s="199"/>
      <c r="B63" s="218"/>
      <c r="C63" s="218"/>
      <c r="D63" s="218"/>
      <c r="E63" s="218"/>
      <c r="F63" s="219"/>
      <c r="G63" s="270"/>
      <c r="H63" s="270"/>
      <c r="I63" s="243"/>
      <c r="J63" s="270"/>
      <c r="K63" s="244"/>
    </row>
    <row r="64" spans="1:11" s="179" customFormat="1" ht="18" customHeight="1">
      <c r="A64" s="229"/>
      <c r="B64" s="245"/>
      <c r="C64" s="203"/>
      <c r="D64" s="203"/>
      <c r="E64" s="203"/>
      <c r="F64" s="211"/>
      <c r="G64" s="212"/>
      <c r="H64" s="212"/>
      <c r="I64" s="211"/>
      <c r="J64" s="211"/>
      <c r="K64" s="217"/>
    </row>
    <row r="65" spans="1:11" s="179" customFormat="1" ht="18" customHeight="1" thickBot="1">
      <c r="A65" s="184" t="s">
        <v>189</v>
      </c>
      <c r="B65" s="218"/>
      <c r="C65" s="218"/>
      <c r="D65" s="218"/>
      <c r="E65" s="218"/>
      <c r="F65" s="219"/>
      <c r="G65" s="186">
        <f>G69</f>
        <v>0</v>
      </c>
      <c r="H65" s="186">
        <f>H69</f>
        <v>0</v>
      </c>
      <c r="I65" s="186">
        <f>I69</f>
        <v>0</v>
      </c>
      <c r="J65" s="186">
        <f>J69</f>
        <v>0</v>
      </c>
      <c r="K65" s="186">
        <f>K69</f>
        <v>0</v>
      </c>
    </row>
    <row r="66" spans="1:11" s="179" customFormat="1" ht="18" customHeight="1">
      <c r="A66" s="193" t="s">
        <v>119</v>
      </c>
      <c r="B66" s="89"/>
      <c r="C66" s="193"/>
      <c r="D66" s="90"/>
      <c r="E66" s="90"/>
      <c r="F66" s="246"/>
      <c r="G66" s="194"/>
      <c r="H66" s="194"/>
      <c r="I66" s="230"/>
      <c r="J66" s="231"/>
      <c r="K66" s="231"/>
    </row>
    <row r="67" spans="1:11" s="179" customFormat="1" ht="18" customHeight="1">
      <c r="A67" s="191"/>
      <c r="B67" s="207" t="s">
        <v>67</v>
      </c>
      <c r="C67" s="203"/>
      <c r="D67" s="203"/>
      <c r="E67" s="203"/>
      <c r="F67" s="247"/>
      <c r="G67" s="221"/>
      <c r="H67" s="221"/>
      <c r="I67" s="220"/>
      <c r="J67" s="248"/>
      <c r="K67" s="248"/>
    </row>
    <row r="68" spans="1:11" s="179" customFormat="1" ht="18" customHeight="1">
      <c r="A68" s="191"/>
      <c r="B68" s="192" t="s">
        <v>68</v>
      </c>
      <c r="C68" s="193"/>
      <c r="D68" s="90"/>
      <c r="E68" s="90"/>
      <c r="F68" s="249"/>
      <c r="G68" s="194"/>
      <c r="H68" s="194"/>
      <c r="I68" s="195"/>
      <c r="J68" s="194"/>
      <c r="K68" s="194"/>
    </row>
    <row r="69" spans="1:11" s="179" customFormat="1" ht="18" customHeight="1" thickBot="1">
      <c r="A69" s="199"/>
      <c r="B69" s="250" t="s">
        <v>126</v>
      </c>
      <c r="C69" s="218"/>
      <c r="D69" s="218"/>
      <c r="E69" s="218"/>
      <c r="F69" s="251"/>
      <c r="G69" s="252">
        <f>SUM(G67:G68)</f>
        <v>0</v>
      </c>
      <c r="H69" s="252">
        <f>SUM(H67:H68)</f>
        <v>0</v>
      </c>
      <c r="I69" s="253">
        <f>SUM(I67:I68)</f>
        <v>0</v>
      </c>
      <c r="J69" s="252">
        <f>SUM(J67:J68)</f>
        <v>0</v>
      </c>
      <c r="K69" s="252">
        <f>SUM(K67:K68)</f>
        <v>0</v>
      </c>
    </row>
    <row r="70" spans="1:11" s="179" customFormat="1" ht="18" customHeight="1">
      <c r="A70" s="191"/>
      <c r="B70" s="203"/>
      <c r="C70" s="203"/>
      <c r="D70" s="203"/>
      <c r="E70" s="203"/>
      <c r="F70" s="211"/>
      <c r="G70" s="212"/>
      <c r="H70" s="212"/>
      <c r="I70" s="212"/>
      <c r="J70" s="212"/>
      <c r="K70" s="213"/>
    </row>
    <row r="71" spans="1:11" s="179" customFormat="1" ht="18" customHeight="1" thickBot="1">
      <c r="A71" s="184" t="s">
        <v>190</v>
      </c>
      <c r="B71" s="218"/>
      <c r="C71" s="218"/>
      <c r="D71" s="218"/>
      <c r="E71" s="218"/>
      <c r="F71" s="219"/>
      <c r="G71" s="186">
        <f>G73</f>
        <v>0</v>
      </c>
      <c r="H71" s="186">
        <f>H73</f>
        <v>0</v>
      </c>
      <c r="I71" s="186">
        <f>I73</f>
        <v>0</v>
      </c>
      <c r="J71" s="186">
        <f>J73</f>
        <v>0</v>
      </c>
      <c r="K71" s="186">
        <f>K73</f>
        <v>0</v>
      </c>
    </row>
    <row r="72" spans="1:11" s="179" customFormat="1" ht="18" customHeight="1">
      <c r="A72" s="188"/>
      <c r="B72" s="214" t="s">
        <v>54</v>
      </c>
      <c r="C72" s="215"/>
      <c r="D72" s="215"/>
      <c r="E72" s="215"/>
      <c r="F72" s="220"/>
      <c r="G72" s="221"/>
      <c r="H72" s="221"/>
      <c r="I72" s="222"/>
      <c r="J72" s="221"/>
      <c r="K72" s="221"/>
    </row>
    <row r="73" spans="1:11" s="179" customFormat="1" ht="18" customHeight="1" thickBot="1">
      <c r="A73" s="223"/>
      <c r="B73" s="224" t="s">
        <v>126</v>
      </c>
      <c r="C73" s="225"/>
      <c r="D73" s="225"/>
      <c r="E73" s="225"/>
      <c r="F73" s="226"/>
      <c r="G73" s="201">
        <f>SUM(G72:G72)</f>
        <v>0</v>
      </c>
      <c r="H73" s="201">
        <f>SUM(H72:H72)</f>
        <v>0</v>
      </c>
      <c r="I73" s="202">
        <f>SUM(I72:I72)</f>
        <v>0</v>
      </c>
      <c r="J73" s="201">
        <f>SUM(J72:J72)</f>
        <v>0</v>
      </c>
      <c r="K73" s="201">
        <f>SUM(K72:K72)</f>
        <v>0</v>
      </c>
    </row>
    <row r="74" spans="1:11" s="179" customFormat="1" ht="18" customHeight="1" thickBot="1">
      <c r="A74" s="191"/>
      <c r="B74" s="203"/>
      <c r="C74" s="203"/>
      <c r="D74" s="203"/>
      <c r="E74" s="203"/>
      <c r="F74" s="211"/>
      <c r="G74" s="212"/>
      <c r="H74" s="212"/>
      <c r="I74" s="212"/>
      <c r="J74" s="212"/>
      <c r="K74" s="254"/>
    </row>
    <row r="75" spans="1:11" s="179" customFormat="1" ht="18" customHeight="1" thickBot="1">
      <c r="A75" s="154" t="s">
        <v>204</v>
      </c>
      <c r="B75" s="155"/>
      <c r="C75" s="156"/>
      <c r="D75" s="156"/>
      <c r="E75" s="156"/>
      <c r="F75" s="163"/>
      <c r="G75" s="158">
        <f>G6+G15+G24+G33+G39+G44+G48+G52+G59+G62+G65+G71</f>
        <v>69620</v>
      </c>
      <c r="H75" s="158">
        <f>H6+H15+H24+H33+H39+H44+H48+H52+H59+H62+H65+H71</f>
        <v>72584</v>
      </c>
      <c r="I75" s="163">
        <f>I6+I15+I24+I33+I39+I44+I48+I52+I59+I62+I65+I71</f>
        <v>72584</v>
      </c>
      <c r="J75" s="158">
        <f>J6+J15+J24+J33+J39+J44+J48+J52+J59+J62+J65+J71</f>
        <v>0</v>
      </c>
      <c r="K75" s="158">
        <f>K6+K15+K24+K33+K39+K44+K48+K52+K59+K62+K65+K71</f>
        <v>0</v>
      </c>
    </row>
    <row r="76" spans="7:11" s="179" customFormat="1" ht="15.75">
      <c r="G76" s="181"/>
      <c r="H76" s="182"/>
      <c r="I76" s="182"/>
      <c r="J76" s="182"/>
      <c r="K76" s="182"/>
    </row>
    <row r="77" s="179" customFormat="1" ht="19.5" customHeight="1"/>
    <row r="78" s="179" customFormat="1" ht="19.5" customHeight="1"/>
    <row r="79" s="179" customFormat="1" ht="19.5" customHeight="1"/>
    <row r="80" s="179" customFormat="1" ht="19.5" customHeight="1">
      <c r="J80" s="255"/>
    </row>
    <row r="81" s="179" customFormat="1" ht="19.5" customHeight="1"/>
    <row r="82" s="179" customFormat="1" ht="19.5" customHeight="1"/>
    <row r="83" s="179" customFormat="1" ht="19.5" customHeight="1"/>
    <row r="84" s="179" customFormat="1" ht="19.5" customHeight="1"/>
    <row r="85" s="179" customFormat="1" ht="19.5" customHeight="1"/>
    <row r="86" s="179" customFormat="1" ht="19.5" customHeight="1"/>
    <row r="87" s="179" customFormat="1" ht="19.5" customHeight="1"/>
    <row r="88" s="179" customFormat="1" ht="19.5" customHeight="1"/>
    <row r="89" s="179" customFormat="1" ht="19.5" customHeight="1"/>
    <row r="90" s="179" customFormat="1" ht="19.5" customHeight="1"/>
    <row r="91" s="179" customFormat="1" ht="19.5" customHeight="1"/>
    <row r="92" s="179" customFormat="1" ht="19.5" customHeight="1"/>
    <row r="93" s="179" customFormat="1" ht="19.5" customHeight="1"/>
    <row r="94" s="179" customFormat="1" ht="19.5" customHeight="1"/>
    <row r="95" s="179" customFormat="1" ht="19.5" customHeight="1"/>
    <row r="96" s="179" customFormat="1" ht="19.5" customHeight="1"/>
    <row r="97" s="179" customFormat="1" ht="19.5" customHeight="1"/>
    <row r="98" s="179" customFormat="1" ht="19.5" customHeight="1"/>
    <row r="99" s="179" customFormat="1" ht="19.5" customHeight="1"/>
    <row r="100" s="179" customFormat="1" ht="19.5" customHeight="1"/>
    <row r="101" s="179" customFormat="1" ht="19.5" customHeight="1"/>
    <row r="102" s="179" customFormat="1" ht="19.5" customHeight="1"/>
    <row r="103" s="179" customFormat="1" ht="19.5" customHeight="1"/>
    <row r="104" s="179" customFormat="1" ht="19.5" customHeight="1"/>
    <row r="105" s="179" customFormat="1" ht="19.5" customHeight="1"/>
    <row r="106" s="179" customFormat="1" ht="19.5" customHeight="1"/>
    <row r="107" s="179" customFormat="1" ht="19.5" customHeight="1"/>
    <row r="108" s="179" customFormat="1" ht="19.5" customHeight="1"/>
    <row r="109" s="179" customFormat="1" ht="19.5" customHeight="1"/>
    <row r="110" s="179" customFormat="1" ht="19.5" customHeight="1"/>
    <row r="111" s="179" customFormat="1" ht="19.5" customHeight="1"/>
    <row r="112" s="179" customFormat="1" ht="19.5" customHeight="1"/>
    <row r="113" s="179" customFormat="1" ht="19.5" customHeight="1"/>
    <row r="114" s="179" customFormat="1" ht="19.5" customHeight="1"/>
    <row r="115" s="179" customFormat="1" ht="19.5" customHeight="1"/>
    <row r="116" s="179" customFormat="1" ht="19.5" customHeight="1"/>
    <row r="117" s="179" customFormat="1" ht="19.5" customHeight="1"/>
    <row r="118" s="179" customFormat="1" ht="19.5" customHeight="1"/>
    <row r="119" s="179" customFormat="1" ht="19.5" customHeight="1"/>
    <row r="120" s="179" customFormat="1" ht="19.5" customHeight="1"/>
    <row r="121" s="179" customFormat="1" ht="19.5" customHeight="1"/>
    <row r="122" s="179" customFormat="1" ht="19.5" customHeight="1"/>
    <row r="123" s="179" customFormat="1" ht="19.5" customHeight="1"/>
    <row r="124" s="179" customFormat="1" ht="19.5" customHeight="1"/>
    <row r="125" s="179" customFormat="1" ht="19.5" customHeight="1"/>
    <row r="126" s="179" customFormat="1" ht="19.5" customHeight="1"/>
    <row r="127" s="179" customFormat="1" ht="19.5" customHeight="1"/>
    <row r="128" s="179" customFormat="1" ht="19.5" customHeight="1"/>
    <row r="129" s="179" customFormat="1" ht="19.5" customHeight="1"/>
    <row r="130" s="179" customFormat="1" ht="19.5" customHeight="1"/>
    <row r="131" s="179" customFormat="1" ht="19.5" customHeight="1"/>
    <row r="132" s="179" customFormat="1" ht="19.5" customHeight="1"/>
    <row r="133" s="179" customFormat="1" ht="19.5" customHeight="1"/>
    <row r="134" s="179" customFormat="1" ht="19.5" customHeight="1"/>
    <row r="135" s="179" customFormat="1" ht="19.5" customHeight="1"/>
    <row r="136" s="179" customFormat="1" ht="19.5" customHeight="1"/>
    <row r="137" s="179" customFormat="1" ht="19.5" customHeight="1"/>
    <row r="138" s="179" customFormat="1" ht="19.5" customHeight="1"/>
    <row r="139" s="179" customFormat="1" ht="19.5" customHeight="1"/>
    <row r="140" s="179" customFormat="1" ht="19.5" customHeight="1"/>
    <row r="141" s="179" customFormat="1" ht="19.5" customHeight="1"/>
    <row r="142" s="179" customFormat="1" ht="19.5" customHeight="1"/>
    <row r="143" s="179" customFormat="1" ht="19.5" customHeight="1"/>
    <row r="144" s="179" customFormat="1" ht="19.5" customHeight="1"/>
    <row r="145" s="179" customFormat="1" ht="19.5" customHeight="1"/>
    <row r="146" s="179" customFormat="1" ht="19.5" customHeight="1"/>
    <row r="147" s="179" customFormat="1" ht="19.5" customHeight="1"/>
    <row r="148" s="179" customFormat="1" ht="19.5" customHeight="1"/>
    <row r="149" s="179" customFormat="1" ht="19.5" customHeight="1"/>
    <row r="150" s="179" customFormat="1" ht="19.5" customHeight="1"/>
    <row r="151" s="179" customFormat="1" ht="19.5" customHeight="1"/>
    <row r="152" s="179" customFormat="1" ht="19.5" customHeight="1"/>
    <row r="153" s="179" customFormat="1" ht="19.5" customHeight="1"/>
    <row r="154" s="179" customFormat="1" ht="19.5" customHeight="1"/>
    <row r="155" s="179" customFormat="1" ht="19.5" customHeight="1"/>
    <row r="156" s="179" customFormat="1" ht="19.5" customHeight="1"/>
    <row r="157" s="179" customFormat="1" ht="19.5" customHeight="1"/>
    <row r="158" s="179" customFormat="1" ht="19.5" customHeight="1"/>
    <row r="159" s="179" customFormat="1" ht="19.5" customHeight="1"/>
    <row r="160" s="179" customFormat="1" ht="19.5" customHeight="1"/>
    <row r="161" s="179" customFormat="1" ht="19.5" customHeight="1"/>
    <row r="162" s="179" customFormat="1" ht="19.5" customHeight="1"/>
    <row r="163" s="179" customFormat="1" ht="19.5" customHeight="1"/>
    <row r="164" s="179" customFormat="1" ht="19.5" customHeight="1"/>
    <row r="165" s="179" customFormat="1" ht="19.5" customHeight="1"/>
    <row r="166" s="179" customFormat="1" ht="19.5" customHeight="1"/>
    <row r="167" s="179" customFormat="1" ht="19.5" customHeight="1"/>
    <row r="168" s="179" customFormat="1" ht="19.5" customHeight="1"/>
    <row r="169" s="179" customFormat="1" ht="19.5" customHeight="1"/>
    <row r="170" s="179" customFormat="1" ht="19.5" customHeight="1"/>
    <row r="171" s="179" customFormat="1" ht="19.5" customHeight="1"/>
    <row r="172" s="179" customFormat="1" ht="19.5" customHeight="1"/>
    <row r="173" s="179" customFormat="1" ht="19.5" customHeight="1"/>
    <row r="174" s="179" customFormat="1" ht="19.5" customHeight="1"/>
    <row r="175" s="179" customFormat="1" ht="19.5" customHeight="1"/>
    <row r="176" s="179" customFormat="1" ht="19.5" customHeight="1"/>
    <row r="177" s="179" customFormat="1" ht="19.5" customHeight="1"/>
    <row r="178" s="179" customFormat="1" ht="19.5" customHeight="1"/>
    <row r="179" s="179" customFormat="1" ht="19.5" customHeight="1"/>
    <row r="180" s="179" customFormat="1" ht="19.5" customHeight="1"/>
    <row r="181" s="179" customFormat="1" ht="19.5" customHeight="1"/>
    <row r="182" s="179" customFormat="1" ht="19.5" customHeight="1"/>
    <row r="183" s="179" customFormat="1" ht="19.5" customHeight="1"/>
    <row r="184" s="179" customFormat="1" ht="19.5" customHeight="1"/>
    <row r="185" s="179" customFormat="1" ht="19.5" customHeight="1"/>
    <row r="186" s="179" customFormat="1" ht="19.5" customHeight="1"/>
    <row r="187" s="179" customFormat="1" ht="19.5" customHeight="1"/>
    <row r="188" s="179" customFormat="1" ht="19.5" customHeight="1"/>
    <row r="189" s="179" customFormat="1" ht="19.5" customHeight="1"/>
    <row r="190" s="179" customFormat="1" ht="19.5" customHeight="1"/>
    <row r="191" s="179" customFormat="1" ht="19.5" customHeight="1"/>
    <row r="192" s="179" customFormat="1" ht="19.5" customHeight="1"/>
    <row r="193" s="179" customFormat="1" ht="19.5" customHeight="1"/>
    <row r="194" s="179" customFormat="1" ht="19.5" customHeight="1"/>
    <row r="195" s="179" customFormat="1" ht="19.5" customHeight="1"/>
    <row r="196" s="179" customFormat="1" ht="19.5" customHeight="1"/>
    <row r="197" s="179" customFormat="1" ht="19.5" customHeight="1"/>
    <row r="198" s="179" customFormat="1" ht="19.5" customHeight="1"/>
    <row r="199" s="179" customFormat="1" ht="19.5" customHeight="1"/>
    <row r="200" s="179" customFormat="1" ht="19.5" customHeight="1"/>
    <row r="201" s="179" customFormat="1" ht="19.5" customHeight="1"/>
    <row r="202" s="179" customFormat="1" ht="19.5" customHeight="1"/>
    <row r="203" s="179" customFormat="1" ht="19.5" customHeight="1"/>
    <row r="204" s="179" customFormat="1" ht="19.5" customHeight="1"/>
    <row r="205" s="179" customFormat="1" ht="19.5" customHeight="1"/>
    <row r="206" s="179" customFormat="1" ht="19.5" customHeight="1"/>
    <row r="207" s="179" customFormat="1" ht="19.5" customHeight="1"/>
    <row r="208" s="179" customFormat="1" ht="19.5" customHeight="1"/>
    <row r="209" s="179" customFormat="1" ht="19.5" customHeight="1"/>
    <row r="210" s="179" customFormat="1" ht="19.5" customHeight="1"/>
    <row r="211" s="179" customFormat="1" ht="19.5" customHeight="1"/>
    <row r="212" s="179" customFormat="1" ht="19.5" customHeight="1"/>
    <row r="213" s="179" customFormat="1" ht="19.5" customHeight="1"/>
    <row r="214" s="179" customFormat="1" ht="19.5" customHeight="1"/>
    <row r="215" s="179" customFormat="1" ht="19.5" customHeight="1"/>
    <row r="216" s="179" customFormat="1" ht="19.5" customHeight="1"/>
    <row r="217" s="179" customFormat="1" ht="19.5" customHeight="1"/>
    <row r="218" s="179" customFormat="1" ht="19.5" customHeight="1"/>
    <row r="219" s="179" customFormat="1" ht="19.5" customHeight="1"/>
    <row r="220" s="179" customFormat="1" ht="19.5" customHeight="1"/>
    <row r="221" s="179" customFormat="1" ht="19.5" customHeight="1"/>
    <row r="222" s="179" customFormat="1" ht="19.5" customHeight="1"/>
    <row r="223" s="179" customFormat="1" ht="19.5" customHeight="1"/>
    <row r="224" s="179" customFormat="1" ht="19.5" customHeight="1"/>
    <row r="225" s="179" customFormat="1" ht="19.5" customHeight="1"/>
    <row r="226" s="179" customFormat="1" ht="19.5" customHeight="1"/>
    <row r="227" s="179" customFormat="1" ht="19.5" customHeight="1"/>
    <row r="228" s="179" customFormat="1" ht="19.5" customHeight="1"/>
    <row r="229" s="179" customFormat="1" ht="19.5" customHeight="1"/>
    <row r="230" s="179" customFormat="1" ht="19.5" customHeight="1"/>
    <row r="231" s="179" customFormat="1" ht="19.5" customHeight="1"/>
    <row r="232" s="179" customFormat="1" ht="19.5" customHeight="1"/>
    <row r="233" s="179" customFormat="1" ht="19.5" customHeight="1"/>
    <row r="234" s="179" customFormat="1" ht="19.5" customHeight="1"/>
    <row r="235" s="179" customFormat="1" ht="19.5" customHeight="1"/>
    <row r="236" s="179" customFormat="1" ht="19.5" customHeight="1"/>
    <row r="237" s="179" customFormat="1" ht="19.5" customHeight="1"/>
    <row r="238" s="179" customFormat="1" ht="19.5" customHeight="1"/>
    <row r="239" s="179" customFormat="1" ht="19.5" customHeight="1"/>
    <row r="240" s="179" customFormat="1" ht="19.5" customHeight="1"/>
    <row r="241" s="179" customFormat="1" ht="19.5" customHeight="1"/>
    <row r="242" s="179" customFormat="1" ht="19.5" customHeight="1"/>
    <row r="243" s="179" customFormat="1" ht="19.5" customHeight="1"/>
    <row r="244" s="179" customFormat="1" ht="19.5" customHeight="1"/>
    <row r="245" s="179" customFormat="1" ht="19.5" customHeight="1"/>
    <row r="246" s="179" customFormat="1" ht="19.5" customHeight="1"/>
    <row r="247" s="179" customFormat="1" ht="19.5" customHeight="1"/>
    <row r="248" s="179" customFormat="1" ht="19.5" customHeight="1"/>
    <row r="249" s="179" customFormat="1" ht="19.5" customHeight="1"/>
    <row r="250" s="179" customFormat="1" ht="19.5" customHeight="1"/>
    <row r="251" s="179" customFormat="1" ht="19.5" customHeight="1"/>
    <row r="252" s="179" customFormat="1" ht="19.5" customHeight="1"/>
    <row r="253" s="179" customFormat="1" ht="19.5" customHeight="1"/>
    <row r="254" s="179" customFormat="1" ht="19.5" customHeight="1"/>
    <row r="255" s="179" customFormat="1" ht="19.5" customHeight="1"/>
    <row r="256" s="179" customFormat="1" ht="19.5" customHeight="1"/>
    <row r="257" s="179" customFormat="1" ht="19.5" customHeight="1"/>
    <row r="258" s="179" customFormat="1" ht="19.5" customHeight="1"/>
    <row r="259" s="179" customFormat="1" ht="19.5" customHeight="1"/>
    <row r="260" s="179" customFormat="1" ht="19.5" customHeight="1"/>
    <row r="261" s="179" customFormat="1" ht="19.5" customHeight="1"/>
    <row r="262" s="179" customFormat="1" ht="19.5" customHeight="1"/>
    <row r="263" s="179" customFormat="1" ht="19.5" customHeight="1"/>
    <row r="264" s="179" customFormat="1" ht="19.5" customHeight="1"/>
    <row r="265" s="179" customFormat="1" ht="19.5" customHeight="1"/>
    <row r="266" s="179" customFormat="1" ht="19.5" customHeight="1"/>
    <row r="267" s="179" customFormat="1" ht="19.5" customHeight="1"/>
    <row r="268" s="179" customFormat="1" ht="19.5" customHeight="1"/>
    <row r="269" s="179" customFormat="1" ht="19.5" customHeight="1"/>
    <row r="270" s="179" customFormat="1" ht="19.5" customHeight="1"/>
    <row r="271" s="179" customFormat="1" ht="19.5" customHeight="1"/>
    <row r="272" s="179" customFormat="1" ht="19.5" customHeight="1"/>
    <row r="273" s="179" customFormat="1" ht="19.5" customHeight="1"/>
    <row r="274" s="179" customFormat="1" ht="19.5" customHeight="1"/>
    <row r="275" s="179" customFormat="1" ht="19.5" customHeight="1"/>
    <row r="276" s="179" customFormat="1" ht="19.5" customHeight="1"/>
    <row r="277" s="179" customFormat="1" ht="19.5" customHeight="1"/>
    <row r="278" s="179" customFormat="1" ht="19.5" customHeight="1"/>
    <row r="279" s="179" customFormat="1" ht="19.5" customHeight="1"/>
    <row r="280" s="179" customFormat="1" ht="19.5" customHeight="1"/>
    <row r="281" s="179" customFormat="1" ht="19.5" customHeight="1"/>
    <row r="282" s="179" customFormat="1" ht="19.5" customHeight="1"/>
    <row r="283" s="179" customFormat="1" ht="19.5" customHeight="1"/>
    <row r="284" s="179" customFormat="1" ht="19.5" customHeight="1"/>
    <row r="285" s="179" customFormat="1" ht="19.5" customHeight="1"/>
    <row r="286" s="179" customFormat="1" ht="19.5" customHeight="1"/>
    <row r="287" s="179" customFormat="1" ht="19.5" customHeight="1"/>
    <row r="288" s="179" customFormat="1" ht="19.5" customHeight="1"/>
    <row r="289" s="179" customFormat="1" ht="19.5" customHeight="1"/>
    <row r="290" s="179" customFormat="1" ht="19.5" customHeight="1"/>
    <row r="291" s="179" customFormat="1" ht="19.5" customHeight="1"/>
    <row r="292" s="179" customFormat="1" ht="19.5" customHeight="1"/>
    <row r="293" s="179" customFormat="1" ht="19.5" customHeight="1"/>
    <row r="294" s="179" customFormat="1" ht="19.5" customHeight="1"/>
    <row r="295" s="179" customFormat="1" ht="19.5" customHeight="1"/>
    <row r="296" s="179" customFormat="1" ht="19.5" customHeight="1"/>
    <row r="297" s="179" customFormat="1" ht="19.5" customHeight="1"/>
    <row r="298" s="179" customFormat="1" ht="19.5" customHeight="1"/>
    <row r="299" s="179" customFormat="1" ht="19.5" customHeight="1"/>
    <row r="300" s="179" customFormat="1" ht="19.5" customHeight="1"/>
    <row r="301" s="179" customFormat="1" ht="19.5" customHeight="1"/>
    <row r="302" s="179" customFormat="1" ht="19.5" customHeight="1"/>
    <row r="303" s="179" customFormat="1" ht="19.5" customHeight="1"/>
    <row r="304" s="179" customFormat="1" ht="19.5" customHeight="1"/>
    <row r="305" s="179" customFormat="1" ht="19.5" customHeight="1"/>
    <row r="306" s="179" customFormat="1" ht="19.5" customHeight="1"/>
    <row r="307" s="179" customFormat="1" ht="19.5" customHeight="1"/>
    <row r="308" s="179" customFormat="1" ht="19.5" customHeight="1"/>
    <row r="309" s="179" customFormat="1" ht="19.5" customHeight="1"/>
    <row r="310" s="179" customFormat="1" ht="19.5" customHeight="1"/>
    <row r="311" s="179" customFormat="1" ht="19.5" customHeight="1"/>
    <row r="312" s="179" customFormat="1" ht="19.5" customHeight="1"/>
    <row r="313" s="179" customFormat="1" ht="19.5" customHeight="1"/>
    <row r="314" s="179" customFormat="1" ht="19.5" customHeight="1"/>
    <row r="315" s="179" customFormat="1" ht="19.5" customHeight="1"/>
    <row r="316" s="179" customFormat="1" ht="19.5" customHeight="1"/>
    <row r="317" s="179" customFormat="1" ht="19.5" customHeight="1"/>
    <row r="318" s="179" customFormat="1" ht="19.5" customHeight="1"/>
    <row r="319" s="179" customFormat="1" ht="19.5" customHeight="1"/>
    <row r="320" s="179" customFormat="1" ht="19.5" customHeight="1"/>
    <row r="321" s="179" customFormat="1" ht="19.5" customHeight="1"/>
    <row r="322" s="179" customFormat="1" ht="19.5" customHeight="1"/>
    <row r="323" s="179" customFormat="1" ht="19.5" customHeight="1"/>
    <row r="324" s="179" customFormat="1" ht="19.5" customHeight="1"/>
    <row r="325" s="179" customFormat="1" ht="19.5" customHeight="1"/>
    <row r="326" s="179" customFormat="1" ht="19.5" customHeight="1"/>
    <row r="327" s="179" customFormat="1" ht="19.5" customHeight="1"/>
    <row r="328" s="179" customFormat="1" ht="19.5" customHeight="1"/>
    <row r="329" s="179" customFormat="1" ht="19.5" customHeight="1"/>
    <row r="330" s="179" customFormat="1" ht="19.5" customHeight="1"/>
    <row r="331" s="179" customFormat="1" ht="19.5" customHeight="1"/>
    <row r="332" s="179" customFormat="1" ht="19.5" customHeight="1"/>
    <row r="333" s="179" customFormat="1" ht="19.5" customHeight="1"/>
    <row r="334" s="179" customFormat="1" ht="19.5" customHeight="1"/>
    <row r="335" s="179" customFormat="1" ht="19.5" customHeight="1"/>
    <row r="336" s="179" customFormat="1" ht="19.5" customHeight="1"/>
    <row r="337" s="179" customFormat="1" ht="19.5" customHeight="1"/>
    <row r="338" s="179" customFormat="1" ht="19.5" customHeight="1"/>
    <row r="339" s="179" customFormat="1" ht="19.5" customHeight="1"/>
    <row r="340" s="179" customFormat="1" ht="19.5" customHeight="1"/>
    <row r="341" s="179" customFormat="1" ht="19.5" customHeight="1"/>
    <row r="342" s="179" customFormat="1" ht="19.5" customHeight="1"/>
    <row r="343" s="179" customFormat="1" ht="19.5" customHeight="1"/>
    <row r="344" s="179" customFormat="1" ht="19.5" customHeight="1"/>
    <row r="345" s="179" customFormat="1" ht="19.5" customHeight="1"/>
    <row r="346" s="179" customFormat="1" ht="19.5" customHeight="1"/>
    <row r="347" s="179" customFormat="1" ht="19.5" customHeight="1"/>
    <row r="348" s="179" customFormat="1" ht="19.5" customHeight="1"/>
    <row r="349" s="179" customFormat="1" ht="19.5" customHeight="1"/>
    <row r="350" s="179" customFormat="1" ht="19.5" customHeight="1"/>
    <row r="351" s="179" customFormat="1" ht="19.5" customHeight="1"/>
    <row r="352" s="179" customFormat="1" ht="19.5" customHeight="1"/>
    <row r="353" s="179" customFormat="1" ht="19.5" customHeight="1"/>
    <row r="354" s="179" customFormat="1" ht="19.5" customHeight="1"/>
    <row r="355" s="179" customFormat="1" ht="19.5" customHeight="1"/>
    <row r="356" s="179" customFormat="1" ht="19.5" customHeight="1"/>
    <row r="357" s="179" customFormat="1" ht="19.5" customHeight="1"/>
    <row r="358" s="179" customFormat="1" ht="19.5" customHeight="1"/>
    <row r="359" s="179" customFormat="1" ht="19.5" customHeight="1"/>
    <row r="360" s="179" customFormat="1" ht="19.5" customHeight="1"/>
    <row r="361" s="179" customFormat="1" ht="19.5" customHeight="1"/>
    <row r="362" s="179" customFormat="1" ht="19.5" customHeight="1"/>
    <row r="363" s="179" customFormat="1" ht="19.5" customHeight="1"/>
    <row r="364" s="179" customFormat="1" ht="19.5" customHeight="1"/>
    <row r="365" s="179" customFormat="1" ht="19.5" customHeight="1"/>
    <row r="366" s="179" customFormat="1" ht="19.5" customHeight="1"/>
    <row r="367" s="179" customFormat="1" ht="19.5" customHeight="1"/>
    <row r="368" s="179" customFormat="1" ht="19.5" customHeight="1"/>
    <row r="369" s="179" customFormat="1" ht="19.5" customHeight="1"/>
    <row r="370" s="179" customFormat="1" ht="19.5" customHeight="1"/>
    <row r="371" s="179" customFormat="1" ht="19.5" customHeight="1"/>
    <row r="372" s="179" customFormat="1" ht="19.5" customHeight="1"/>
    <row r="373" s="179" customFormat="1" ht="19.5" customHeight="1"/>
    <row r="374" s="179" customFormat="1" ht="19.5" customHeight="1"/>
    <row r="375" s="179" customFormat="1" ht="19.5" customHeight="1"/>
    <row r="376" s="179" customFormat="1" ht="19.5" customHeight="1"/>
    <row r="377" s="179" customFormat="1" ht="19.5" customHeight="1"/>
    <row r="378" s="179" customFormat="1" ht="19.5" customHeight="1"/>
    <row r="379" s="179" customFormat="1" ht="19.5" customHeight="1"/>
    <row r="380" s="179" customFormat="1" ht="19.5" customHeight="1"/>
    <row r="381" s="179" customFormat="1" ht="19.5" customHeight="1"/>
    <row r="382" s="179" customFormat="1" ht="19.5" customHeight="1"/>
    <row r="383" s="179" customFormat="1" ht="19.5" customHeight="1"/>
    <row r="384" s="179" customFormat="1" ht="19.5" customHeight="1"/>
    <row r="385" s="179" customFormat="1" ht="19.5" customHeight="1"/>
    <row r="386" s="179" customFormat="1" ht="19.5" customHeight="1"/>
    <row r="387" s="179" customFormat="1" ht="19.5" customHeight="1"/>
    <row r="388" s="179" customFormat="1" ht="19.5" customHeight="1"/>
    <row r="389" s="179" customFormat="1" ht="19.5" customHeight="1"/>
    <row r="390" s="179" customFormat="1" ht="19.5" customHeight="1"/>
    <row r="391" s="179" customFormat="1" ht="19.5" customHeight="1"/>
    <row r="392" s="179" customFormat="1" ht="19.5" customHeight="1"/>
    <row r="393" s="179" customFormat="1" ht="19.5" customHeight="1"/>
    <row r="394" s="179" customFormat="1" ht="19.5" customHeight="1"/>
    <row r="395" s="179" customFormat="1" ht="19.5" customHeight="1"/>
    <row r="396" s="179" customFormat="1" ht="19.5" customHeight="1"/>
    <row r="397" s="179" customFormat="1" ht="19.5" customHeight="1"/>
    <row r="398" s="179" customFormat="1" ht="19.5" customHeight="1"/>
    <row r="399" s="179" customFormat="1" ht="19.5" customHeight="1"/>
    <row r="400" s="179" customFormat="1" ht="19.5" customHeight="1"/>
    <row r="401" s="179" customFormat="1" ht="19.5" customHeight="1"/>
    <row r="402" s="179" customFormat="1" ht="19.5" customHeight="1"/>
    <row r="403" s="179" customFormat="1" ht="19.5" customHeight="1"/>
    <row r="404" s="179" customFormat="1" ht="19.5" customHeight="1"/>
    <row r="405" s="179" customFormat="1" ht="19.5" customHeight="1"/>
    <row r="406" s="179" customFormat="1" ht="19.5" customHeight="1"/>
    <row r="407" s="179" customFormat="1" ht="19.5" customHeight="1"/>
    <row r="408" s="179" customFormat="1" ht="19.5" customHeight="1"/>
    <row r="409" s="179" customFormat="1" ht="19.5" customHeight="1"/>
    <row r="410" s="179" customFormat="1" ht="19.5" customHeight="1"/>
    <row r="411" s="179" customFormat="1" ht="19.5" customHeight="1"/>
    <row r="412" s="179" customFormat="1" ht="19.5" customHeight="1"/>
    <row r="413" s="179" customFormat="1" ht="19.5" customHeight="1"/>
    <row r="414" s="179" customFormat="1" ht="19.5" customHeight="1"/>
    <row r="415" s="179" customFormat="1" ht="19.5" customHeight="1"/>
    <row r="416" s="179" customFormat="1" ht="19.5" customHeight="1"/>
    <row r="417" s="179" customFormat="1" ht="19.5" customHeight="1"/>
    <row r="418" s="179" customFormat="1" ht="19.5" customHeight="1"/>
    <row r="419" s="179" customFormat="1" ht="19.5" customHeight="1"/>
    <row r="420" s="179" customFormat="1" ht="19.5" customHeight="1"/>
    <row r="421" s="179" customFormat="1" ht="19.5" customHeight="1"/>
    <row r="422" s="179" customFormat="1" ht="19.5" customHeight="1"/>
    <row r="423" s="179" customFormat="1" ht="19.5" customHeight="1"/>
    <row r="424" s="179" customFormat="1" ht="19.5" customHeight="1"/>
    <row r="425" s="179" customFormat="1" ht="19.5" customHeight="1"/>
    <row r="426" s="179" customFormat="1" ht="19.5" customHeight="1"/>
    <row r="427" s="179" customFormat="1" ht="19.5" customHeight="1"/>
    <row r="428" s="179" customFormat="1" ht="19.5" customHeight="1"/>
    <row r="429" s="179" customFormat="1" ht="19.5" customHeight="1"/>
    <row r="430" s="179" customFormat="1" ht="19.5" customHeight="1"/>
    <row r="431" s="179" customFormat="1" ht="19.5" customHeight="1"/>
    <row r="432" s="179" customFormat="1" ht="19.5" customHeight="1"/>
    <row r="433" s="179" customFormat="1" ht="19.5" customHeight="1"/>
    <row r="434" s="179" customFormat="1" ht="19.5" customHeight="1"/>
    <row r="435" s="179" customFormat="1" ht="19.5" customHeight="1"/>
    <row r="436" s="179" customFormat="1" ht="19.5" customHeight="1"/>
    <row r="437" s="179" customFormat="1" ht="19.5" customHeight="1"/>
    <row r="438" s="179" customFormat="1" ht="19.5" customHeight="1"/>
    <row r="439" s="179" customFormat="1" ht="19.5" customHeight="1"/>
    <row r="440" s="179" customFormat="1" ht="19.5" customHeight="1"/>
    <row r="441" s="179" customFormat="1" ht="19.5" customHeight="1"/>
    <row r="442" s="179" customFormat="1" ht="19.5" customHeight="1"/>
    <row r="443" s="179" customFormat="1" ht="19.5" customHeight="1"/>
    <row r="444" s="179" customFormat="1" ht="19.5" customHeight="1"/>
    <row r="445" s="179" customFormat="1" ht="19.5" customHeight="1"/>
    <row r="446" s="179" customFormat="1" ht="19.5" customHeight="1"/>
    <row r="447" s="179" customFormat="1" ht="19.5" customHeight="1"/>
    <row r="448" s="179" customFormat="1" ht="19.5" customHeight="1"/>
    <row r="449" s="179" customFormat="1" ht="19.5" customHeight="1"/>
    <row r="450" s="179" customFormat="1" ht="19.5" customHeight="1"/>
    <row r="451" s="179" customFormat="1" ht="19.5" customHeight="1"/>
    <row r="452" s="179" customFormat="1" ht="19.5" customHeight="1"/>
    <row r="453" s="179" customFormat="1" ht="19.5" customHeight="1"/>
    <row r="454" s="179" customFormat="1" ht="19.5" customHeight="1"/>
    <row r="455" s="179" customFormat="1" ht="19.5" customHeight="1"/>
    <row r="456" s="179" customFormat="1" ht="19.5" customHeight="1"/>
    <row r="457" s="179" customFormat="1" ht="19.5" customHeight="1"/>
    <row r="458" s="179" customFormat="1" ht="19.5" customHeight="1"/>
    <row r="459" s="179" customFormat="1" ht="19.5" customHeight="1"/>
    <row r="460" s="179" customFormat="1" ht="19.5" customHeight="1"/>
    <row r="461" s="179" customFormat="1" ht="19.5" customHeight="1"/>
    <row r="462" s="179" customFormat="1" ht="19.5" customHeight="1"/>
    <row r="463" s="179" customFormat="1" ht="19.5" customHeight="1"/>
    <row r="464" s="179" customFormat="1" ht="19.5" customHeight="1"/>
    <row r="465" s="179" customFormat="1" ht="19.5" customHeight="1"/>
    <row r="466" s="179" customFormat="1" ht="19.5" customHeight="1"/>
    <row r="467" s="179" customFormat="1" ht="19.5" customHeight="1"/>
    <row r="468" s="179" customFormat="1" ht="19.5" customHeight="1"/>
    <row r="469" s="179" customFormat="1" ht="19.5" customHeight="1"/>
    <row r="470" s="179" customFormat="1" ht="19.5" customHeight="1"/>
    <row r="471" s="179" customFormat="1" ht="19.5" customHeight="1"/>
    <row r="472" s="179" customFormat="1" ht="19.5" customHeight="1"/>
    <row r="473" s="179" customFormat="1" ht="19.5" customHeight="1"/>
    <row r="474" s="179" customFormat="1" ht="19.5" customHeight="1"/>
    <row r="475" s="179" customFormat="1" ht="19.5" customHeight="1"/>
    <row r="476" s="179" customFormat="1" ht="19.5" customHeight="1"/>
    <row r="477" s="179" customFormat="1" ht="19.5" customHeight="1"/>
    <row r="478" s="179" customFormat="1" ht="19.5" customHeight="1"/>
    <row r="479" s="179" customFormat="1" ht="19.5" customHeight="1"/>
    <row r="480" s="179" customFormat="1" ht="19.5" customHeight="1"/>
    <row r="481" s="179" customFormat="1" ht="19.5" customHeight="1"/>
    <row r="482" s="179" customFormat="1" ht="19.5" customHeight="1"/>
    <row r="483" s="179" customFormat="1" ht="19.5" customHeight="1"/>
    <row r="484" s="179" customFormat="1" ht="19.5" customHeight="1"/>
    <row r="485" s="179" customFormat="1" ht="19.5" customHeight="1"/>
    <row r="486" s="179" customFormat="1" ht="19.5" customHeight="1"/>
    <row r="487" s="179" customFormat="1" ht="19.5" customHeight="1"/>
    <row r="488" s="179" customFormat="1" ht="19.5" customHeight="1"/>
    <row r="489" s="179" customFormat="1" ht="19.5" customHeight="1"/>
    <row r="490" s="179" customFormat="1" ht="19.5" customHeight="1"/>
    <row r="491" s="179" customFormat="1" ht="19.5" customHeight="1"/>
    <row r="492" s="179" customFormat="1" ht="19.5" customHeight="1"/>
    <row r="493" s="179" customFormat="1" ht="19.5" customHeight="1"/>
    <row r="494" s="179" customFormat="1" ht="19.5" customHeight="1"/>
    <row r="495" s="179" customFormat="1" ht="19.5" customHeight="1"/>
    <row r="496" s="179" customFormat="1" ht="19.5" customHeight="1"/>
    <row r="497" s="179" customFormat="1" ht="19.5" customHeight="1"/>
    <row r="498" s="179" customFormat="1" ht="19.5" customHeight="1"/>
    <row r="499" s="179" customFormat="1" ht="19.5" customHeight="1"/>
    <row r="500" s="179" customFormat="1" ht="19.5" customHeight="1"/>
    <row r="501" s="179" customFormat="1" ht="19.5" customHeight="1"/>
    <row r="502" s="179" customFormat="1" ht="19.5" customHeight="1"/>
    <row r="503" s="179" customFormat="1" ht="19.5" customHeight="1"/>
    <row r="504" s="179" customFormat="1" ht="19.5" customHeight="1"/>
    <row r="505" s="179" customFormat="1" ht="19.5" customHeight="1"/>
    <row r="506" s="179" customFormat="1" ht="19.5" customHeight="1"/>
    <row r="507" s="179" customFormat="1" ht="19.5" customHeight="1"/>
    <row r="508" s="179" customFormat="1" ht="19.5" customHeight="1"/>
    <row r="509" s="179" customFormat="1" ht="19.5" customHeight="1"/>
    <row r="510" s="179" customFormat="1" ht="19.5" customHeight="1"/>
    <row r="511" s="179" customFormat="1" ht="19.5" customHeight="1"/>
    <row r="512" s="179" customFormat="1" ht="19.5" customHeight="1"/>
    <row r="513" s="179" customFormat="1" ht="19.5" customHeight="1"/>
    <row r="514" s="179" customFormat="1" ht="19.5" customHeight="1"/>
    <row r="515" s="179" customFormat="1" ht="19.5" customHeight="1"/>
    <row r="516" s="179" customFormat="1" ht="19.5" customHeight="1"/>
    <row r="517" s="179" customFormat="1" ht="19.5" customHeight="1"/>
    <row r="518" s="179" customFormat="1" ht="19.5" customHeight="1"/>
    <row r="519" s="179" customFormat="1" ht="19.5" customHeight="1"/>
    <row r="520" s="179" customFormat="1" ht="19.5" customHeight="1"/>
    <row r="521" s="179" customFormat="1" ht="19.5" customHeight="1"/>
    <row r="522" s="179" customFormat="1" ht="19.5" customHeight="1"/>
    <row r="523" s="179" customFormat="1" ht="19.5" customHeight="1"/>
    <row r="524" s="179" customFormat="1" ht="19.5" customHeight="1"/>
    <row r="525" s="179" customFormat="1" ht="19.5" customHeight="1"/>
    <row r="526" s="179" customFormat="1" ht="19.5" customHeight="1"/>
    <row r="527" s="179" customFormat="1" ht="19.5" customHeight="1"/>
    <row r="528" s="179" customFormat="1" ht="19.5" customHeight="1"/>
    <row r="529" s="179" customFormat="1" ht="19.5" customHeight="1"/>
    <row r="530" s="179" customFormat="1" ht="19.5" customHeight="1"/>
    <row r="531" s="179" customFormat="1" ht="19.5" customHeight="1"/>
    <row r="532" s="179" customFormat="1" ht="19.5" customHeight="1"/>
    <row r="533" s="179" customFormat="1" ht="19.5" customHeight="1"/>
    <row r="534" s="179" customFormat="1" ht="19.5" customHeight="1"/>
    <row r="535" s="179" customFormat="1" ht="19.5" customHeight="1"/>
    <row r="536" s="179" customFormat="1" ht="19.5" customHeight="1"/>
    <row r="537" s="179" customFormat="1" ht="19.5" customHeight="1"/>
    <row r="538" s="179" customFormat="1" ht="19.5" customHeight="1"/>
    <row r="539" s="179" customFormat="1" ht="19.5" customHeight="1"/>
    <row r="540" s="179" customFormat="1" ht="19.5" customHeight="1"/>
    <row r="541" s="179" customFormat="1" ht="19.5" customHeight="1"/>
    <row r="542" s="179" customFormat="1" ht="19.5" customHeight="1"/>
    <row r="543" s="179" customFormat="1" ht="19.5" customHeight="1"/>
    <row r="544" s="179" customFormat="1" ht="19.5" customHeight="1"/>
    <row r="545" s="179" customFormat="1" ht="19.5" customHeight="1"/>
    <row r="546" s="179" customFormat="1" ht="19.5" customHeight="1"/>
    <row r="547" s="179" customFormat="1" ht="19.5" customHeight="1"/>
    <row r="548" s="179" customFormat="1" ht="19.5" customHeight="1"/>
    <row r="549" s="179" customFormat="1" ht="19.5" customHeight="1"/>
    <row r="550" s="179" customFormat="1" ht="19.5" customHeight="1"/>
    <row r="551" s="179" customFormat="1" ht="19.5" customHeight="1"/>
    <row r="552" s="179" customFormat="1" ht="19.5" customHeight="1"/>
    <row r="553" s="179" customFormat="1" ht="19.5" customHeight="1"/>
    <row r="554" s="179" customFormat="1" ht="19.5" customHeight="1"/>
    <row r="555" s="179" customFormat="1" ht="19.5" customHeight="1"/>
    <row r="556" s="179" customFormat="1" ht="19.5" customHeight="1"/>
    <row r="557" s="179" customFormat="1" ht="19.5" customHeight="1"/>
    <row r="558" s="179" customFormat="1" ht="19.5" customHeight="1"/>
    <row r="559" s="179" customFormat="1" ht="19.5" customHeight="1"/>
    <row r="560" s="179" customFormat="1" ht="19.5" customHeight="1"/>
    <row r="561" s="179" customFormat="1" ht="19.5" customHeight="1"/>
    <row r="562" s="179" customFormat="1" ht="19.5" customHeight="1"/>
    <row r="563" s="179" customFormat="1" ht="19.5" customHeight="1"/>
    <row r="564" s="179" customFormat="1" ht="19.5" customHeight="1"/>
    <row r="565" s="179" customFormat="1" ht="19.5" customHeight="1"/>
    <row r="566" s="179" customFormat="1" ht="19.5" customHeight="1"/>
    <row r="567" s="179" customFormat="1" ht="19.5" customHeight="1"/>
    <row r="568" s="179" customFormat="1" ht="19.5" customHeight="1"/>
    <row r="569" s="179" customFormat="1" ht="19.5" customHeight="1"/>
    <row r="570" s="179" customFormat="1" ht="19.5" customHeight="1"/>
    <row r="571" s="179" customFormat="1" ht="19.5" customHeight="1"/>
    <row r="572" s="179" customFormat="1" ht="19.5" customHeight="1"/>
    <row r="573" s="179" customFormat="1" ht="19.5" customHeight="1"/>
    <row r="574" s="179" customFormat="1" ht="19.5" customHeight="1"/>
    <row r="575" s="179" customFormat="1" ht="19.5" customHeight="1"/>
    <row r="576" s="179" customFormat="1" ht="19.5" customHeight="1"/>
    <row r="577" s="179" customFormat="1" ht="19.5" customHeight="1"/>
    <row r="578" s="179" customFormat="1" ht="19.5" customHeight="1"/>
    <row r="579" s="179" customFormat="1" ht="19.5" customHeight="1"/>
    <row r="580" s="179" customFormat="1" ht="19.5" customHeight="1"/>
    <row r="581" s="179" customFormat="1" ht="19.5" customHeight="1"/>
    <row r="582" s="179" customFormat="1" ht="19.5" customHeight="1"/>
    <row r="583" s="179" customFormat="1" ht="19.5" customHeight="1"/>
    <row r="584" s="179" customFormat="1" ht="19.5" customHeight="1"/>
    <row r="585" s="179" customFormat="1" ht="19.5" customHeight="1"/>
    <row r="586" s="179" customFormat="1" ht="19.5" customHeight="1"/>
    <row r="587" s="179" customFormat="1" ht="19.5" customHeight="1"/>
    <row r="588" s="179" customFormat="1" ht="19.5" customHeight="1"/>
    <row r="589" s="179" customFormat="1" ht="19.5" customHeight="1"/>
    <row r="590" s="179" customFormat="1" ht="19.5" customHeight="1"/>
    <row r="591" s="179" customFormat="1" ht="19.5" customHeight="1"/>
    <row r="592" s="179" customFormat="1" ht="19.5" customHeight="1"/>
    <row r="593" s="179" customFormat="1" ht="19.5" customHeight="1"/>
    <row r="594" s="179" customFormat="1" ht="19.5" customHeight="1"/>
    <row r="595" s="179" customFormat="1" ht="19.5" customHeight="1"/>
    <row r="596" s="179" customFormat="1" ht="19.5" customHeight="1"/>
    <row r="597" s="179" customFormat="1" ht="19.5" customHeight="1"/>
    <row r="598" s="179" customFormat="1" ht="19.5" customHeight="1"/>
    <row r="599" s="179" customFormat="1" ht="19.5" customHeight="1"/>
    <row r="600" s="179" customFormat="1" ht="19.5" customHeight="1"/>
    <row r="601" s="179" customFormat="1" ht="19.5" customHeight="1"/>
    <row r="602" s="179" customFormat="1" ht="19.5" customHeight="1"/>
    <row r="603" s="179" customFormat="1" ht="19.5" customHeight="1"/>
    <row r="604" s="179" customFormat="1" ht="19.5" customHeight="1"/>
    <row r="605" s="179" customFormat="1" ht="19.5" customHeight="1"/>
    <row r="606" s="179" customFormat="1" ht="19.5" customHeight="1"/>
    <row r="607" s="179" customFormat="1" ht="19.5" customHeight="1"/>
    <row r="608" s="179" customFormat="1" ht="19.5" customHeight="1"/>
    <row r="609" s="179" customFormat="1" ht="19.5" customHeight="1"/>
    <row r="610" s="179" customFormat="1" ht="19.5" customHeight="1"/>
    <row r="611" s="179" customFormat="1" ht="19.5" customHeight="1"/>
    <row r="612" s="179" customFormat="1" ht="19.5" customHeight="1"/>
    <row r="613" s="179" customFormat="1" ht="19.5" customHeight="1"/>
    <row r="614" s="179" customFormat="1" ht="19.5" customHeight="1"/>
    <row r="615" s="179" customFormat="1" ht="19.5" customHeight="1"/>
    <row r="616" s="179" customFormat="1" ht="19.5" customHeight="1"/>
    <row r="617" s="179" customFormat="1" ht="19.5" customHeight="1"/>
    <row r="618" s="179" customFormat="1" ht="19.5" customHeight="1"/>
    <row r="619" s="179" customFormat="1" ht="19.5" customHeight="1"/>
    <row r="620" s="179" customFormat="1" ht="19.5" customHeight="1"/>
    <row r="621" s="179" customFormat="1" ht="19.5" customHeight="1"/>
    <row r="622" s="179" customFormat="1" ht="19.5" customHeight="1"/>
    <row r="623" s="179" customFormat="1" ht="19.5" customHeight="1"/>
    <row r="624" s="179" customFormat="1" ht="19.5" customHeight="1"/>
    <row r="625" s="179" customFormat="1" ht="19.5" customHeight="1"/>
    <row r="626" s="179" customFormat="1" ht="19.5" customHeight="1"/>
    <row r="627" s="179" customFormat="1" ht="19.5" customHeight="1"/>
    <row r="628" s="179" customFormat="1" ht="19.5" customHeight="1"/>
    <row r="629" s="179" customFormat="1" ht="19.5" customHeight="1"/>
    <row r="630" s="179" customFormat="1" ht="19.5" customHeight="1"/>
    <row r="631" s="179" customFormat="1" ht="19.5" customHeight="1"/>
    <row r="632" s="179" customFormat="1" ht="19.5" customHeight="1"/>
    <row r="633" s="179" customFormat="1" ht="19.5" customHeight="1"/>
    <row r="634" s="179" customFormat="1" ht="19.5" customHeight="1"/>
    <row r="635" s="179" customFormat="1" ht="19.5" customHeight="1"/>
    <row r="636" s="179" customFormat="1" ht="19.5" customHeight="1"/>
    <row r="637" s="179" customFormat="1" ht="19.5" customHeight="1"/>
    <row r="638" s="179" customFormat="1" ht="19.5" customHeight="1"/>
    <row r="639" s="179" customFormat="1" ht="19.5" customHeight="1"/>
    <row r="640" s="179" customFormat="1" ht="19.5" customHeight="1"/>
    <row r="641" s="179" customFormat="1" ht="19.5" customHeight="1"/>
    <row r="642" s="179" customFormat="1" ht="19.5" customHeight="1"/>
    <row r="643" s="179" customFormat="1" ht="19.5" customHeight="1"/>
    <row r="644" s="179" customFormat="1" ht="19.5" customHeight="1"/>
    <row r="645" s="179" customFormat="1" ht="19.5" customHeight="1"/>
    <row r="646" s="179" customFormat="1" ht="19.5" customHeight="1"/>
    <row r="647" s="179" customFormat="1" ht="19.5" customHeight="1"/>
    <row r="648" s="179" customFormat="1" ht="19.5" customHeight="1"/>
    <row r="649" s="179" customFormat="1" ht="19.5" customHeight="1"/>
    <row r="650" s="179" customFormat="1" ht="19.5" customHeight="1"/>
    <row r="651" s="179" customFormat="1" ht="19.5" customHeight="1"/>
    <row r="652" s="179" customFormat="1" ht="19.5" customHeight="1"/>
    <row r="653" s="179" customFormat="1" ht="19.5" customHeight="1"/>
    <row r="654" s="179" customFormat="1" ht="19.5" customHeight="1"/>
    <row r="655" s="179" customFormat="1" ht="19.5" customHeight="1"/>
    <row r="656" s="179" customFormat="1" ht="19.5" customHeight="1"/>
    <row r="657" s="179" customFormat="1" ht="19.5" customHeight="1"/>
    <row r="658" s="179" customFormat="1" ht="19.5" customHeight="1"/>
    <row r="659" s="179" customFormat="1" ht="19.5" customHeight="1"/>
    <row r="660" s="179" customFormat="1" ht="19.5" customHeight="1"/>
    <row r="661" s="179" customFormat="1" ht="19.5" customHeight="1"/>
    <row r="662" s="179" customFormat="1" ht="19.5" customHeight="1"/>
    <row r="663" s="179" customFormat="1" ht="19.5" customHeight="1"/>
    <row r="664" s="179" customFormat="1" ht="19.5" customHeight="1"/>
    <row r="665" s="179" customFormat="1" ht="19.5" customHeight="1"/>
    <row r="666" s="179" customFormat="1" ht="19.5" customHeight="1"/>
    <row r="667" s="179" customFormat="1" ht="19.5" customHeight="1"/>
    <row r="668" s="179" customFormat="1" ht="19.5" customHeight="1"/>
    <row r="669" s="179" customFormat="1" ht="19.5" customHeight="1"/>
    <row r="670" s="179" customFormat="1" ht="19.5" customHeight="1"/>
    <row r="671" s="179" customFormat="1" ht="19.5" customHeight="1"/>
    <row r="672" s="179" customFormat="1" ht="19.5" customHeight="1"/>
    <row r="673" s="179" customFormat="1" ht="19.5" customHeight="1"/>
    <row r="674" s="179" customFormat="1" ht="19.5" customHeight="1"/>
    <row r="675" s="179" customFormat="1" ht="19.5" customHeight="1"/>
    <row r="676" s="179" customFormat="1" ht="19.5" customHeight="1"/>
    <row r="677" s="179" customFormat="1" ht="19.5" customHeight="1"/>
    <row r="678" s="179" customFormat="1" ht="19.5" customHeight="1"/>
    <row r="679" s="179" customFormat="1" ht="19.5" customHeight="1"/>
    <row r="680" s="179" customFormat="1" ht="19.5" customHeight="1"/>
    <row r="681" s="179" customFormat="1" ht="19.5" customHeight="1"/>
    <row r="682" s="179" customFormat="1" ht="19.5" customHeight="1"/>
    <row r="683" s="179" customFormat="1" ht="19.5" customHeight="1"/>
    <row r="684" s="179" customFormat="1" ht="19.5" customHeight="1"/>
    <row r="685" s="179" customFormat="1" ht="19.5" customHeight="1"/>
    <row r="686" s="179" customFormat="1" ht="19.5" customHeight="1"/>
    <row r="687" s="179" customFormat="1" ht="19.5" customHeight="1"/>
    <row r="688" s="179" customFormat="1" ht="19.5" customHeight="1"/>
    <row r="689" s="179" customFormat="1" ht="19.5" customHeight="1"/>
    <row r="690" s="179" customFormat="1" ht="19.5" customHeight="1"/>
    <row r="691" s="179" customFormat="1" ht="19.5" customHeight="1"/>
    <row r="692" s="179" customFormat="1" ht="19.5" customHeight="1"/>
    <row r="693" s="179" customFormat="1" ht="19.5" customHeight="1"/>
    <row r="694" s="179" customFormat="1" ht="19.5" customHeight="1"/>
    <row r="695" s="179" customFormat="1" ht="19.5" customHeight="1"/>
    <row r="696" s="179" customFormat="1" ht="19.5" customHeight="1"/>
    <row r="697" s="179" customFormat="1" ht="19.5" customHeight="1"/>
    <row r="698" s="179" customFormat="1" ht="19.5" customHeight="1"/>
    <row r="699" s="179" customFormat="1" ht="19.5" customHeight="1"/>
    <row r="700" s="179" customFormat="1" ht="19.5" customHeight="1"/>
    <row r="701" s="179" customFormat="1" ht="19.5" customHeight="1"/>
    <row r="702" s="179" customFormat="1" ht="19.5" customHeight="1"/>
    <row r="703" s="179" customFormat="1" ht="19.5" customHeight="1"/>
    <row r="704" s="179" customFormat="1" ht="19.5" customHeight="1">
      <c r="C704" s="256"/>
    </row>
  </sheetData>
  <sheetProtection/>
  <mergeCells count="4">
    <mergeCell ref="B7:F7"/>
    <mergeCell ref="B16:F16"/>
    <mergeCell ref="B25:F25"/>
    <mergeCell ref="A1:K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portrait" paperSize="9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7.00390625" style="144" customWidth="1"/>
    <col min="2" max="2" width="10.75390625" style="144" customWidth="1"/>
    <col min="3" max="4" width="9.125" style="144" customWidth="1"/>
    <col min="5" max="5" width="27.25390625" style="144" customWidth="1"/>
    <col min="6" max="6" width="14.25390625" style="144" customWidth="1"/>
    <col min="7" max="8" width="16.25390625" style="144" customWidth="1"/>
    <col min="9" max="9" width="9.00390625" style="144" customWidth="1"/>
    <col min="10" max="10" width="7.25390625" style="144" customWidth="1"/>
    <col min="11" max="11" width="10.75390625" style="335" customWidth="1"/>
    <col min="12" max="12" width="10.25390625" style="144" customWidth="1"/>
    <col min="13" max="14" width="10.125" style="144" customWidth="1"/>
    <col min="15" max="15" width="11.25390625" style="144" customWidth="1"/>
    <col min="16" max="16384" width="9.125" style="144" customWidth="1"/>
  </cols>
  <sheetData>
    <row r="1" spans="1:11" s="14" customFormat="1" ht="21" customHeight="1">
      <c r="A1" s="519" t="s">
        <v>315</v>
      </c>
      <c r="B1" s="519"/>
      <c r="C1" s="519"/>
      <c r="D1" s="519"/>
      <c r="E1" s="519"/>
      <c r="F1" s="519"/>
      <c r="G1" s="519"/>
      <c r="H1" s="519"/>
      <c r="I1" s="13"/>
      <c r="J1" s="13"/>
      <c r="K1" s="13"/>
    </row>
    <row r="2" spans="1:11" s="14" customFormat="1" ht="19.5" customHeight="1">
      <c r="A2" s="15"/>
      <c r="B2" s="15"/>
      <c r="C2" s="15"/>
      <c r="D2" s="15"/>
      <c r="E2" s="15"/>
      <c r="F2" s="15" t="s">
        <v>1</v>
      </c>
      <c r="G2" s="15"/>
      <c r="H2" s="15"/>
      <c r="I2" s="15"/>
      <c r="J2" s="15"/>
      <c r="K2" s="274"/>
    </row>
    <row r="3" spans="1:14" s="14" customFormat="1" ht="19.5" customHeight="1">
      <c r="A3" s="523" t="s">
        <v>53</v>
      </c>
      <c r="B3" s="523"/>
      <c r="C3" s="523"/>
      <c r="D3" s="523"/>
      <c r="E3" s="523"/>
      <c r="F3" s="523"/>
      <c r="G3" s="523"/>
      <c r="H3" s="523"/>
      <c r="I3" s="308"/>
      <c r="J3" s="308"/>
      <c r="K3" s="308"/>
      <c r="L3" s="308"/>
      <c r="M3" s="308"/>
      <c r="N3" s="308"/>
    </row>
    <row r="4" spans="1:14" s="14" customFormat="1" ht="29.25" customHeight="1">
      <c r="A4" s="71"/>
      <c r="B4" s="71"/>
      <c r="C4" s="71"/>
      <c r="D4" s="71"/>
      <c r="E4" s="71"/>
      <c r="F4" s="273" t="s">
        <v>4</v>
      </c>
      <c r="G4" s="7"/>
      <c r="H4" s="7"/>
      <c r="I4" s="309"/>
      <c r="J4" s="309"/>
      <c r="K4" s="309"/>
      <c r="L4" s="309"/>
      <c r="M4" s="309"/>
      <c r="N4" s="309"/>
    </row>
    <row r="5" spans="1:14" s="14" customFormat="1" ht="9" customHeight="1">
      <c r="A5" s="71"/>
      <c r="B5" s="71"/>
      <c r="C5" s="71"/>
      <c r="D5" s="71"/>
      <c r="E5" s="71"/>
      <c r="F5" s="273"/>
      <c r="G5" s="7"/>
      <c r="H5" s="7"/>
      <c r="I5" s="309"/>
      <c r="J5" s="309"/>
      <c r="K5" s="309"/>
      <c r="L5" s="309"/>
      <c r="M5" s="309"/>
      <c r="N5" s="309"/>
    </row>
    <row r="6" spans="1:14" s="14" customFormat="1" ht="18" customHeight="1" thickBot="1">
      <c r="A6" s="310" t="s">
        <v>196</v>
      </c>
      <c r="B6" s="71"/>
      <c r="C6" s="71"/>
      <c r="D6" s="71"/>
      <c r="E6" s="71"/>
      <c r="F6" s="311">
        <f>F13</f>
        <v>0</v>
      </c>
      <c r="G6" s="311">
        <f>G13</f>
        <v>0</v>
      </c>
      <c r="H6" s="311">
        <f>H13</f>
        <v>0</v>
      </c>
      <c r="I6" s="71"/>
      <c r="J6" s="71"/>
      <c r="K6" s="309"/>
      <c r="L6" s="312"/>
      <c r="M6" s="312"/>
      <c r="N6" s="312"/>
    </row>
    <row r="7" spans="1:14" s="14" customFormat="1" ht="18" customHeight="1">
      <c r="A7" s="313" t="s">
        <v>150</v>
      </c>
      <c r="B7" s="259" t="s">
        <v>197</v>
      </c>
      <c r="C7" s="314"/>
      <c r="D7" s="314"/>
      <c r="E7" s="314"/>
      <c r="F7" s="314"/>
      <c r="G7" s="314"/>
      <c r="H7" s="314"/>
      <c r="I7" s="71"/>
      <c r="J7" s="71"/>
      <c r="K7" s="5"/>
      <c r="L7" s="312"/>
      <c r="M7" s="312"/>
      <c r="N7" s="312"/>
    </row>
    <row r="8" spans="1:14" s="14" customFormat="1" ht="18" customHeight="1">
      <c r="A8" s="61"/>
      <c r="B8" s="60" t="s">
        <v>193</v>
      </c>
      <c r="C8" s="86"/>
      <c r="D8" s="86"/>
      <c r="E8" s="87"/>
      <c r="F8" s="38"/>
      <c r="G8" s="38"/>
      <c r="H8" s="38"/>
      <c r="I8" s="316"/>
      <c r="J8" s="316"/>
      <c r="K8" s="5"/>
      <c r="L8" s="312"/>
      <c r="M8" s="312"/>
      <c r="N8" s="312"/>
    </row>
    <row r="9" spans="1:14" s="14" customFormat="1" ht="18" customHeight="1">
      <c r="A9" s="61"/>
      <c r="B9" s="60" t="s">
        <v>194</v>
      </c>
      <c r="C9" s="86"/>
      <c r="D9" s="86"/>
      <c r="E9" s="87"/>
      <c r="F9" s="38"/>
      <c r="G9" s="38"/>
      <c r="H9" s="38"/>
      <c r="I9" s="316"/>
      <c r="J9" s="316"/>
      <c r="K9" s="6"/>
      <c r="L9" s="312"/>
      <c r="M9" s="312"/>
      <c r="N9" s="312"/>
    </row>
    <row r="10" spans="1:11" s="14" customFormat="1" ht="18" customHeight="1">
      <c r="A10" s="61"/>
      <c r="B10" s="60" t="s">
        <v>125</v>
      </c>
      <c r="C10" s="86"/>
      <c r="D10" s="86"/>
      <c r="E10" s="87"/>
      <c r="F10" s="38"/>
      <c r="G10" s="38"/>
      <c r="H10" s="38"/>
      <c r="K10" s="6"/>
    </row>
    <row r="11" spans="1:11" s="14" customFormat="1" ht="18" customHeight="1">
      <c r="A11" s="61"/>
      <c r="B11" s="60" t="s">
        <v>294</v>
      </c>
      <c r="C11" s="86"/>
      <c r="D11" s="86"/>
      <c r="E11" s="87"/>
      <c r="F11" s="38"/>
      <c r="G11" s="38"/>
      <c r="H11" s="38"/>
      <c r="K11" s="6"/>
    </row>
    <row r="12" spans="1:11" s="14" customFormat="1" ht="18" customHeight="1">
      <c r="A12" s="61"/>
      <c r="B12" s="60" t="s">
        <v>195</v>
      </c>
      <c r="C12" s="86"/>
      <c r="D12" s="86"/>
      <c r="E12" s="87"/>
      <c r="F12" s="38"/>
      <c r="G12" s="38"/>
      <c r="H12" s="38"/>
      <c r="K12" s="274"/>
    </row>
    <row r="13" spans="1:14" s="14" customFormat="1" ht="18" customHeight="1" thickBot="1">
      <c r="A13" s="489"/>
      <c r="B13" s="67" t="s">
        <v>126</v>
      </c>
      <c r="C13" s="320"/>
      <c r="D13" s="320"/>
      <c r="E13" s="490"/>
      <c r="F13" s="109">
        <f>SUM(F8:F12)</f>
        <v>0</v>
      </c>
      <c r="G13" s="109">
        <f>SUM(G8:G12)</f>
        <v>0</v>
      </c>
      <c r="H13" s="109">
        <f>SUM(H8:H12)</f>
        <v>0</v>
      </c>
      <c r="I13" s="317"/>
      <c r="J13" s="317"/>
      <c r="K13" s="309"/>
      <c r="L13" s="312"/>
      <c r="M13" s="312"/>
      <c r="N13" s="312"/>
    </row>
    <row r="14" spans="1:14" s="14" customFormat="1" ht="18" customHeight="1">
      <c r="A14" s="71"/>
      <c r="B14" s="71"/>
      <c r="C14" s="71"/>
      <c r="D14" s="71"/>
      <c r="E14" s="71"/>
      <c r="F14" s="317"/>
      <c r="G14" s="317"/>
      <c r="H14" s="317"/>
      <c r="I14" s="317"/>
      <c r="J14" s="317"/>
      <c r="K14" s="309"/>
      <c r="L14" s="312"/>
      <c r="M14" s="312"/>
      <c r="N14" s="312"/>
    </row>
    <row r="15" spans="1:14" s="14" customFormat="1" ht="18" customHeight="1" thickBot="1">
      <c r="A15" s="321" t="s">
        <v>200</v>
      </c>
      <c r="B15" s="101"/>
      <c r="C15" s="101"/>
      <c r="D15" s="101"/>
      <c r="E15" s="101"/>
      <c r="F15" s="322">
        <f>F21</f>
        <v>0</v>
      </c>
      <c r="G15" s="322">
        <f>G21</f>
        <v>0</v>
      </c>
      <c r="H15" s="322">
        <f>H21</f>
        <v>0</v>
      </c>
      <c r="I15" s="317"/>
      <c r="J15" s="317"/>
      <c r="K15" s="309"/>
      <c r="L15" s="312"/>
      <c r="M15" s="312"/>
      <c r="N15" s="312"/>
    </row>
    <row r="16" spans="1:14" s="14" customFormat="1" ht="18" customHeight="1">
      <c r="A16" s="323" t="s">
        <v>150</v>
      </c>
      <c r="B16" s="29" t="s">
        <v>127</v>
      </c>
      <c r="C16" s="31"/>
      <c r="D16" s="31"/>
      <c r="E16" s="32"/>
      <c r="F16" s="324"/>
      <c r="G16" s="324"/>
      <c r="H16" s="324"/>
      <c r="I16" s="317"/>
      <c r="J16" s="317"/>
      <c r="K16" s="309"/>
      <c r="L16" s="312"/>
      <c r="M16" s="312"/>
      <c r="N16" s="312"/>
    </row>
    <row r="17" spans="1:14" s="14" customFormat="1" ht="18" customHeight="1">
      <c r="A17" s="61"/>
      <c r="B17" s="325" t="s">
        <v>124</v>
      </c>
      <c r="C17" s="86"/>
      <c r="D17" s="86"/>
      <c r="E17" s="87"/>
      <c r="F17" s="38"/>
      <c r="G17" s="38"/>
      <c r="H17" s="38"/>
      <c r="I17" s="316"/>
      <c r="J17" s="316"/>
      <c r="K17" s="309"/>
      <c r="L17" s="312"/>
      <c r="M17" s="312"/>
      <c r="N17" s="312"/>
    </row>
    <row r="18" spans="1:14" s="14" customFormat="1" ht="18" customHeight="1">
      <c r="A18" s="61"/>
      <c r="B18" s="60" t="s">
        <v>198</v>
      </c>
      <c r="C18" s="86"/>
      <c r="D18" s="86"/>
      <c r="E18" s="87"/>
      <c r="F18" s="38"/>
      <c r="G18" s="38"/>
      <c r="H18" s="38"/>
      <c r="I18" s="316"/>
      <c r="J18" s="316"/>
      <c r="K18" s="309"/>
      <c r="L18" s="312"/>
      <c r="M18" s="312"/>
      <c r="N18" s="312"/>
    </row>
    <row r="19" spans="1:14" s="14" customFormat="1" ht="18" customHeight="1">
      <c r="A19" s="61"/>
      <c r="B19" s="60" t="s">
        <v>310</v>
      </c>
      <c r="C19" s="86"/>
      <c r="D19" s="86"/>
      <c r="E19" s="87"/>
      <c r="F19" s="38">
        <v>6500</v>
      </c>
      <c r="G19" s="38"/>
      <c r="H19" s="38"/>
      <c r="I19" s="316"/>
      <c r="J19" s="316"/>
      <c r="K19" s="309"/>
      <c r="L19" s="312"/>
      <c r="M19" s="312"/>
      <c r="N19" s="312"/>
    </row>
    <row r="20" spans="1:14" s="14" customFormat="1" ht="18" customHeight="1">
      <c r="A20" s="61"/>
      <c r="B20" s="60" t="s">
        <v>199</v>
      </c>
      <c r="C20" s="86"/>
      <c r="D20" s="86"/>
      <c r="E20" s="87"/>
      <c r="F20" s="38">
        <v>0</v>
      </c>
      <c r="G20" s="38"/>
      <c r="H20" s="38"/>
      <c r="I20" s="316"/>
      <c r="J20" s="316"/>
      <c r="K20" s="309"/>
      <c r="L20" s="312"/>
      <c r="M20" s="312"/>
      <c r="N20" s="312"/>
    </row>
    <row r="21" spans="1:14" s="14" customFormat="1" ht="18" customHeight="1" thickBot="1">
      <c r="A21" s="489"/>
      <c r="B21" s="491" t="s">
        <v>126</v>
      </c>
      <c r="C21" s="320"/>
      <c r="D21" s="320"/>
      <c r="E21" s="490"/>
      <c r="F21" s="109">
        <f>F17+F18+F20</f>
        <v>0</v>
      </c>
      <c r="G21" s="109">
        <f>G17+G18+G20</f>
        <v>0</v>
      </c>
      <c r="H21" s="109">
        <f>H17+H18+H20</f>
        <v>0</v>
      </c>
      <c r="I21" s="316"/>
      <c r="J21" s="316"/>
      <c r="K21" s="309"/>
      <c r="L21" s="312"/>
      <c r="M21" s="312"/>
      <c r="N21" s="312"/>
    </row>
    <row r="22" spans="1:14" s="14" customFormat="1" ht="18" customHeight="1">
      <c r="A22" s="71"/>
      <c r="B22" s="71"/>
      <c r="C22" s="71"/>
      <c r="D22" s="71"/>
      <c r="E22" s="71"/>
      <c r="F22" s="316"/>
      <c r="G22" s="316"/>
      <c r="H22" s="316"/>
      <c r="I22" s="316"/>
      <c r="J22" s="316"/>
      <c r="K22" s="309"/>
      <c r="L22" s="312"/>
      <c r="M22" s="312"/>
      <c r="N22" s="312"/>
    </row>
    <row r="23" spans="1:14" s="14" customFormat="1" ht="18" customHeight="1">
      <c r="A23" s="326" t="s">
        <v>201</v>
      </c>
      <c r="B23" s="326"/>
      <c r="C23" s="31"/>
      <c r="D23" s="31"/>
      <c r="E23" s="31"/>
      <c r="F23" s="327">
        <f>F24</f>
        <v>0</v>
      </c>
      <c r="G23" s="327">
        <f>G24</f>
        <v>0</v>
      </c>
      <c r="H23" s="327">
        <f>H24</f>
        <v>0</v>
      </c>
      <c r="I23" s="317"/>
      <c r="J23" s="317"/>
      <c r="K23" s="309"/>
      <c r="L23" s="312"/>
      <c r="M23" s="312"/>
      <c r="N23" s="312"/>
    </row>
    <row r="24" spans="1:14" s="14" customFormat="1" ht="18" customHeight="1">
      <c r="A24" s="318" t="s">
        <v>54</v>
      </c>
      <c r="B24" s="127"/>
      <c r="C24" s="86"/>
      <c r="D24" s="86"/>
      <c r="E24" s="87"/>
      <c r="F24" s="319"/>
      <c r="G24" s="319"/>
      <c r="H24" s="319"/>
      <c r="I24" s="317"/>
      <c r="J24" s="317"/>
      <c r="K24" s="309"/>
      <c r="L24" s="312"/>
      <c r="M24" s="312"/>
      <c r="N24" s="312"/>
    </row>
    <row r="25" spans="1:14" s="14" customFormat="1" ht="18" customHeight="1">
      <c r="A25" s="328"/>
      <c r="B25" s="328"/>
      <c r="C25" s="329"/>
      <c r="D25" s="329"/>
      <c r="E25" s="329"/>
      <c r="F25" s="330"/>
      <c r="G25" s="330"/>
      <c r="H25" s="330"/>
      <c r="I25" s="317"/>
      <c r="J25" s="317"/>
      <c r="K25" s="309"/>
      <c r="L25" s="312"/>
      <c r="M25" s="312"/>
      <c r="N25" s="312"/>
    </row>
    <row r="26" spans="1:14" s="14" customFormat="1" ht="18" customHeight="1">
      <c r="A26" s="326" t="s">
        <v>206</v>
      </c>
      <c r="B26" s="326"/>
      <c r="C26" s="31"/>
      <c r="D26" s="31"/>
      <c r="E26" s="31"/>
      <c r="F26" s="327">
        <f>F27</f>
        <v>0</v>
      </c>
      <c r="G26" s="327">
        <f>G27</f>
        <v>0</v>
      </c>
      <c r="H26" s="327">
        <f>H27</f>
        <v>0</v>
      </c>
      <c r="I26" s="317"/>
      <c r="J26" s="317"/>
      <c r="K26" s="309"/>
      <c r="L26" s="312"/>
      <c r="M26" s="312"/>
      <c r="N26" s="312"/>
    </row>
    <row r="27" spans="1:14" s="14" customFormat="1" ht="18" customHeight="1">
      <c r="A27" s="318" t="s">
        <v>54</v>
      </c>
      <c r="B27" s="127"/>
      <c r="C27" s="86"/>
      <c r="D27" s="86"/>
      <c r="E27" s="87"/>
      <c r="F27" s="319"/>
      <c r="G27" s="319"/>
      <c r="H27" s="319"/>
      <c r="I27" s="317"/>
      <c r="J27" s="317"/>
      <c r="K27" s="309"/>
      <c r="L27" s="312"/>
      <c r="M27" s="312"/>
      <c r="N27" s="312"/>
    </row>
    <row r="28" spans="1:14" s="14" customFormat="1" ht="18" customHeight="1">
      <c r="A28" s="328"/>
      <c r="B28" s="328"/>
      <c r="C28" s="329"/>
      <c r="D28" s="329"/>
      <c r="E28" s="329"/>
      <c r="F28" s="330"/>
      <c r="G28" s="330"/>
      <c r="H28" s="330"/>
      <c r="I28" s="317"/>
      <c r="J28" s="317"/>
      <c r="K28" s="309"/>
      <c r="L28" s="312"/>
      <c r="M28" s="312"/>
      <c r="N28" s="312"/>
    </row>
    <row r="29" spans="1:14" s="14" customFormat="1" ht="18" customHeight="1">
      <c r="A29" s="326" t="s">
        <v>207</v>
      </c>
      <c r="B29" s="326"/>
      <c r="C29" s="31"/>
      <c r="D29" s="31"/>
      <c r="E29" s="31"/>
      <c r="F29" s="327">
        <v>0</v>
      </c>
      <c r="G29" s="327">
        <f>G30</f>
        <v>0</v>
      </c>
      <c r="H29" s="327">
        <f>H30</f>
        <v>0</v>
      </c>
      <c r="I29" s="317"/>
      <c r="J29" s="317"/>
      <c r="K29" s="309"/>
      <c r="L29" s="312"/>
      <c r="M29" s="312"/>
      <c r="N29" s="312"/>
    </row>
    <row r="30" spans="1:14" s="14" customFormat="1" ht="18" customHeight="1">
      <c r="A30" s="318" t="s">
        <v>8</v>
      </c>
      <c r="B30" s="127"/>
      <c r="C30" s="86"/>
      <c r="D30" s="86"/>
      <c r="E30" s="87"/>
      <c r="F30" s="319">
        <v>0</v>
      </c>
      <c r="G30" s="319"/>
      <c r="H30" s="319"/>
      <c r="I30" s="317"/>
      <c r="J30" s="317"/>
      <c r="K30" s="309"/>
      <c r="L30" s="312"/>
      <c r="M30" s="312"/>
      <c r="N30" s="312"/>
    </row>
    <row r="31" spans="1:14" s="14" customFormat="1" ht="18" customHeight="1">
      <c r="A31" s="328"/>
      <c r="B31" s="328"/>
      <c r="C31" s="329"/>
      <c r="D31" s="329"/>
      <c r="E31" s="329"/>
      <c r="F31" s="330"/>
      <c r="G31" s="330"/>
      <c r="H31" s="329"/>
      <c r="I31" s="317"/>
      <c r="J31" s="317"/>
      <c r="K31" s="309"/>
      <c r="L31" s="312"/>
      <c r="M31" s="312"/>
      <c r="N31" s="312"/>
    </row>
    <row r="32" spans="1:14" s="14" customFormat="1" ht="18" customHeight="1">
      <c r="A32" s="326" t="s">
        <v>208</v>
      </c>
      <c r="B32" s="326"/>
      <c r="C32" s="31"/>
      <c r="D32" s="31"/>
      <c r="E32" s="31"/>
      <c r="F32" s="327">
        <f>F33</f>
        <v>0</v>
      </c>
      <c r="G32" s="327">
        <f>G33</f>
        <v>0</v>
      </c>
      <c r="H32" s="327">
        <f>H33</f>
        <v>0</v>
      </c>
      <c r="I32" s="317"/>
      <c r="J32" s="317"/>
      <c r="K32" s="309"/>
      <c r="L32" s="312"/>
      <c r="M32" s="312"/>
      <c r="N32" s="312"/>
    </row>
    <row r="33" spans="1:14" s="14" customFormat="1" ht="18" customHeight="1">
      <c r="A33" s="318" t="s">
        <v>8</v>
      </c>
      <c r="B33" s="127"/>
      <c r="C33" s="86"/>
      <c r="D33" s="86"/>
      <c r="E33" s="87"/>
      <c r="F33" s="319"/>
      <c r="G33" s="319"/>
      <c r="H33" s="319"/>
      <c r="I33" s="317"/>
      <c r="J33" s="317"/>
      <c r="K33" s="309"/>
      <c r="L33" s="312"/>
      <c r="M33" s="312"/>
      <c r="N33" s="312"/>
    </row>
    <row r="34" spans="1:14" s="14" customFormat="1" ht="18" customHeight="1">
      <c r="A34" s="331"/>
      <c r="B34" s="331"/>
      <c r="C34" s="86"/>
      <c r="D34" s="86"/>
      <c r="E34" s="86"/>
      <c r="F34" s="332"/>
      <c r="G34" s="332"/>
      <c r="H34" s="332"/>
      <c r="I34" s="317"/>
      <c r="J34" s="317"/>
      <c r="K34" s="309"/>
      <c r="L34" s="312"/>
      <c r="M34" s="312"/>
      <c r="N34" s="312"/>
    </row>
    <row r="35" spans="1:14" s="14" customFormat="1" ht="18" customHeight="1">
      <c r="A35" s="318" t="s">
        <v>202</v>
      </c>
      <c r="B35" s="61"/>
      <c r="C35" s="60"/>
      <c r="D35" s="86"/>
      <c r="E35" s="87"/>
      <c r="F35" s="319">
        <v>6500</v>
      </c>
      <c r="G35" s="319">
        <f>G32+G29+G26+G23+G15</f>
        <v>0</v>
      </c>
      <c r="H35" s="319">
        <f>H32+H29+H26+H23+H15</f>
        <v>0</v>
      </c>
      <c r="I35" s="317"/>
      <c r="J35" s="317"/>
      <c r="K35" s="309"/>
      <c r="L35" s="312"/>
      <c r="M35" s="312"/>
      <c r="N35" s="312"/>
    </row>
    <row r="36" spans="1:14" s="14" customFormat="1" ht="18" customHeight="1">
      <c r="A36" s="331"/>
      <c r="B36" s="86"/>
      <c r="C36" s="86"/>
      <c r="D36" s="86"/>
      <c r="E36" s="86"/>
      <c r="F36" s="332"/>
      <c r="G36" s="332"/>
      <c r="H36" s="332"/>
      <c r="I36" s="317"/>
      <c r="J36" s="317"/>
      <c r="K36" s="309"/>
      <c r="L36" s="312"/>
      <c r="M36" s="312"/>
      <c r="N36" s="312"/>
    </row>
    <row r="37" spans="1:11" s="14" customFormat="1" ht="18" customHeight="1">
      <c r="A37" s="318" t="s">
        <v>203</v>
      </c>
      <c r="B37" s="60"/>
      <c r="C37" s="86"/>
      <c r="D37" s="86"/>
      <c r="E37" s="87"/>
      <c r="F37" s="333">
        <f>F35+F6</f>
        <v>6500</v>
      </c>
      <c r="G37" s="333">
        <f>G35+G6</f>
        <v>0</v>
      </c>
      <c r="H37" s="333">
        <f>H35+H6</f>
        <v>0</v>
      </c>
      <c r="I37" s="334"/>
      <c r="J37" s="334"/>
      <c r="K37" s="274"/>
    </row>
    <row r="38" spans="1:8" ht="19.5" customHeight="1">
      <c r="A38" s="143"/>
      <c r="B38" s="143"/>
      <c r="C38" s="143"/>
      <c r="D38" s="143"/>
      <c r="E38" s="143"/>
      <c r="F38" s="143"/>
      <c r="G38" s="143"/>
      <c r="H38" s="143"/>
    </row>
  </sheetData>
  <sheetProtection/>
  <mergeCells count="2">
    <mergeCell ref="A3:H3"/>
    <mergeCell ref="A1:H1"/>
  </mergeCells>
  <printOptions/>
  <pageMargins left="0.1968503937007874" right="0.11811023622047245" top="0.7874015748031497" bottom="0.5118110236220472" header="0.5118110236220472" footer="0.5118110236220472"/>
  <pageSetup horizontalDpi="300" verticalDpi="300" orientation="portrait" paperSize="9" scale="75" r:id="rId1"/>
  <headerFooter alignWithMargins="0">
    <oddHeader>&amp;C5.sz.melléklet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91"/>
  <sheetViews>
    <sheetView workbookViewId="0" topLeftCell="A1">
      <selection activeCell="A3" sqref="A3:G3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281" customFormat="1" ht="19.5" customHeight="1">
      <c r="A1" s="525" t="s">
        <v>309</v>
      </c>
      <c r="B1" s="525"/>
      <c r="C1" s="525"/>
      <c r="D1" s="525"/>
      <c r="E1" s="525"/>
      <c r="F1" s="525"/>
      <c r="G1" s="525"/>
      <c r="H1" s="280"/>
      <c r="I1" s="280"/>
    </row>
    <row r="2" spans="1:9" s="281" customFormat="1" ht="19.5" customHeight="1">
      <c r="A2" s="525" t="s">
        <v>316</v>
      </c>
      <c r="B2" s="525"/>
      <c r="C2" s="525"/>
      <c r="D2" s="525"/>
      <c r="E2" s="525"/>
      <c r="F2" s="525"/>
      <c r="G2" s="525"/>
      <c r="H2" s="280"/>
      <c r="I2" s="280"/>
    </row>
    <row r="3" spans="1:9" s="281" customFormat="1" ht="19.5" customHeight="1">
      <c r="A3" s="524" t="s">
        <v>209</v>
      </c>
      <c r="B3" s="524"/>
      <c r="C3" s="524"/>
      <c r="D3" s="524"/>
      <c r="E3" s="524"/>
      <c r="F3" s="524"/>
      <c r="G3" s="524"/>
      <c r="H3" s="280"/>
      <c r="I3" s="280"/>
    </row>
    <row r="4" spans="1:9" s="281" customFormat="1" ht="19.5" customHeight="1">
      <c r="A4" s="8"/>
      <c r="B4" s="282" t="s">
        <v>224</v>
      </c>
      <c r="C4" s="8"/>
      <c r="D4" s="8"/>
      <c r="E4" s="8"/>
      <c r="F4" s="8"/>
      <c r="G4" s="8"/>
      <c r="H4" s="280"/>
      <c r="I4" s="280"/>
    </row>
    <row r="5" spans="1:9" s="281" customFormat="1" ht="19.5" customHeight="1">
      <c r="A5" s="8"/>
      <c r="B5" s="282"/>
      <c r="C5" s="8"/>
      <c r="D5" s="8"/>
      <c r="E5" s="8"/>
      <c r="F5" s="8"/>
      <c r="G5" s="8"/>
      <c r="H5" s="280"/>
      <c r="I5" s="280"/>
    </row>
    <row r="6" spans="1:7" s="281" customFormat="1" ht="18" customHeight="1">
      <c r="A6" s="203" t="s">
        <v>143</v>
      </c>
      <c r="B6" s="277" t="s">
        <v>4</v>
      </c>
      <c r="C6" s="283"/>
      <c r="D6" s="11"/>
      <c r="E6" s="8"/>
      <c r="F6" s="284"/>
      <c r="G6" s="3"/>
    </row>
    <row r="7" spans="1:7" s="281" customFormat="1" ht="12" customHeight="1">
      <c r="A7" s="215"/>
      <c r="B7" s="278"/>
      <c r="C7" s="285"/>
      <c r="D7" s="286"/>
      <c r="E7" s="8"/>
      <c r="F7" s="284"/>
      <c r="G7" s="3"/>
    </row>
    <row r="8" spans="1:7" s="281" customFormat="1" ht="18" customHeight="1">
      <c r="A8" s="267" t="s">
        <v>212</v>
      </c>
      <c r="B8" s="192"/>
      <c r="C8" s="287"/>
      <c r="D8" s="276"/>
      <c r="E8" s="4"/>
      <c r="F8" s="4"/>
      <c r="G8" s="3"/>
    </row>
    <row r="9" spans="1:4" s="281" customFormat="1" ht="18" customHeight="1">
      <c r="A9" s="288" t="s">
        <v>211</v>
      </c>
      <c r="B9" s="289"/>
      <c r="C9" s="290"/>
      <c r="D9" s="287"/>
    </row>
    <row r="10" spans="1:4" s="281" customFormat="1" ht="18" customHeight="1">
      <c r="A10" s="291" t="s">
        <v>120</v>
      </c>
      <c r="B10" s="289"/>
      <c r="C10" s="290"/>
      <c r="D10" s="287"/>
    </row>
    <row r="11" spans="1:4" s="281" customFormat="1" ht="18" customHeight="1">
      <c r="A11" s="291" t="s">
        <v>71</v>
      </c>
      <c r="B11" s="289">
        <v>1254</v>
      </c>
      <c r="C11" s="290"/>
      <c r="D11" s="287"/>
    </row>
    <row r="12" spans="1:4" s="293" customFormat="1" ht="18" customHeight="1">
      <c r="A12" s="292" t="s">
        <v>126</v>
      </c>
      <c r="B12" s="197">
        <f>SUM(B9:B11)</f>
        <v>1254</v>
      </c>
      <c r="C12" s="197"/>
      <c r="D12" s="197">
        <f>SUM(D9:D11)</f>
        <v>0</v>
      </c>
    </row>
    <row r="13" spans="1:4" s="281" customFormat="1" ht="18" customHeight="1">
      <c r="A13" s="272" t="s">
        <v>213</v>
      </c>
      <c r="B13" s="289"/>
      <c r="C13" s="290"/>
      <c r="D13" s="287"/>
    </row>
    <row r="14" spans="1:4" s="281" customFormat="1" ht="18" customHeight="1">
      <c r="A14" s="291" t="s">
        <v>221</v>
      </c>
      <c r="B14" s="289">
        <v>36</v>
      </c>
      <c r="C14" s="290"/>
      <c r="D14" s="287"/>
    </row>
    <row r="15" spans="1:4" s="281" customFormat="1" ht="18" customHeight="1">
      <c r="A15" s="291" t="s">
        <v>65</v>
      </c>
      <c r="B15" s="289">
        <v>150</v>
      </c>
      <c r="C15" s="290"/>
      <c r="D15" s="287"/>
    </row>
    <row r="16" spans="1:4" s="281" customFormat="1" ht="18" customHeight="1">
      <c r="A16" s="291" t="s">
        <v>64</v>
      </c>
      <c r="B16" s="294">
        <v>450</v>
      </c>
      <c r="C16" s="290"/>
      <c r="D16" s="287"/>
    </row>
    <row r="17" spans="1:4" s="281" customFormat="1" ht="18" customHeight="1">
      <c r="A17" s="291" t="s">
        <v>295</v>
      </c>
      <c r="B17" s="294">
        <v>500</v>
      </c>
      <c r="C17" s="290"/>
      <c r="D17" s="287"/>
    </row>
    <row r="18" spans="1:4" s="281" customFormat="1" ht="18" customHeight="1">
      <c r="A18" s="291" t="s">
        <v>292</v>
      </c>
      <c r="B18" s="294">
        <v>2436</v>
      </c>
      <c r="C18" s="290"/>
      <c r="D18" s="287"/>
    </row>
    <row r="19" spans="1:4" s="281" customFormat="1" ht="18" customHeight="1">
      <c r="A19" s="295" t="s">
        <v>222</v>
      </c>
      <c r="B19" s="289">
        <v>150</v>
      </c>
      <c r="C19" s="296"/>
      <c r="D19" s="287"/>
    </row>
    <row r="20" spans="1:4" s="293" customFormat="1" ht="18" customHeight="1">
      <c r="A20" s="288" t="s">
        <v>126</v>
      </c>
      <c r="B20" s="197">
        <f>SUM(B14:B19)</f>
        <v>3722</v>
      </c>
      <c r="C20" s="197">
        <f>SUM(C14:C19)</f>
        <v>0</v>
      </c>
      <c r="D20" s="197">
        <f>SUM(D14:D19)</f>
        <v>0</v>
      </c>
    </row>
    <row r="21" spans="1:4" s="281" customFormat="1" ht="18" customHeight="1">
      <c r="A21" s="272" t="s">
        <v>214</v>
      </c>
      <c r="B21" s="297"/>
      <c r="C21" s="296"/>
      <c r="D21" s="287"/>
    </row>
    <row r="22" spans="1:4" s="281" customFormat="1" ht="18" customHeight="1">
      <c r="A22" s="291" t="s">
        <v>223</v>
      </c>
      <c r="B22" s="297">
        <v>0</v>
      </c>
      <c r="C22" s="296"/>
      <c r="D22" s="287"/>
    </row>
    <row r="23" spans="1:4" s="281" customFormat="1" ht="18" customHeight="1">
      <c r="A23" s="291" t="s">
        <v>72</v>
      </c>
      <c r="B23" s="294">
        <v>0</v>
      </c>
      <c r="C23" s="296"/>
      <c r="D23" s="287"/>
    </row>
    <row r="24" spans="1:4" s="293" customFormat="1" ht="18" customHeight="1">
      <c r="A24" s="292" t="s">
        <v>126</v>
      </c>
      <c r="B24" s="298">
        <f>SUM(B22:B23)</f>
        <v>0</v>
      </c>
      <c r="C24" s="298">
        <f>SUM(C22:C23)</f>
        <v>0</v>
      </c>
      <c r="D24" s="298">
        <f>SUM(D22:D23)</f>
        <v>0</v>
      </c>
    </row>
    <row r="25" spans="1:4" s="281" customFormat="1" ht="18" customHeight="1">
      <c r="A25" s="299" t="s">
        <v>215</v>
      </c>
      <c r="B25" s="294">
        <v>200</v>
      </c>
      <c r="C25" s="296"/>
      <c r="D25" s="287"/>
    </row>
    <row r="26" spans="1:4" s="281" customFormat="1" ht="18" customHeight="1">
      <c r="A26" s="299" t="s">
        <v>216</v>
      </c>
      <c r="B26" s="294"/>
      <c r="C26" s="296"/>
      <c r="D26" s="287"/>
    </row>
    <row r="27" spans="1:4" s="281" customFormat="1" ht="18" customHeight="1">
      <c r="A27" s="299"/>
      <c r="B27" s="294"/>
      <c r="C27" s="296"/>
      <c r="D27" s="287"/>
    </row>
    <row r="28" spans="1:4" s="293" customFormat="1" ht="18" customHeight="1">
      <c r="A28" s="292" t="s">
        <v>126</v>
      </c>
      <c r="B28" s="197">
        <f>B27</f>
        <v>0</v>
      </c>
      <c r="C28" s="197">
        <f>C27</f>
        <v>0</v>
      </c>
      <c r="D28" s="197">
        <f>D27</f>
        <v>0</v>
      </c>
    </row>
    <row r="29" spans="1:4" s="281" customFormat="1" ht="18" customHeight="1">
      <c r="A29" s="272" t="s">
        <v>220</v>
      </c>
      <c r="B29" s="289"/>
      <c r="C29" s="290"/>
      <c r="D29" s="287"/>
    </row>
    <row r="30" spans="1:4" s="281" customFormat="1" ht="18" customHeight="1">
      <c r="A30" s="192" t="s">
        <v>217</v>
      </c>
      <c r="B30" s="289">
        <v>500</v>
      </c>
      <c r="C30" s="290"/>
      <c r="D30" s="287"/>
    </row>
    <row r="31" spans="1:4" s="293" customFormat="1" ht="18" customHeight="1">
      <c r="A31" s="292" t="s">
        <v>126</v>
      </c>
      <c r="B31" s="197">
        <f>B30</f>
        <v>500</v>
      </c>
      <c r="C31" s="197">
        <f>C30</f>
        <v>0</v>
      </c>
      <c r="D31" s="197">
        <f>D30</f>
        <v>0</v>
      </c>
    </row>
    <row r="32" spans="1:4" s="281" customFormat="1" ht="18" customHeight="1">
      <c r="A32" s="300" t="s">
        <v>218</v>
      </c>
      <c r="B32" s="289"/>
      <c r="C32" s="290"/>
      <c r="D32" s="287"/>
    </row>
    <row r="33" spans="1:4" ht="18" customHeight="1">
      <c r="A33" s="295" t="s">
        <v>142</v>
      </c>
      <c r="B33" s="289"/>
      <c r="C33" s="290"/>
      <c r="D33" s="296"/>
    </row>
    <row r="34" spans="1:4" ht="18" customHeight="1">
      <c r="A34" s="291" t="s">
        <v>62</v>
      </c>
      <c r="B34" s="289">
        <v>0</v>
      </c>
      <c r="C34" s="290"/>
      <c r="D34" s="296"/>
    </row>
    <row r="35" spans="1:4" ht="18" customHeight="1">
      <c r="A35" s="291" t="s">
        <v>63</v>
      </c>
      <c r="B35" s="301">
        <v>0</v>
      </c>
      <c r="C35" s="302"/>
      <c r="D35" s="296"/>
    </row>
    <row r="36" spans="1:4" s="303" customFormat="1" ht="18" customHeight="1">
      <c r="A36" s="292" t="s">
        <v>126</v>
      </c>
      <c r="B36" s="197">
        <f>SUM(B33:B35)</f>
        <v>0</v>
      </c>
      <c r="C36" s="197">
        <f>SUM(C33:C35)</f>
        <v>0</v>
      </c>
      <c r="D36" s="197">
        <f>SUM(D33:D35)</f>
        <v>0</v>
      </c>
    </row>
    <row r="37" spans="1:4" ht="18" customHeight="1">
      <c r="A37" s="267" t="s">
        <v>219</v>
      </c>
      <c r="B37" s="301"/>
      <c r="C37" s="302"/>
      <c r="D37" s="296"/>
    </row>
    <row r="38" spans="1:4" ht="18" customHeight="1">
      <c r="A38" s="291" t="s">
        <v>121</v>
      </c>
      <c r="B38" s="301"/>
      <c r="C38" s="302"/>
      <c r="D38" s="296"/>
    </row>
    <row r="39" spans="1:4" ht="18" customHeight="1">
      <c r="A39" s="291" t="s">
        <v>123</v>
      </c>
      <c r="B39" s="301"/>
      <c r="C39" s="302"/>
      <c r="D39" s="296"/>
    </row>
    <row r="40" spans="1:4" ht="18" customHeight="1">
      <c r="A40" s="291" t="s">
        <v>122</v>
      </c>
      <c r="B40" s="297">
        <v>3026</v>
      </c>
      <c r="C40" s="304"/>
      <c r="D40" s="296"/>
    </row>
    <row r="41" spans="1:4" s="303" customFormat="1" ht="18" customHeight="1">
      <c r="A41" s="292" t="s">
        <v>126</v>
      </c>
      <c r="B41" s="298">
        <f>SUM(B38:B40)</f>
        <v>3026</v>
      </c>
      <c r="C41" s="298">
        <f>SUM(C38:C40)</f>
        <v>0</v>
      </c>
      <c r="D41" s="298">
        <f>SUM(D38:D40)</f>
        <v>0</v>
      </c>
    </row>
    <row r="42" spans="1:4" ht="19.5" customHeight="1">
      <c r="A42" s="272" t="s">
        <v>210</v>
      </c>
      <c r="B42" s="305">
        <f>B12+B20+B24+B25+B28+B31+B36+B41</f>
        <v>8702</v>
      </c>
      <c r="C42" s="305">
        <f>C12+C20+C24+C25+C28+C31+C36+C41</f>
        <v>0</v>
      </c>
      <c r="D42" s="305">
        <f>D12+D20+D24+D25+D28+D31+D36+D41</f>
        <v>0</v>
      </c>
    </row>
    <row r="43" spans="1:2" ht="19.5" customHeight="1">
      <c r="A43" s="306"/>
      <c r="B43" s="2"/>
    </row>
    <row r="44" spans="1:2" ht="19.5" customHeight="1">
      <c r="A44" s="307"/>
      <c r="B44" s="2"/>
    </row>
    <row r="45" spans="1:2" ht="19.5" customHeight="1">
      <c r="A45" s="306"/>
      <c r="B45" s="2"/>
    </row>
    <row r="46" ht="19.5" customHeight="1">
      <c r="B46" s="2"/>
    </row>
    <row r="47" spans="1:2" ht="19.5" customHeight="1">
      <c r="A47" s="306"/>
      <c r="B47" s="2"/>
    </row>
    <row r="48" ht="19.5" customHeight="1">
      <c r="B48" s="2"/>
    </row>
    <row r="49" spans="1:2" ht="19.5" customHeight="1">
      <c r="A49" s="306"/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</sheetData>
  <sheetProtection/>
  <mergeCells count="3">
    <mergeCell ref="A3:G3"/>
    <mergeCell ref="A1:G1"/>
    <mergeCell ref="A2:G2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&amp;C6.sz.melléklet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N13"/>
  <sheetViews>
    <sheetView workbookViewId="0" topLeftCell="A1">
      <selection activeCell="E4" sqref="E4"/>
    </sheetView>
  </sheetViews>
  <sheetFormatPr defaultColWidth="9.00390625" defaultRowHeight="12.75"/>
  <cols>
    <col min="1" max="5" width="9.125" style="258" customWidth="1"/>
    <col min="6" max="6" width="12.00390625" style="258" customWidth="1"/>
    <col min="7" max="7" width="17.875" style="258" customWidth="1"/>
    <col min="8" max="8" width="23.625" style="258" customWidth="1"/>
    <col min="9" max="16384" width="9.125" style="258" customWidth="1"/>
  </cols>
  <sheetData>
    <row r="1" ht="18" customHeight="1"/>
    <row r="2" spans="1:8" ht="18" customHeight="1">
      <c r="A2" s="526" t="s">
        <v>99</v>
      </c>
      <c r="B2" s="526"/>
      <c r="C2" s="526"/>
      <c r="D2" s="526"/>
      <c r="E2" s="526"/>
      <c r="F2" s="526"/>
      <c r="G2" s="526"/>
      <c r="H2" s="526"/>
    </row>
    <row r="3" spans="2:7" ht="18" customHeight="1">
      <c r="B3" s="82"/>
      <c r="C3" s="82"/>
      <c r="E3" s="275" t="s">
        <v>317</v>
      </c>
      <c r="F3" s="82"/>
      <c r="G3" s="82"/>
    </row>
    <row r="4" ht="18" customHeight="1">
      <c r="F4" s="82"/>
    </row>
    <row r="5" ht="18" customHeight="1"/>
    <row r="6" spans="7:8" ht="18" customHeight="1">
      <c r="G6" s="388"/>
      <c r="H6" s="388"/>
    </row>
    <row r="7" spans="7:8" ht="18" customHeight="1">
      <c r="G7" s="279"/>
      <c r="H7" s="279"/>
    </row>
    <row r="8" ht="18" customHeight="1">
      <c r="G8" s="279" t="s">
        <v>4</v>
      </c>
    </row>
    <row r="9" spans="1:14" ht="18" customHeight="1">
      <c r="A9" s="390" t="s">
        <v>282</v>
      </c>
      <c r="B9" s="391"/>
      <c r="C9" s="391"/>
      <c r="D9" s="391"/>
      <c r="E9" s="392"/>
      <c r="F9" s="393"/>
      <c r="G9" s="389"/>
      <c r="N9" s="257"/>
    </row>
    <row r="10" spans="1:7" ht="18" customHeight="1">
      <c r="A10" s="394" t="s">
        <v>69</v>
      </c>
      <c r="B10" s="392"/>
      <c r="C10" s="392"/>
      <c r="D10" s="392"/>
      <c r="E10" s="392"/>
      <c r="F10" s="393"/>
      <c r="G10" s="294">
        <v>10080</v>
      </c>
    </row>
    <row r="11" spans="1:7" ht="18" customHeight="1">
      <c r="A11" s="394" t="s">
        <v>70</v>
      </c>
      <c r="B11" s="392"/>
      <c r="C11" s="392"/>
      <c r="D11" s="392"/>
      <c r="E11" s="392"/>
      <c r="F11" s="393"/>
      <c r="G11" s="294"/>
    </row>
    <row r="12" spans="1:7" s="260" customFormat="1" ht="18" customHeight="1">
      <c r="A12" s="395" t="s">
        <v>126</v>
      </c>
      <c r="B12" s="396"/>
      <c r="C12" s="396"/>
      <c r="D12" s="396"/>
      <c r="E12" s="396"/>
      <c r="F12" s="397"/>
      <c r="G12" s="298">
        <f>G10+G11</f>
        <v>10080</v>
      </c>
    </row>
    <row r="13" spans="1:8" ht="18" customHeight="1">
      <c r="A13" s="390" t="s">
        <v>225</v>
      </c>
      <c r="B13" s="391"/>
      <c r="C13" s="391"/>
      <c r="D13" s="391"/>
      <c r="E13" s="391"/>
      <c r="F13" s="398"/>
      <c r="G13" s="305">
        <f>G12</f>
        <v>10080</v>
      </c>
      <c r="H13" s="82"/>
    </row>
    <row r="14" ht="18" customHeight="1"/>
    <row r="15" ht="18" customHeight="1"/>
    <row r="16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&amp;C7.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34.62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527" t="s">
        <v>318</v>
      </c>
      <c r="B1" s="527"/>
      <c r="C1" s="527"/>
      <c r="D1" s="527"/>
      <c r="E1" s="527"/>
      <c r="F1" s="527"/>
      <c r="G1" s="527"/>
      <c r="H1" s="340"/>
      <c r="I1" s="340"/>
    </row>
    <row r="2" ht="19.5" customHeight="1">
      <c r="C2" s="1" t="s">
        <v>224</v>
      </c>
    </row>
    <row r="3" spans="3:7" ht="18" customHeight="1">
      <c r="C3" s="363"/>
      <c r="D3" s="363"/>
      <c r="E3" s="363"/>
      <c r="F3" s="363"/>
      <c r="G3" s="342"/>
    </row>
    <row r="4" spans="1:7" ht="18" customHeight="1">
      <c r="A4" s="363"/>
      <c r="B4" s="363"/>
      <c r="C4" s="363"/>
      <c r="D4" s="363"/>
      <c r="E4" s="363"/>
      <c r="F4" s="363"/>
      <c r="G4" s="363"/>
    </row>
    <row r="5" spans="1:7" ht="18" customHeight="1">
      <c r="A5" s="341" t="s">
        <v>22</v>
      </c>
      <c r="B5" s="528" t="s">
        <v>23</v>
      </c>
      <c r="C5" s="528"/>
      <c r="D5" s="341"/>
      <c r="E5" s="528" t="s">
        <v>24</v>
      </c>
      <c r="F5" s="528"/>
      <c r="G5" s="9" t="s">
        <v>229</v>
      </c>
    </row>
    <row r="6" spans="2:7" ht="18" customHeight="1">
      <c r="B6" s="336" t="s">
        <v>4</v>
      </c>
      <c r="C6" s="336"/>
      <c r="D6" s="336"/>
      <c r="E6" s="336" t="s">
        <v>4</v>
      </c>
      <c r="F6" s="336"/>
      <c r="G6" s="337"/>
    </row>
    <row r="7" spans="1:7" ht="18" customHeight="1" thickBot="1">
      <c r="A7" s="364" t="s">
        <v>226</v>
      </c>
      <c r="B7" s="338"/>
      <c r="C7" s="338"/>
      <c r="D7" s="338"/>
      <c r="E7" s="338"/>
      <c r="F7" s="338"/>
      <c r="G7" s="339"/>
    </row>
    <row r="8" spans="1:7" ht="18" customHeight="1">
      <c r="A8" s="365"/>
      <c r="B8" s="366"/>
      <c r="C8" s="366"/>
      <c r="D8" s="367"/>
      <c r="E8" s="366"/>
      <c r="F8" s="366"/>
      <c r="G8" s="365"/>
    </row>
    <row r="9" spans="1:7" ht="18" customHeight="1">
      <c r="A9" s="296"/>
      <c r="B9" s="368"/>
      <c r="C9" s="368"/>
      <c r="D9" s="367"/>
      <c r="E9" s="368"/>
      <c r="F9" s="368"/>
      <c r="G9" s="296"/>
    </row>
    <row r="10" spans="1:7" ht="18" customHeight="1">
      <c r="A10" s="296"/>
      <c r="B10" s="368"/>
      <c r="C10" s="368"/>
      <c r="D10" s="367"/>
      <c r="E10" s="368"/>
      <c r="F10" s="368"/>
      <c r="G10" s="296"/>
    </row>
    <row r="11" spans="1:7" ht="18" customHeight="1" thickBot="1">
      <c r="A11" s="369" t="s">
        <v>126</v>
      </c>
      <c r="B11" s="371">
        <f>SUM(B8:B10)</f>
        <v>0</v>
      </c>
      <c r="C11" s="371">
        <f>SUM(C8:C10)</f>
        <v>0</v>
      </c>
      <c r="D11" s="372"/>
      <c r="E11" s="371">
        <f>SUM(E8:E10)</f>
        <v>0</v>
      </c>
      <c r="F11" s="371">
        <f>SUM(F8:F10)</f>
        <v>0</v>
      </c>
      <c r="G11" s="373"/>
    </row>
    <row r="12" spans="1:7" ht="18" customHeight="1">
      <c r="A12" s="374"/>
      <c r="B12" s="375"/>
      <c r="C12" s="376"/>
      <c r="D12" s="376"/>
      <c r="E12" s="375"/>
      <c r="F12" s="376"/>
      <c r="G12" s="376"/>
    </row>
    <row r="13" spans="1:7" ht="18" customHeight="1" thickBot="1">
      <c r="A13" s="364" t="s">
        <v>227</v>
      </c>
      <c r="B13" s="376"/>
      <c r="C13" s="377"/>
      <c r="D13" s="378"/>
      <c r="E13" s="378"/>
      <c r="F13" s="377"/>
      <c r="G13" s="376"/>
    </row>
    <row r="14" spans="1:7" ht="18" customHeight="1">
      <c r="A14" s="365" t="s">
        <v>293</v>
      </c>
      <c r="B14" s="366">
        <v>10000</v>
      </c>
      <c r="C14" s="365"/>
      <c r="D14" s="372"/>
      <c r="E14" s="366">
        <v>0</v>
      </c>
      <c r="F14" s="365"/>
      <c r="G14" s="365" t="s">
        <v>297</v>
      </c>
    </row>
    <row r="15" spans="1:7" ht="18" customHeight="1">
      <c r="A15" s="296"/>
      <c r="B15" s="368"/>
      <c r="C15" s="296"/>
      <c r="D15" s="372"/>
      <c r="E15" s="368"/>
      <c r="F15" s="296"/>
      <c r="G15" s="296"/>
    </row>
    <row r="16" spans="1:7" s="381" customFormat="1" ht="18" customHeight="1" thickBot="1">
      <c r="A16" s="379" t="s">
        <v>126</v>
      </c>
      <c r="B16" s="371">
        <f>SUM(B14:B15)</f>
        <v>10000</v>
      </c>
      <c r="C16" s="379">
        <f>SUM(C14:C15)</f>
        <v>0</v>
      </c>
      <c r="D16" s="380"/>
      <c r="E16" s="371">
        <f>SUM(E14:E15)</f>
        <v>0</v>
      </c>
      <c r="F16" s="379">
        <f>SUM(F14:F15)</f>
        <v>0</v>
      </c>
      <c r="G16" s="379"/>
    </row>
    <row r="17" spans="1:7" s="381" customFormat="1" ht="18" customHeight="1" thickBot="1">
      <c r="A17" s="382"/>
      <c r="B17" s="382"/>
      <c r="C17" s="382"/>
      <c r="D17" s="383"/>
      <c r="E17" s="382"/>
      <c r="F17" s="382"/>
      <c r="G17" s="382"/>
    </row>
    <row r="18" spans="1:7" ht="18" customHeight="1" thickBot="1">
      <c r="A18" s="384" t="s">
        <v>228</v>
      </c>
      <c r="B18" s="385">
        <f>B11+B16</f>
        <v>10000</v>
      </c>
      <c r="C18" s="385">
        <f>C11+C16</f>
        <v>0</v>
      </c>
      <c r="D18" s="386"/>
      <c r="E18" s="385">
        <f>E11+E16</f>
        <v>0</v>
      </c>
      <c r="F18" s="385">
        <f>F11+F16</f>
        <v>0</v>
      </c>
      <c r="G18" s="387"/>
    </row>
    <row r="19" ht="18" customHeight="1"/>
    <row r="20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&amp;C8. számú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4.125" style="306" customWidth="1"/>
    <col min="2" max="4" width="9.125" style="306" customWidth="1"/>
    <col min="5" max="5" width="12.375" style="306" customWidth="1"/>
    <col min="6" max="6" width="11.625" style="306" customWidth="1"/>
    <col min="7" max="7" width="10.75390625" style="306" customWidth="1"/>
    <col min="8" max="16384" width="9.125" style="306" customWidth="1"/>
  </cols>
  <sheetData>
    <row r="1" spans="1:7" ht="19.5" customHeight="1">
      <c r="A1" s="527" t="s">
        <v>319</v>
      </c>
      <c r="B1" s="527"/>
      <c r="C1" s="527"/>
      <c r="D1" s="527"/>
      <c r="E1" s="527"/>
      <c r="F1" s="527"/>
      <c r="G1" s="527"/>
    </row>
    <row r="2" spans="1:6" ht="19.5" customHeight="1">
      <c r="A2" s="342"/>
      <c r="B2" s="342"/>
      <c r="C2" s="342"/>
      <c r="D2" s="342"/>
      <c r="E2" s="342"/>
      <c r="F2" s="342"/>
    </row>
    <row r="3" spans="1:8" ht="18" customHeight="1">
      <c r="A3" s="1"/>
      <c r="B3" s="1"/>
      <c r="C3" s="1"/>
      <c r="D3" s="1"/>
      <c r="E3" s="1"/>
      <c r="F3" s="345" t="s">
        <v>4</v>
      </c>
      <c r="G3" s="345" t="s">
        <v>232</v>
      </c>
      <c r="H3" s="346"/>
    </row>
    <row r="4" spans="1:8" ht="18" customHeight="1">
      <c r="A4" s="1"/>
      <c r="B4" s="1"/>
      <c r="C4" s="1"/>
      <c r="D4" s="1"/>
      <c r="E4" s="1"/>
      <c r="F4" s="1"/>
      <c r="G4" s="346"/>
      <c r="H4" s="346"/>
    </row>
    <row r="5" spans="1:8" ht="18" customHeight="1">
      <c r="A5" s="347" t="s">
        <v>150</v>
      </c>
      <c r="B5" s="348" t="s">
        <v>230</v>
      </c>
      <c r="C5" s="349"/>
      <c r="D5" s="349"/>
      <c r="E5" s="350"/>
      <c r="F5" s="296"/>
      <c r="G5" s="351"/>
      <c r="H5" s="346"/>
    </row>
    <row r="6" spans="1:8" s="344" customFormat="1" ht="18" customHeight="1">
      <c r="A6" s="352"/>
      <c r="B6" s="353" t="s">
        <v>98</v>
      </c>
      <c r="C6" s="354"/>
      <c r="D6" s="354"/>
      <c r="E6" s="355"/>
      <c r="F6" s="287">
        <v>1</v>
      </c>
      <c r="G6" s="287"/>
      <c r="H6" s="356"/>
    </row>
    <row r="7" spans="1:8" s="344" customFormat="1" ht="18" customHeight="1">
      <c r="A7" s="352"/>
      <c r="B7" s="353" t="s">
        <v>21</v>
      </c>
      <c r="C7" s="354"/>
      <c r="D7" s="354"/>
      <c r="E7" s="355"/>
      <c r="F7" s="287">
        <v>2</v>
      </c>
      <c r="G7" s="287"/>
      <c r="H7" s="356"/>
    </row>
    <row r="8" spans="1:8" s="344" customFormat="1" ht="18" customHeight="1">
      <c r="A8" s="352"/>
      <c r="B8" s="353" t="s">
        <v>59</v>
      </c>
      <c r="C8" s="354"/>
      <c r="D8" s="354"/>
      <c r="E8" s="355"/>
      <c r="F8" s="287"/>
      <c r="G8" s="287"/>
      <c r="H8" s="356"/>
    </row>
    <row r="9" spans="1:8" ht="18" customHeight="1">
      <c r="A9" s="347"/>
      <c r="B9" s="357" t="s">
        <v>2</v>
      </c>
      <c r="C9" s="349"/>
      <c r="D9" s="349"/>
      <c r="E9" s="350"/>
      <c r="F9" s="358"/>
      <c r="G9" s="358">
        <f>SUM(G6:G8)</f>
        <v>0</v>
      </c>
      <c r="H9" s="346"/>
    </row>
    <row r="10" spans="1:8" ht="18" customHeight="1">
      <c r="A10" s="352" t="s">
        <v>231</v>
      </c>
      <c r="B10" s="357"/>
      <c r="C10" s="360"/>
      <c r="D10" s="360"/>
      <c r="E10" s="361"/>
      <c r="F10" s="362">
        <v>3</v>
      </c>
      <c r="G10" s="362">
        <f>G9</f>
        <v>0</v>
      </c>
      <c r="H10" s="346"/>
    </row>
    <row r="11" spans="1:8" ht="18" customHeight="1">
      <c r="A11" s="346"/>
      <c r="B11" s="346"/>
      <c r="C11" s="346"/>
      <c r="D11" s="346"/>
      <c r="E11" s="346"/>
      <c r="F11" s="346"/>
      <c r="G11" s="346"/>
      <c r="H11" s="346"/>
    </row>
    <row r="12" spans="1:8" ht="19.5" customHeight="1">
      <c r="A12" s="346"/>
      <c r="B12" s="346"/>
      <c r="C12" s="346"/>
      <c r="D12" s="346"/>
      <c r="E12" s="346"/>
      <c r="F12" s="346"/>
      <c r="G12" s="346"/>
      <c r="H12" s="346"/>
    </row>
    <row r="13" spans="1:8" ht="19.5" customHeight="1">
      <c r="A13" s="346"/>
      <c r="B13" s="346"/>
      <c r="C13" s="346"/>
      <c r="D13" s="346"/>
      <c r="E13" s="346"/>
      <c r="F13" s="346"/>
      <c r="G13" s="346"/>
      <c r="H13" s="346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&amp;C9.sz.melléklet&amp;R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workbookViewId="0" topLeftCell="A1">
      <selection activeCell="A3" sqref="A3:H3"/>
    </sheetView>
  </sheetViews>
  <sheetFormatPr defaultColWidth="9.00390625" defaultRowHeight="19.5" customHeight="1"/>
  <cols>
    <col min="1" max="1" width="3.625" style="306" customWidth="1"/>
    <col min="2" max="6" width="9.125" style="306" customWidth="1"/>
    <col min="7" max="7" width="11.375" style="344" bestFit="1" customWidth="1"/>
    <col min="8" max="8" width="10.625" style="306" customWidth="1"/>
    <col min="9" max="16384" width="9.125" style="306" customWidth="1"/>
  </cols>
  <sheetData>
    <row r="1" spans="1:8" ht="19.5" customHeight="1">
      <c r="A1" s="527" t="s">
        <v>283</v>
      </c>
      <c r="B1" s="527"/>
      <c r="C1" s="527"/>
      <c r="D1" s="527"/>
      <c r="E1" s="527"/>
      <c r="F1" s="527"/>
      <c r="G1" s="527"/>
      <c r="H1" s="527"/>
    </row>
    <row r="2" spans="1:8" ht="19.5" customHeight="1">
      <c r="A2" s="527" t="s">
        <v>320</v>
      </c>
      <c r="B2" s="527"/>
      <c r="C2" s="527"/>
      <c r="D2" s="527"/>
      <c r="E2" s="527"/>
      <c r="F2" s="527"/>
      <c r="G2" s="527"/>
      <c r="H2" s="527"/>
    </row>
    <row r="3" spans="1:8" ht="19.5" customHeight="1">
      <c r="A3" s="528" t="s">
        <v>311</v>
      </c>
      <c r="B3" s="528"/>
      <c r="C3" s="528"/>
      <c r="D3" s="528"/>
      <c r="E3" s="528"/>
      <c r="F3" s="528"/>
      <c r="G3" s="528"/>
      <c r="H3" s="528"/>
    </row>
    <row r="4" spans="1:7" ht="19.5" customHeight="1">
      <c r="A4" s="342"/>
      <c r="B4" s="342"/>
      <c r="C4" s="342"/>
      <c r="D4" s="342"/>
      <c r="E4" s="342"/>
      <c r="F4" s="342"/>
      <c r="G4" s="343"/>
    </row>
    <row r="5" spans="1:10" ht="19.5" customHeight="1">
      <c r="A5" s="1"/>
      <c r="B5" s="1"/>
      <c r="C5" s="1"/>
      <c r="D5" s="1"/>
      <c r="E5" s="1"/>
      <c r="F5" s="1"/>
      <c r="G5" s="399" t="s">
        <v>4</v>
      </c>
      <c r="H5" s="399"/>
      <c r="I5" s="346"/>
      <c r="J5" s="346"/>
    </row>
    <row r="6" spans="1:10" ht="19.5" customHeight="1">
      <c r="A6" s="1"/>
      <c r="B6" s="1"/>
      <c r="C6" s="1"/>
      <c r="D6" s="1"/>
      <c r="E6" s="1"/>
      <c r="F6" s="1"/>
      <c r="G6" s="281"/>
      <c r="H6" s="346"/>
      <c r="I6" s="346"/>
      <c r="J6" s="346"/>
    </row>
    <row r="7" spans="1:10" s="344" customFormat="1" ht="19.5" customHeight="1">
      <c r="A7" s="352" t="s">
        <v>150</v>
      </c>
      <c r="B7" s="401" t="s">
        <v>127</v>
      </c>
      <c r="C7" s="354"/>
      <c r="D7" s="354"/>
      <c r="E7" s="354"/>
      <c r="F7" s="355"/>
      <c r="G7" s="287"/>
      <c r="H7" s="498"/>
      <c r="I7" s="356"/>
      <c r="J7" s="356"/>
    </row>
    <row r="8" spans="1:10" s="344" customFormat="1" ht="19.5" customHeight="1">
      <c r="A8" s="352"/>
      <c r="B8" s="353" t="s">
        <v>272</v>
      </c>
      <c r="C8" s="354"/>
      <c r="D8" s="354"/>
      <c r="E8" s="354"/>
      <c r="F8" s="355"/>
      <c r="G8" s="287">
        <v>20</v>
      </c>
      <c r="H8" s="499"/>
      <c r="I8" s="356"/>
      <c r="J8" s="356"/>
    </row>
    <row r="9" spans="1:10" s="344" customFormat="1" ht="19.5" customHeight="1">
      <c r="A9" s="352"/>
      <c r="B9" s="353"/>
      <c r="C9" s="354"/>
      <c r="D9" s="354"/>
      <c r="E9" s="354"/>
      <c r="F9" s="355"/>
      <c r="G9" s="287"/>
      <c r="H9" s="499"/>
      <c r="I9" s="356"/>
      <c r="J9" s="356"/>
    </row>
    <row r="10" spans="1:10" s="344" customFormat="1" ht="19.5" customHeight="1">
      <c r="A10" s="352"/>
      <c r="B10" s="402" t="s">
        <v>126</v>
      </c>
      <c r="C10" s="354"/>
      <c r="D10" s="354"/>
      <c r="E10" s="354"/>
      <c r="F10" s="355"/>
      <c r="G10" s="358">
        <f>SUM(G8:G9)</f>
        <v>20</v>
      </c>
      <c r="H10" s="500"/>
      <c r="I10" s="356"/>
      <c r="J10" s="356"/>
    </row>
    <row r="11" spans="1:10" s="344" customFormat="1" ht="19.5" customHeight="1">
      <c r="A11" s="267" t="s">
        <v>233</v>
      </c>
      <c r="B11" s="359"/>
      <c r="C11" s="403"/>
      <c r="D11" s="403"/>
      <c r="E11" s="403"/>
      <c r="F11" s="404"/>
      <c r="G11" s="400">
        <f>G10</f>
        <v>20</v>
      </c>
      <c r="H11" s="501"/>
      <c r="I11" s="356"/>
      <c r="J11" s="356"/>
    </row>
    <row r="12" spans="1:10" s="344" customFormat="1" ht="19.5" customHeight="1">
      <c r="A12" s="356"/>
      <c r="B12" s="356"/>
      <c r="C12" s="356"/>
      <c r="D12" s="356"/>
      <c r="E12" s="356"/>
      <c r="F12" s="356"/>
      <c r="G12" s="356"/>
      <c r="H12" s="356"/>
      <c r="I12" s="356"/>
      <c r="J12" s="356"/>
    </row>
    <row r="13" spans="1:10" s="344" customFormat="1" ht="19.5" customHeight="1">
      <c r="A13" s="356"/>
      <c r="B13" s="356"/>
      <c r="C13" s="356"/>
      <c r="D13" s="356"/>
      <c r="E13" s="356"/>
      <c r="F13" s="356"/>
      <c r="G13" s="356"/>
      <c r="H13" s="356"/>
      <c r="I13" s="356"/>
      <c r="J13" s="356"/>
    </row>
    <row r="14" spans="1:10" s="344" customFormat="1" ht="19.5" customHeight="1">
      <c r="A14" s="356"/>
      <c r="B14" s="356"/>
      <c r="C14" s="356"/>
      <c r="D14" s="356"/>
      <c r="E14" s="356"/>
      <c r="F14" s="356"/>
      <c r="G14" s="356"/>
      <c r="H14" s="356"/>
      <c r="I14" s="356"/>
      <c r="J14" s="356"/>
    </row>
    <row r="15" spans="1:10" s="344" customFormat="1" ht="19.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</row>
    <row r="16" spans="1:10" s="344" customFormat="1" ht="19.5" customHeight="1">
      <c r="A16" s="356"/>
      <c r="B16" s="356"/>
      <c r="C16" s="356"/>
      <c r="D16" s="356"/>
      <c r="E16" s="356"/>
      <c r="F16" s="356"/>
      <c r="G16" s="356"/>
      <c r="H16" s="356"/>
      <c r="I16" s="356"/>
      <c r="J16" s="356"/>
    </row>
    <row r="17" s="344" customFormat="1" ht="19.5" customHeight="1"/>
    <row r="18" s="344" customFormat="1" ht="19.5" customHeight="1"/>
    <row r="19" s="344" customFormat="1" ht="19.5" customHeight="1"/>
    <row r="20" s="344" customFormat="1" ht="19.5" customHeight="1"/>
    <row r="21" s="344" customFormat="1" ht="19.5" customHeight="1"/>
    <row r="22" s="344" customFormat="1" ht="19.5" customHeight="1"/>
    <row r="23" s="344" customFormat="1" ht="19.5" customHeight="1"/>
    <row r="24" s="344" customFormat="1" ht="19.5" customHeight="1"/>
    <row r="25" s="344" customFormat="1" ht="19.5" customHeight="1"/>
    <row r="26" s="344" customFormat="1" ht="19.5" customHeight="1"/>
    <row r="27" s="344" customFormat="1" ht="19.5" customHeight="1"/>
    <row r="28" s="344" customFormat="1" ht="19.5" customHeight="1"/>
    <row r="29" s="344" customFormat="1" ht="19.5" customHeight="1"/>
    <row r="30" s="344" customFormat="1" ht="19.5" customHeight="1"/>
    <row r="31" s="344" customFormat="1" ht="19.5" customHeight="1"/>
    <row r="32" s="344" customFormat="1" ht="19.5" customHeight="1"/>
    <row r="33" s="344" customFormat="1" ht="19.5" customHeight="1"/>
    <row r="34" s="344" customFormat="1" ht="19.5" customHeight="1"/>
    <row r="35" s="344" customFormat="1" ht="19.5" customHeight="1"/>
    <row r="36" s="344" customFormat="1" ht="19.5" customHeight="1"/>
    <row r="37" s="344" customFormat="1" ht="19.5" customHeight="1"/>
    <row r="38" s="344" customFormat="1" ht="19.5" customHeight="1"/>
    <row r="39" s="344" customFormat="1" ht="19.5" customHeight="1"/>
    <row r="40" s="344" customFormat="1" ht="19.5" customHeight="1"/>
    <row r="41" s="344" customFormat="1" ht="19.5" customHeight="1"/>
  </sheetData>
  <sheetProtection/>
  <mergeCells count="3">
    <mergeCell ref="A1:H1"/>
    <mergeCell ref="A3:H3"/>
    <mergeCell ref="A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&amp;C10.sz.melléklet&amp;R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user</cp:lastModifiedBy>
  <cp:lastPrinted>2015-01-23T10:06:48Z</cp:lastPrinted>
  <dcterms:created xsi:type="dcterms:W3CDTF">2004-02-09T09:29:05Z</dcterms:created>
  <dcterms:modified xsi:type="dcterms:W3CDTF">2015-01-23T11:07:13Z</dcterms:modified>
  <cp:category/>
  <cp:version/>
  <cp:contentType/>
  <cp:contentStatus/>
</cp:coreProperties>
</file>