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60" windowWidth="20115" windowHeight="8010"/>
  </bookViews>
  <sheets>
    <sheet name="2.2.sz.mell .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C24" i="1" l="1"/>
  <c r="C23" i="1"/>
  <c r="C29" i="1" s="1"/>
  <c r="E20" i="1"/>
  <c r="E29" i="1" s="1"/>
  <c r="E18" i="1"/>
  <c r="C17" i="1"/>
  <c r="E15" i="1"/>
  <c r="E9" i="1"/>
  <c r="E8" i="1"/>
  <c r="C8" i="1"/>
  <c r="E7" i="1"/>
  <c r="C7" i="1"/>
  <c r="E6" i="1"/>
  <c r="C6" i="1"/>
  <c r="E5" i="1"/>
  <c r="E16" i="1" s="1"/>
  <c r="E30" i="1" s="1"/>
  <c r="C5" i="1"/>
  <c r="C16" i="1" s="1"/>
  <c r="F1" i="1"/>
  <c r="E32" i="1" l="1"/>
  <c r="C32" i="1"/>
  <c r="E31" i="1"/>
  <c r="C31" i="1"/>
  <c r="C30" i="1"/>
  <c r="E33" i="1" l="1"/>
  <c r="C33" i="1"/>
</calcChain>
</file>

<file path=xl/sharedStrings.xml><?xml version="1.0" encoding="utf-8"?>
<sst xmlns="http://schemas.openxmlformats.org/spreadsheetml/2006/main" count="86" uniqueCount="84">
  <si>
    <t>II. Felhalmozási célú bevételek és kiadások mérlege                                                                                                                                                                                                                                                                                                                           
(Önkormányzati szinten)</t>
  </si>
  <si>
    <t>Sor-
szám</t>
  </si>
  <si>
    <t>Bevételek</t>
  </si>
  <si>
    <t>Kiadások</t>
  </si>
  <si>
    <t>Megnevezés</t>
  </si>
  <si>
    <t>2021. évi előirányzat</t>
  </si>
  <si>
    <t>A</t>
  </si>
  <si>
    <t>B</t>
  </si>
  <si>
    <t>C</t>
  </si>
  <si>
    <t>D</t>
  </si>
  <si>
    <t>E</t>
  </si>
  <si>
    <t>1.</t>
  </si>
  <si>
    <t>Felhalmozási célú támogatások államháztartáson belülről</t>
  </si>
  <si>
    <t>Beruházások</t>
  </si>
  <si>
    <t>2.</t>
  </si>
  <si>
    <t>1.-ből EU-s támogatás</t>
  </si>
  <si>
    <t>1.-ből EU-s forrásból megvalósuló beruházás</t>
  </si>
  <si>
    <t>3.</t>
  </si>
  <si>
    <t>Felhalmozási bevételek</t>
  </si>
  <si>
    <t>Felújítások</t>
  </si>
  <si>
    <t>4.</t>
  </si>
  <si>
    <t>Felhalmozási célú átvett pénzeszközök átvétele</t>
  </si>
  <si>
    <t>3.-ból EU-s forrásból megvalósuló felújítás</t>
  </si>
  <si>
    <t>5.</t>
  </si>
  <si>
    <t>4.-ből EU-s támogatás (közvetlen)</t>
  </si>
  <si>
    <t>Egyéb felhalmozási kiadások</t>
  </si>
  <si>
    <t>6.</t>
  </si>
  <si>
    <t>Egyéb felhalmozási célú bevételek</t>
  </si>
  <si>
    <t>7.</t>
  </si>
  <si>
    <t>8.</t>
  </si>
  <si>
    <t>9.</t>
  </si>
  <si>
    <t>10.</t>
  </si>
  <si>
    <t>11.</t>
  </si>
  <si>
    <t>Tartalékok</t>
  </si>
  <si>
    <t>12.</t>
  </si>
  <si>
    <t>Költségvetési bevételek összesen: (1.+3.+4.+6.+…+11.)</t>
  </si>
  <si>
    <t>Költségvetési kiadások összesen: (1.+3.+5.+...+11.)</t>
  </si>
  <si>
    <t>13.</t>
  </si>
  <si>
    <t>Hiány belső finanszírozás bevételei ( 14+…+18)</t>
  </si>
  <si>
    <t>Értékpapír vásárlása, visszavásárlása</t>
  </si>
  <si>
    <t>14.</t>
  </si>
  <si>
    <t>Költségvetési maradvány igénybevétele</t>
  </si>
  <si>
    <t>Hitelek törlesztése</t>
  </si>
  <si>
    <t>15.</t>
  </si>
  <si>
    <t xml:space="preserve">Vállalkozási maradvány igénybevétele </t>
  </si>
  <si>
    <t>Rövid lejáratú hitelek törlesztése</t>
  </si>
  <si>
    <t>16.</t>
  </si>
  <si>
    <t xml:space="preserve">Betét visszavonásából származó bevétel </t>
  </si>
  <si>
    <t>Hosszú lejáratú hitelek törlesztése</t>
  </si>
  <si>
    <t>17.</t>
  </si>
  <si>
    <t>Értékpapír értékesítése</t>
  </si>
  <si>
    <t>Kölcsön törlesztése</t>
  </si>
  <si>
    <t>18.</t>
  </si>
  <si>
    <t>Egyéb belső finanszírozási bevételek</t>
  </si>
  <si>
    <t>Befektetési célú belföldi, külföldi értékpapírok vásárlása</t>
  </si>
  <si>
    <t>19.</t>
  </si>
  <si>
    <t>Hiány külső finanszírozásának bevételei (20+…+24 )</t>
  </si>
  <si>
    <t>Betét elhelyezése</t>
  </si>
  <si>
    <t>20.</t>
  </si>
  <si>
    <t>Hosszú lejáratú hitelek, kölcsönök felvétele</t>
  </si>
  <si>
    <t>Pénzügyi lízing kiadásai</t>
  </si>
  <si>
    <t>21.</t>
  </si>
  <si>
    <t>Likviditási célú hitelek, kölcsönök felvétele</t>
  </si>
  <si>
    <t>22.</t>
  </si>
  <si>
    <t>Rövid lejáratú hitelek, kölcsönök felvétele</t>
  </si>
  <si>
    <t>23.</t>
  </si>
  <si>
    <t>Értékpapírok kibocsátása</t>
  </si>
  <si>
    <t>24.</t>
  </si>
  <si>
    <t>Egyéb külső finanszírozási bevételek</t>
  </si>
  <si>
    <t>25.</t>
  </si>
  <si>
    <t>Felhalmozási célú finanszírozási bevételek összesen (13.+19.)</t>
  </si>
  <si>
    <t>Felhalmozási célú finanszírozási kiadások összesen
(13.+...+24.)</t>
  </si>
  <si>
    <t>26.</t>
  </si>
  <si>
    <t>BEVÉTEL ÖSSZESEN (12+25)</t>
  </si>
  <si>
    <t>KIADÁSOK ÖSSZESEN (12+25)</t>
  </si>
  <si>
    <t>27.</t>
  </si>
  <si>
    <t>Költségvetési hiány:</t>
  </si>
  <si>
    <t>Költségvetési többlet:</t>
  </si>
  <si>
    <t>28.</t>
  </si>
  <si>
    <t>Finanszírozási hiány:</t>
  </si>
  <si>
    <t>Finanszírozási többlet:</t>
  </si>
  <si>
    <t>29.</t>
  </si>
  <si>
    <t>Tárgyévi  hiány:</t>
  </si>
  <si>
    <t>Tárgyévi  többlet: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</si>
</sst>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#,###"/>
    <numFmt numFmtId="165" formatCode="_-* #,##0.00\ _F_t_-;\-* #,##0.00\ _F_t_-;_-* &quot;-&quot;??\ _F_t_-;_-@_-"/>
  </numFmts>
  <fonts count="20" x14ac:knownFonts="1">
    <font>
      <sz val="10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b/>
      <sz val="12"/>
      <name val="Times New Roman CE"/>
      <family val="1"/>
      <charset val="238"/>
    </font>
    <font>
      <b/>
      <sz val="9"/>
      <name val="Times New Roman CE"/>
      <charset val="238"/>
    </font>
    <font>
      <b/>
      <sz val="9"/>
      <name val="Times New Roman CE"/>
      <family val="1"/>
      <charset val="238"/>
    </font>
    <font>
      <sz val="12"/>
      <name val="Times New Roman CE"/>
      <charset val="238"/>
    </font>
    <font>
      <b/>
      <sz val="10"/>
      <name val="Times New Roman CE"/>
      <family val="1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sz val="8"/>
      <name val="Times New Roman CE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2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6">
    <xf numFmtId="0" fontId="0" fillId="0" borderId="0"/>
    <xf numFmtId="0" fontId="6" fillId="0" borderId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2" borderId="0" applyNumberFormat="0" applyBorder="0" applyAlignment="0" applyProtection="0"/>
    <xf numFmtId="0" fontId="13" fillId="6" borderId="0" applyNumberFormat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15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4" fillId="0" borderId="0"/>
    <xf numFmtId="0" fontId="2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8" fillId="0" borderId="0"/>
    <xf numFmtId="0" fontId="1" fillId="0" borderId="0"/>
    <xf numFmtId="0" fontId="15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</cellStyleXfs>
  <cellXfs count="56">
    <xf numFmtId="0" fontId="0" fillId="0" borderId="0" xfId="0"/>
    <xf numFmtId="164" fontId="3" fillId="0" borderId="1" xfId="0" applyNumberFormat="1" applyFont="1" applyFill="1" applyBorder="1" applyAlignment="1" applyProtection="1">
      <alignment horizontal="center" vertical="center" wrapText="1"/>
    </xf>
    <xf numFmtId="164" fontId="0" fillId="0" borderId="0" xfId="0" applyNumberFormat="1" applyFont="1" applyFill="1" applyAlignment="1" applyProtection="1">
      <alignment horizontal="center" vertical="center" textRotation="180" wrapText="1"/>
    </xf>
    <xf numFmtId="164" fontId="0" fillId="0" borderId="0" xfId="0" applyNumberFormat="1" applyFill="1" applyAlignment="1" applyProtection="1">
      <alignment vertical="center" wrapText="1"/>
    </xf>
    <xf numFmtId="164" fontId="4" fillId="0" borderId="2" xfId="0" applyNumberFormat="1" applyFont="1" applyFill="1" applyBorder="1" applyAlignment="1" applyProtection="1">
      <alignment horizontal="center" vertical="center" wrapText="1"/>
    </xf>
    <xf numFmtId="164" fontId="5" fillId="0" borderId="3" xfId="0" applyNumberFormat="1" applyFont="1" applyFill="1" applyBorder="1" applyAlignment="1" applyProtection="1">
      <alignment horizontal="centerContinuous" vertical="center" wrapText="1"/>
    </xf>
    <xf numFmtId="164" fontId="5" fillId="0" borderId="4" xfId="0" applyNumberFormat="1" applyFont="1" applyFill="1" applyBorder="1" applyAlignment="1" applyProtection="1">
      <alignment horizontal="centerContinuous" vertical="center" wrapText="1"/>
    </xf>
    <xf numFmtId="164" fontId="5" fillId="0" borderId="5" xfId="0" applyNumberFormat="1" applyFont="1" applyFill="1" applyBorder="1" applyAlignment="1" applyProtection="1">
      <alignment horizontal="centerContinuous" vertical="center" wrapText="1"/>
    </xf>
    <xf numFmtId="164" fontId="4" fillId="0" borderId="6" xfId="0" applyNumberFormat="1" applyFont="1" applyFill="1" applyBorder="1" applyAlignment="1" applyProtection="1">
      <alignment horizontal="center" vertical="center" wrapText="1"/>
    </xf>
    <xf numFmtId="164" fontId="5" fillId="0" borderId="3" xfId="0" applyNumberFormat="1" applyFont="1" applyFill="1" applyBorder="1" applyAlignment="1" applyProtection="1">
      <alignment horizontal="center" vertical="center" wrapText="1"/>
    </xf>
    <xf numFmtId="0" fontId="5" fillId="0" borderId="5" xfId="1" applyFont="1" applyFill="1" applyBorder="1" applyAlignment="1" applyProtection="1">
      <alignment horizontal="center" vertical="center" wrapText="1"/>
    </xf>
    <xf numFmtId="164" fontId="7" fillId="0" borderId="0" xfId="0" applyNumberFormat="1" applyFont="1" applyFill="1" applyAlignment="1" applyProtection="1">
      <alignment horizontal="center" vertical="center" wrapText="1"/>
    </xf>
    <xf numFmtId="164" fontId="8" fillId="0" borderId="7" xfId="0" applyNumberFormat="1" applyFont="1" applyFill="1" applyBorder="1" applyAlignment="1" applyProtection="1">
      <alignment horizontal="center" vertical="center" wrapText="1"/>
    </xf>
    <xf numFmtId="164" fontId="8" fillId="0" borderId="3" xfId="0" applyNumberFormat="1" applyFont="1" applyFill="1" applyBorder="1" applyAlignment="1" applyProtection="1">
      <alignment horizontal="center" vertical="center" wrapText="1"/>
    </xf>
    <xf numFmtId="164" fontId="8" fillId="0" borderId="4" xfId="0" applyNumberFormat="1" applyFont="1" applyFill="1" applyBorder="1" applyAlignment="1" applyProtection="1">
      <alignment horizontal="center" vertical="center" wrapText="1"/>
    </xf>
    <xf numFmtId="164" fontId="8" fillId="0" borderId="5" xfId="0" applyNumberFormat="1" applyFont="1" applyFill="1" applyBorder="1" applyAlignment="1" applyProtection="1">
      <alignment horizontal="center" vertical="center" wrapText="1"/>
    </xf>
    <xf numFmtId="164" fontId="0" fillId="0" borderId="8" xfId="0" applyNumberFormat="1" applyFill="1" applyBorder="1" applyAlignment="1" applyProtection="1">
      <alignment horizontal="left" vertical="center" wrapText="1" indent="1"/>
    </xf>
    <xf numFmtId="164" fontId="9" fillId="0" borderId="9" xfId="0" applyNumberFormat="1" applyFont="1" applyFill="1" applyBorder="1" applyAlignment="1" applyProtection="1">
      <alignment horizontal="left" vertical="center" wrapText="1" indent="1"/>
    </xf>
    <xf numFmtId="164" fontId="10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9" xfId="0" applyNumberFormat="1" applyFont="1" applyFill="1" applyBorder="1" applyAlignment="1" applyProtection="1">
      <alignment horizontal="left" vertical="center" wrapText="1" indent="1"/>
    </xf>
    <xf numFmtId="164" fontId="10" fillId="0" borderId="11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12" xfId="0" applyNumberFormat="1" applyFill="1" applyBorder="1" applyAlignment="1" applyProtection="1">
      <alignment horizontal="left" vertical="center" wrapText="1" indent="1"/>
    </xf>
    <xf numFmtId="164" fontId="9" fillId="0" borderId="13" xfId="0" applyNumberFormat="1" applyFont="1" applyFill="1" applyBorder="1" applyAlignment="1" applyProtection="1">
      <alignment horizontal="left" vertical="center" wrapText="1" indent="1"/>
    </xf>
    <xf numFmtId="164" fontId="10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13" xfId="0" applyNumberFormat="1" applyFont="1" applyFill="1" applyBorder="1" applyAlignment="1" applyProtection="1">
      <alignment horizontal="left" vertical="center" wrapText="1" indent="1"/>
    </xf>
    <xf numFmtId="164" fontId="10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13" xfId="0" quotePrefix="1" applyNumberFormat="1" applyFont="1" applyFill="1" applyBorder="1" applyAlignment="1" applyProtection="1">
      <alignment horizontal="left" vertical="center" wrapText="1" indent="6"/>
      <protection locked="0"/>
    </xf>
    <xf numFmtId="164" fontId="9" fillId="0" borderId="13" xfId="0" applyNumberFormat="1" applyFont="1" applyFill="1" applyBorder="1" applyAlignment="1" applyProtection="1">
      <alignment horizontal="left" vertical="center" wrapText="1" indent="1"/>
      <protection locked="0"/>
    </xf>
    <xf numFmtId="164" fontId="9" fillId="0" borderId="13" xfId="0" quotePrefix="1" applyNumberFormat="1" applyFont="1" applyFill="1" applyBorder="1" applyAlignment="1" applyProtection="1">
      <alignment horizontal="left" vertical="center" wrapText="1" indent="3"/>
      <protection locked="0"/>
    </xf>
    <xf numFmtId="164" fontId="0" fillId="0" borderId="18" xfId="0" applyNumberFormat="1" applyFill="1" applyBorder="1" applyAlignment="1" applyProtection="1">
      <alignment horizontal="left" vertical="center" wrapText="1" indent="1"/>
    </xf>
    <xf numFmtId="164" fontId="9" fillId="0" borderId="19" xfId="0" applyNumberFormat="1" applyFont="1" applyFill="1" applyBorder="1" applyAlignment="1" applyProtection="1">
      <alignment horizontal="left" vertical="center" wrapText="1" indent="1"/>
      <protection locked="0"/>
    </xf>
    <xf numFmtId="164" fontId="10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19" xfId="0" applyNumberFormat="1" applyFont="1" applyFill="1" applyBorder="1" applyAlignment="1" applyProtection="1">
      <alignment horizontal="left" vertical="center" wrapText="1" indent="1"/>
    </xf>
    <xf numFmtId="164" fontId="10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7" xfId="0" applyNumberFormat="1" applyFont="1" applyFill="1" applyBorder="1" applyAlignment="1" applyProtection="1">
      <alignment horizontal="left" vertical="center" wrapText="1" indent="1"/>
    </xf>
    <xf numFmtId="164" fontId="8" fillId="0" borderId="3" xfId="0" applyNumberFormat="1" applyFont="1" applyFill="1" applyBorder="1" applyAlignment="1" applyProtection="1">
      <alignment horizontal="left" vertical="center" wrapText="1" indent="1"/>
    </xf>
    <xf numFmtId="164" fontId="8" fillId="0" borderId="4" xfId="0" applyNumberFormat="1" applyFont="1" applyFill="1" applyBorder="1" applyAlignment="1" applyProtection="1">
      <alignment horizontal="right" vertical="center" wrapText="1" indent="1"/>
    </xf>
    <xf numFmtId="164" fontId="8" fillId="0" borderId="5" xfId="0" applyNumberFormat="1" applyFont="1" applyFill="1" applyBorder="1" applyAlignment="1" applyProtection="1">
      <alignment horizontal="right" vertical="center" wrapText="1" indent="1"/>
    </xf>
    <xf numFmtId="164" fontId="12" fillId="0" borderId="19" xfId="0" applyNumberFormat="1" applyFont="1" applyFill="1" applyBorder="1" applyAlignment="1" applyProtection="1">
      <alignment horizontal="left" vertical="center" wrapText="1" indent="1"/>
    </xf>
    <xf numFmtId="164" fontId="12" fillId="0" borderId="10" xfId="0" applyNumberFormat="1" applyFont="1" applyFill="1" applyBorder="1" applyAlignment="1" applyProtection="1">
      <alignment horizontal="right" vertical="center" wrapText="1" indent="1"/>
    </xf>
    <xf numFmtId="164" fontId="10" fillId="0" borderId="13" xfId="0" applyNumberFormat="1" applyFont="1" applyFill="1" applyBorder="1" applyAlignment="1" applyProtection="1">
      <alignment horizontal="left" vertical="center" wrapText="1" indent="2"/>
    </xf>
    <xf numFmtId="164" fontId="10" fillId="0" borderId="13" xfId="0" applyNumberFormat="1" applyFont="1" applyFill="1" applyBorder="1" applyAlignment="1" applyProtection="1">
      <alignment horizontal="left" vertical="center" wrapText="1" indent="3"/>
    </xf>
    <xf numFmtId="164" fontId="10" fillId="0" borderId="14" xfId="0" applyNumberFormat="1" applyFont="1" applyFill="1" applyBorder="1" applyAlignment="1" applyProtection="1">
      <alignment horizontal="left" vertical="center" wrapText="1" indent="2"/>
    </xf>
    <xf numFmtId="164" fontId="12" fillId="0" borderId="14" xfId="0" applyNumberFormat="1" applyFont="1" applyFill="1" applyBorder="1" applyAlignment="1" applyProtection="1">
      <alignment horizontal="left" vertical="center" wrapText="1" indent="1"/>
    </xf>
    <xf numFmtId="164" fontId="10" fillId="0" borderId="14" xfId="0" applyNumberFormat="1" applyFont="1" applyFill="1" applyBorder="1" applyAlignment="1" applyProtection="1">
      <alignment horizontal="right" vertical="center" wrapText="1" indent="1"/>
    </xf>
    <xf numFmtId="164" fontId="10" fillId="0" borderId="9" xfId="0" applyNumberFormat="1" applyFont="1" applyFill="1" applyBorder="1" applyAlignment="1" applyProtection="1">
      <alignment horizontal="left" vertical="center" wrapText="1" indent="1"/>
      <protection locked="0"/>
    </xf>
    <xf numFmtId="164" fontId="9" fillId="0" borderId="9" xfId="0" applyNumberFormat="1" applyFont="1" applyFill="1" applyBorder="1" applyAlignment="1" applyProtection="1">
      <alignment horizontal="left" vertical="center" wrapText="1" indent="2"/>
    </xf>
    <xf numFmtId="164" fontId="10" fillId="0" borderId="13" xfId="0" applyNumberFormat="1" applyFont="1" applyFill="1" applyBorder="1" applyAlignment="1" applyProtection="1">
      <alignment horizontal="left" vertical="center" wrapText="1" indent="1"/>
      <protection locked="0"/>
    </xf>
    <xf numFmtId="164" fontId="9" fillId="0" borderId="22" xfId="0" applyNumberFormat="1" applyFont="1" applyFill="1" applyBorder="1" applyAlignment="1" applyProtection="1">
      <alignment horizontal="left" vertical="center" wrapText="1" indent="2"/>
    </xf>
    <xf numFmtId="164" fontId="11" fillId="0" borderId="3" xfId="0" applyNumberFormat="1" applyFont="1" applyFill="1" applyBorder="1" applyAlignment="1" applyProtection="1">
      <alignment horizontal="left" vertical="center" wrapText="1" indent="1"/>
    </xf>
    <xf numFmtId="164" fontId="11" fillId="0" borderId="23" xfId="0" applyNumberFormat="1" applyFont="1" applyFill="1" applyBorder="1" applyAlignment="1" applyProtection="1">
      <alignment horizontal="right" vertical="center" wrapText="1" indent="1"/>
    </xf>
    <xf numFmtId="164" fontId="4" fillId="0" borderId="23" xfId="0" applyNumberFormat="1" applyFont="1" applyFill="1" applyBorder="1" applyAlignment="1" applyProtection="1">
      <alignment horizontal="right" vertical="center" wrapText="1" indent="1"/>
    </xf>
    <xf numFmtId="164" fontId="0" fillId="0" borderId="0" xfId="0" applyNumberFormat="1" applyFill="1" applyAlignment="1" applyProtection="1">
      <alignment horizontal="center" vertical="center" wrapText="1"/>
    </xf>
    <xf numFmtId="164" fontId="2" fillId="0" borderId="0" xfId="0" applyNumberFormat="1" applyFont="1" applyFill="1" applyAlignment="1" applyProtection="1">
      <alignment vertical="center" wrapText="1"/>
    </xf>
  </cellXfs>
  <cellStyles count="66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2 2" xfId="9"/>
    <cellStyle name="Ezres 2 3" xfId="10"/>
    <cellStyle name="Ezres 2 4" xfId="11"/>
    <cellStyle name="Ezres 3" xfId="12"/>
    <cellStyle name="Ezres 3 2" xfId="13"/>
    <cellStyle name="Ezres 3 3" xfId="14"/>
    <cellStyle name="Ezres 4" xfId="15"/>
    <cellStyle name="Ezres 4 2" xfId="16"/>
    <cellStyle name="Ezres 4 2 2" xfId="17"/>
    <cellStyle name="Ezres 5" xfId="18"/>
    <cellStyle name="Ezres 5 2" xfId="19"/>
    <cellStyle name="Ezres 5 2 2" xfId="20"/>
    <cellStyle name="Ezres 5 2 3" xfId="21"/>
    <cellStyle name="Ezres 5 3" xfId="22"/>
    <cellStyle name="Ezres 5 4" xfId="23"/>
    <cellStyle name="Ezres 6" xfId="24"/>
    <cellStyle name="Ezres 6 2" xfId="25"/>
    <cellStyle name="Ezres 6 2 2" xfId="26"/>
    <cellStyle name="Ezres 6 2 3" xfId="27"/>
    <cellStyle name="Ezres 6 3" xfId="28"/>
    <cellStyle name="Ezres 6 4" xfId="29"/>
    <cellStyle name="Ezres 7" xfId="30"/>
    <cellStyle name="Ezres 7 2" xfId="31"/>
    <cellStyle name="Ezres 7 3" xfId="32"/>
    <cellStyle name="Ezres 7 4" xfId="33"/>
    <cellStyle name="hetmál kút" xfId="34"/>
    <cellStyle name="Hiperhivatkozás" xfId="35"/>
    <cellStyle name="Már látott hiperhivatkozás" xfId="36"/>
    <cellStyle name="Normál" xfId="0" builtinId="0"/>
    <cellStyle name="Normál 2" xfId="37"/>
    <cellStyle name="Normál 2 2" xfId="38"/>
    <cellStyle name="Normál 2 3" xfId="39"/>
    <cellStyle name="Normál 3" xfId="40"/>
    <cellStyle name="Normál 3 2" xfId="41"/>
    <cellStyle name="Normál 3 2 2" xfId="42"/>
    <cellStyle name="Normál 4" xfId="43"/>
    <cellStyle name="Normál 4 2" xfId="44"/>
    <cellStyle name="Normál 4 2 2" xfId="45"/>
    <cellStyle name="Normál 4 2 3" xfId="46"/>
    <cellStyle name="Normál 4 3" xfId="47"/>
    <cellStyle name="Normál 4 4" xfId="48"/>
    <cellStyle name="Normál 5" xfId="49"/>
    <cellStyle name="Normál 5 2" xfId="50"/>
    <cellStyle name="Normál 5 2 2" xfId="51"/>
    <cellStyle name="Normál 5 2 3" xfId="52"/>
    <cellStyle name="Normál 5 3" xfId="53"/>
    <cellStyle name="Normál 5 4" xfId="54"/>
    <cellStyle name="Normál 6" xfId="55"/>
    <cellStyle name="Normál 6 2" xfId="56"/>
    <cellStyle name="Normál 6 3" xfId="57"/>
    <cellStyle name="Normál 6 4" xfId="58"/>
    <cellStyle name="Normál 7" xfId="59"/>
    <cellStyle name="Normál 7 2" xfId="60"/>
    <cellStyle name="Normál 8" xfId="61"/>
    <cellStyle name="Normál_KVRENMUNKA" xfId="1"/>
    <cellStyle name="Százalék 2" xfId="62"/>
    <cellStyle name="Százalék 2 2" xfId="63"/>
    <cellStyle name="Százalék 2 3" xfId="64"/>
    <cellStyle name="Százalék 3" xfId="6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mage/&#214;nkorm&#225;nyzati%20k&#246;lts&#233;gvet&#233;s/K&#246;lts&#233;gvet&#233;s-2021/sz/eredeti/2021.%20&#233;vi%20k&#246;lts&#233;gvet&#233;si%20rendelet%20tervezet%20mell&#233;kle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APADATOK"/>
      <sheetName val="1.1.sz.mell. "/>
      <sheetName val="1.2.sz.mell. "/>
      <sheetName val="1.3.sz.mell."/>
      <sheetName val="1.4.sz.mell. "/>
      <sheetName val="1.5.sz.mell."/>
      <sheetName val="2.1.sz.mell "/>
      <sheetName val="2.2.sz.mell ."/>
      <sheetName val="KV_ELLENŐRZÉS"/>
      <sheetName val="3. sz mell."/>
      <sheetName val="4.sz.mell."/>
      <sheetName val="5.sz.mell."/>
      <sheetName val="6.sz.mell."/>
      <sheetName val="7.sz.mell."/>
      <sheetName val="8. sz. mell."/>
      <sheetName val="8.1. sz. mell."/>
      <sheetName val="8.2. sz. mell."/>
      <sheetName val="8.3. sz. mell."/>
      <sheetName val="8.4. sz. mell."/>
      <sheetName val="8.5. sz. mell."/>
      <sheetName val="8.6. sz. mell."/>
      <sheetName val="9.1. sz. mell."/>
      <sheetName val="9.1.1. sz. mell. "/>
      <sheetName val="9.1.2. sz. mell."/>
      <sheetName val="9.2. sz. mell. "/>
      <sheetName val="9.2.1. sz. mell"/>
      <sheetName val="9.2.2. sz.  mell"/>
      <sheetName val="9.2.3. sz. mell."/>
      <sheetName val="9.3. sz. mell"/>
      <sheetName val="9.3.1. sz. mell EOI"/>
      <sheetName val="9.3.2.sz.mell EOI"/>
      <sheetName val="9.4. sz. mell EKIK"/>
      <sheetName val="9.4.1. sz. mell EKIK"/>
      <sheetName val="9.4.2. sz. mell EKIK"/>
      <sheetName val="9.5. sz. mell VK"/>
      <sheetName val="9.5.1. sz. mell VK "/>
      <sheetName val="9.5.2. sz. mell VK"/>
      <sheetName val="9.6. sz. mell Kornisné Kp."/>
      <sheetName val="9.6.1. sz. mell Kornisné Kp. "/>
      <sheetName val="9.6.2. sz. mell Kornisné Kp."/>
      <sheetName val="9.6.3. sz. mell Kornisné Kp "/>
      <sheetName val="9.7. sz. mell TIB  "/>
      <sheetName val="9.7.1. sz. mell TIB  "/>
      <sheetName val="9.7.2. sz. mell TIB"/>
      <sheetName val="10.sz.m. int.összesítő"/>
      <sheetName val="11.sz.m. tartalék"/>
      <sheetName val="1.sz tájékoztató t "/>
      <sheetName val="2. sz tájékoztató t"/>
      <sheetName val="3. sz tájékoztató t."/>
      <sheetName val="4.sz tájékoztató t "/>
      <sheetName val="5.sz. tájékoztató"/>
      <sheetName val="6.sz tájékoztató t "/>
      <sheetName val="7.sz táj. feladatos Önk. "/>
      <sheetName val="8.sz tájéloztató"/>
      <sheetName val="9.sz tájékoztató"/>
    </sheetNames>
    <sheetDataSet>
      <sheetData sheetId="0">
        <row r="7">
          <cell r="A7" t="str">
            <v>a</v>
          </cell>
          <cell r="B7">
            <v>2</v>
          </cell>
          <cell r="C7" t="str">
            <v>/</v>
          </cell>
          <cell r="D7" t="str">
            <v>2021.</v>
          </cell>
          <cell r="E7" t="str">
            <v>(</v>
          </cell>
          <cell r="F7" t="str">
            <v>II.15.</v>
          </cell>
          <cell r="G7" t="str">
            <v>)</v>
          </cell>
          <cell r="H7" t="str">
            <v>önkormányzati rendelethez</v>
          </cell>
        </row>
      </sheetData>
      <sheetData sheetId="1">
        <row r="27">
          <cell r="C27">
            <v>189408354</v>
          </cell>
        </row>
        <row r="33">
          <cell r="C33">
            <v>80423773</v>
          </cell>
        </row>
        <row r="53">
          <cell r="C53">
            <v>63000000</v>
          </cell>
        </row>
        <row r="64">
          <cell r="C64">
            <v>0</v>
          </cell>
        </row>
        <row r="71">
          <cell r="C71">
            <v>18562529</v>
          </cell>
        </row>
        <row r="122">
          <cell r="C122">
            <v>612539782</v>
          </cell>
        </row>
        <row r="123">
          <cell r="C123">
            <v>401925076</v>
          </cell>
        </row>
        <row r="124">
          <cell r="C124">
            <v>359163430</v>
          </cell>
        </row>
        <row r="125">
          <cell r="C125">
            <v>290689778</v>
          </cell>
        </row>
        <row r="126">
          <cell r="C126">
            <v>5911806</v>
          </cell>
        </row>
        <row r="137">
          <cell r="C137">
            <v>24993747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9">
    <pageSetUpPr fitToPage="1"/>
  </sheetPr>
  <dimension ref="A1:F39"/>
  <sheetViews>
    <sheetView tabSelected="1" zoomScaleSheetLayoutView="115" workbookViewId="0">
      <selection activeCell="D13" sqref="D13"/>
    </sheetView>
  </sheetViews>
  <sheetFormatPr defaultRowHeight="12.75" x14ac:dyDescent="0.2"/>
  <cols>
    <col min="1" max="1" width="6.83203125" style="3" customWidth="1"/>
    <col min="2" max="2" width="55.1640625" style="54" customWidth="1"/>
    <col min="3" max="3" width="16.33203125" style="3" customWidth="1"/>
    <col min="4" max="4" width="55.1640625" style="3" customWidth="1"/>
    <col min="5" max="5" width="16.33203125" style="3" customWidth="1"/>
    <col min="6" max="6" width="4.83203125" style="3" customWidth="1"/>
    <col min="7" max="9" width="9.33203125" style="3" customWidth="1"/>
    <col min="10" max="16384" width="9.33203125" style="3"/>
  </cols>
  <sheetData>
    <row r="1" spans="1:6" ht="37.5" customHeight="1" thickBot="1" x14ac:dyDescent="0.25">
      <c r="A1" s="1" t="s">
        <v>0</v>
      </c>
      <c r="B1" s="1"/>
      <c r="C1" s="1"/>
      <c r="D1" s="1"/>
      <c r="E1" s="1"/>
      <c r="F1" s="2" t="str">
        <f>CONCATENATE("2.2. melléklet ",[1]ALAPADATOK!A7," ",[1]ALAPADATOK!B7," ",[1]ALAPADATOK!C7," ",[1]ALAPADATOK!D7," ",[1]ALAPADATOK!E7," ",[1]ALAPADATOK!F7," ",[1]ALAPADATOK!G7," ",[1]ALAPADATOK!H7)</f>
        <v>2.2. melléklet a 2 / 2021. ( II.15. ) önkormányzati rendelethez</v>
      </c>
    </row>
    <row r="2" spans="1:6" ht="13.5" thickBot="1" x14ac:dyDescent="0.25">
      <c r="A2" s="4" t="s">
        <v>1</v>
      </c>
      <c r="B2" s="5" t="s">
        <v>2</v>
      </c>
      <c r="C2" s="6"/>
      <c r="D2" s="5" t="s">
        <v>3</v>
      </c>
      <c r="E2" s="7"/>
      <c r="F2" s="2"/>
    </row>
    <row r="3" spans="1:6" s="11" customFormat="1" ht="24.75" thickBot="1" x14ac:dyDescent="0.25">
      <c r="A3" s="8"/>
      <c r="B3" s="9" t="s">
        <v>4</v>
      </c>
      <c r="C3" s="10" t="s">
        <v>5</v>
      </c>
      <c r="D3" s="9" t="s">
        <v>4</v>
      </c>
      <c r="E3" s="10" t="s">
        <v>5</v>
      </c>
      <c r="F3" s="2"/>
    </row>
    <row r="4" spans="1:6" s="11" customFormat="1" ht="13.5" thickBot="1" x14ac:dyDescent="0.25">
      <c r="A4" s="12" t="s">
        <v>6</v>
      </c>
      <c r="B4" s="13" t="s">
        <v>7</v>
      </c>
      <c r="C4" s="14" t="s">
        <v>8</v>
      </c>
      <c r="D4" s="13" t="s">
        <v>9</v>
      </c>
      <c r="E4" s="15" t="s">
        <v>10</v>
      </c>
      <c r="F4" s="2"/>
    </row>
    <row r="5" spans="1:6" ht="12.95" customHeight="1" x14ac:dyDescent="0.2">
      <c r="A5" s="16" t="s">
        <v>11</v>
      </c>
      <c r="B5" s="17" t="s">
        <v>12</v>
      </c>
      <c r="C5" s="18">
        <f>'[1]1.1.sz.mell. '!C27</f>
        <v>189408354</v>
      </c>
      <c r="D5" s="19" t="s">
        <v>13</v>
      </c>
      <c r="E5" s="20">
        <f>'[1]1.1.sz.mell. '!C122</f>
        <v>612539782</v>
      </c>
      <c r="F5" s="2"/>
    </row>
    <row r="6" spans="1:6" ht="12.75" customHeight="1" x14ac:dyDescent="0.2">
      <c r="A6" s="21" t="s">
        <v>14</v>
      </c>
      <c r="B6" s="22" t="s">
        <v>15</v>
      </c>
      <c r="C6" s="23">
        <f>'[1]1.1.sz.mell. '!C33</f>
        <v>80423773</v>
      </c>
      <c r="D6" s="24" t="s">
        <v>16</v>
      </c>
      <c r="E6" s="25">
        <f>'[1]1.1.sz.mell. '!C123</f>
        <v>401925076</v>
      </c>
      <c r="F6" s="2"/>
    </row>
    <row r="7" spans="1:6" ht="12.95" customHeight="1" x14ac:dyDescent="0.2">
      <c r="A7" s="21" t="s">
        <v>17</v>
      </c>
      <c r="B7" s="22" t="s">
        <v>18</v>
      </c>
      <c r="C7" s="23">
        <f>'[1]1.1.sz.mell. '!C53</f>
        <v>63000000</v>
      </c>
      <c r="D7" s="24" t="s">
        <v>19</v>
      </c>
      <c r="E7" s="25">
        <f>'[1]1.1.sz.mell. '!C124</f>
        <v>359163430</v>
      </c>
      <c r="F7" s="2"/>
    </row>
    <row r="8" spans="1:6" ht="12.95" customHeight="1" x14ac:dyDescent="0.2">
      <c r="A8" s="21" t="s">
        <v>20</v>
      </c>
      <c r="B8" s="22" t="s">
        <v>21</v>
      </c>
      <c r="C8" s="23">
        <f>'[1]1.1.sz.mell. '!C64</f>
        <v>0</v>
      </c>
      <c r="D8" s="24" t="s">
        <v>22</v>
      </c>
      <c r="E8" s="25">
        <f>'[1]1.1.sz.mell. '!C125</f>
        <v>290689778</v>
      </c>
      <c r="F8" s="2"/>
    </row>
    <row r="9" spans="1:6" ht="12.75" customHeight="1" x14ac:dyDescent="0.2">
      <c r="A9" s="21" t="s">
        <v>23</v>
      </c>
      <c r="B9" s="22" t="s">
        <v>24</v>
      </c>
      <c r="C9" s="23"/>
      <c r="D9" s="24" t="s">
        <v>25</v>
      </c>
      <c r="E9" s="26">
        <f>'[1]1.1.sz.mell. '!C126</f>
        <v>5911806</v>
      </c>
      <c r="F9" s="2"/>
    </row>
    <row r="10" spans="1:6" ht="12.95" customHeight="1" x14ac:dyDescent="0.2">
      <c r="A10" s="21" t="s">
        <v>26</v>
      </c>
      <c r="B10" s="22" t="s">
        <v>27</v>
      </c>
      <c r="C10" s="27"/>
      <c r="D10" s="28"/>
      <c r="E10" s="26"/>
      <c r="F10" s="2"/>
    </row>
    <row r="11" spans="1:6" ht="12.95" customHeight="1" x14ac:dyDescent="0.2">
      <c r="A11" s="21" t="s">
        <v>28</v>
      </c>
      <c r="B11" s="29"/>
      <c r="C11" s="23"/>
      <c r="D11" s="28"/>
      <c r="E11" s="26"/>
      <c r="F11" s="2"/>
    </row>
    <row r="12" spans="1:6" ht="12.95" customHeight="1" x14ac:dyDescent="0.2">
      <c r="A12" s="21" t="s">
        <v>29</v>
      </c>
      <c r="B12" s="29"/>
      <c r="C12" s="23"/>
      <c r="D12" s="28"/>
      <c r="E12" s="26"/>
      <c r="F12" s="2"/>
    </row>
    <row r="13" spans="1:6" ht="12.95" customHeight="1" x14ac:dyDescent="0.2">
      <c r="A13" s="21" t="s">
        <v>30</v>
      </c>
      <c r="B13" s="30"/>
      <c r="C13" s="27"/>
      <c r="D13" s="28"/>
      <c r="E13" s="26"/>
      <c r="F13" s="2"/>
    </row>
    <row r="14" spans="1:6" x14ac:dyDescent="0.2">
      <c r="A14" s="21" t="s">
        <v>31</v>
      </c>
      <c r="B14" s="29"/>
      <c r="C14" s="27"/>
      <c r="D14" s="28"/>
      <c r="E14" s="26"/>
      <c r="F14" s="2"/>
    </row>
    <row r="15" spans="1:6" ht="12.95" customHeight="1" thickBot="1" x14ac:dyDescent="0.25">
      <c r="A15" s="31" t="s">
        <v>32</v>
      </c>
      <c r="B15" s="32"/>
      <c r="C15" s="33"/>
      <c r="D15" s="34" t="s">
        <v>33</v>
      </c>
      <c r="E15" s="35">
        <f>86516687+7058824</f>
        <v>93575511</v>
      </c>
      <c r="F15" s="2"/>
    </row>
    <row r="16" spans="1:6" ht="15.95" customHeight="1" thickBot="1" x14ac:dyDescent="0.25">
      <c r="A16" s="36" t="s">
        <v>34</v>
      </c>
      <c r="B16" s="37" t="s">
        <v>35</v>
      </c>
      <c r="C16" s="38">
        <f>+C5+C7+C8+C10+C11+C12+C13+C14+C15</f>
        <v>252408354</v>
      </c>
      <c r="D16" s="37" t="s">
        <v>36</v>
      </c>
      <c r="E16" s="39">
        <f>+E5+E7+E9+E10+E11+E12+E13+E14+E15</f>
        <v>1071190529</v>
      </c>
      <c r="F16" s="2"/>
    </row>
    <row r="17" spans="1:6" ht="12.95" customHeight="1" x14ac:dyDescent="0.2">
      <c r="A17" s="16" t="s">
        <v>37</v>
      </c>
      <c r="B17" s="40" t="s">
        <v>38</v>
      </c>
      <c r="C17" s="41">
        <f>+C18+C19+C20+C21+C22</f>
        <v>809621863</v>
      </c>
      <c r="D17" s="24" t="s">
        <v>39</v>
      </c>
      <c r="E17" s="20"/>
      <c r="F17" s="2"/>
    </row>
    <row r="18" spans="1:6" ht="12.95" customHeight="1" x14ac:dyDescent="0.2">
      <c r="A18" s="21" t="s">
        <v>40</v>
      </c>
      <c r="B18" s="42" t="s">
        <v>41</v>
      </c>
      <c r="C18" s="23">
        <v>809621863</v>
      </c>
      <c r="D18" s="24" t="s">
        <v>42</v>
      </c>
      <c r="E18" s="26">
        <f>SUM(E19:E20)</f>
        <v>24993747</v>
      </c>
      <c r="F18" s="2"/>
    </row>
    <row r="19" spans="1:6" ht="12.95" customHeight="1" x14ac:dyDescent="0.2">
      <c r="A19" s="16" t="s">
        <v>43</v>
      </c>
      <c r="B19" s="42" t="s">
        <v>44</v>
      </c>
      <c r="C19" s="23"/>
      <c r="D19" s="43" t="s">
        <v>45</v>
      </c>
      <c r="E19" s="26"/>
      <c r="F19" s="2"/>
    </row>
    <row r="20" spans="1:6" ht="12.95" customHeight="1" x14ac:dyDescent="0.2">
      <c r="A20" s="21" t="s">
        <v>46</v>
      </c>
      <c r="B20" s="42" t="s">
        <v>47</v>
      </c>
      <c r="C20" s="23"/>
      <c r="D20" s="43" t="s">
        <v>48</v>
      </c>
      <c r="E20" s="26">
        <f>'[1]1.1.sz.mell. '!C137</f>
        <v>24993747</v>
      </c>
      <c r="F20" s="2"/>
    </row>
    <row r="21" spans="1:6" ht="12.95" customHeight="1" x14ac:dyDescent="0.2">
      <c r="A21" s="16" t="s">
        <v>49</v>
      </c>
      <c r="B21" s="42" t="s">
        <v>50</v>
      </c>
      <c r="C21" s="23"/>
      <c r="D21" s="34" t="s">
        <v>51</v>
      </c>
      <c r="E21" s="26"/>
      <c r="F21" s="2"/>
    </row>
    <row r="22" spans="1:6" ht="12.95" customHeight="1" x14ac:dyDescent="0.2">
      <c r="A22" s="21" t="s">
        <v>52</v>
      </c>
      <c r="B22" s="44" t="s">
        <v>53</v>
      </c>
      <c r="C22" s="23"/>
      <c r="D22" s="24" t="s">
        <v>54</v>
      </c>
      <c r="E22" s="26"/>
      <c r="F22" s="2"/>
    </row>
    <row r="23" spans="1:6" ht="12.95" customHeight="1" x14ac:dyDescent="0.2">
      <c r="A23" s="16" t="s">
        <v>55</v>
      </c>
      <c r="B23" s="45" t="s">
        <v>56</v>
      </c>
      <c r="C23" s="46">
        <f>+C24+C25+C26+C27+C28</f>
        <v>18562529</v>
      </c>
      <c r="D23" s="19" t="s">
        <v>57</v>
      </c>
      <c r="E23" s="26"/>
      <c r="F23" s="2"/>
    </row>
    <row r="24" spans="1:6" ht="12.95" customHeight="1" x14ac:dyDescent="0.2">
      <c r="A24" s="21" t="s">
        <v>58</v>
      </c>
      <c r="B24" s="44" t="s">
        <v>59</v>
      </c>
      <c r="C24" s="23">
        <f>'[1]1.1.sz.mell. '!C71</f>
        <v>18562529</v>
      </c>
      <c r="D24" s="19" t="s">
        <v>60</v>
      </c>
      <c r="E24" s="26"/>
      <c r="F24" s="2"/>
    </row>
    <row r="25" spans="1:6" ht="12.95" customHeight="1" x14ac:dyDescent="0.2">
      <c r="A25" s="16" t="s">
        <v>61</v>
      </c>
      <c r="B25" s="44" t="s">
        <v>62</v>
      </c>
      <c r="C25" s="23"/>
      <c r="D25" s="47"/>
      <c r="E25" s="26"/>
      <c r="F25" s="2"/>
    </row>
    <row r="26" spans="1:6" ht="12.95" customHeight="1" x14ac:dyDescent="0.2">
      <c r="A26" s="21" t="s">
        <v>63</v>
      </c>
      <c r="B26" s="42" t="s">
        <v>64</v>
      </c>
      <c r="C26" s="23"/>
      <c r="D26" s="47"/>
      <c r="E26" s="26"/>
      <c r="F26" s="2"/>
    </row>
    <row r="27" spans="1:6" ht="12.95" customHeight="1" x14ac:dyDescent="0.2">
      <c r="A27" s="16" t="s">
        <v>65</v>
      </c>
      <c r="B27" s="48" t="s">
        <v>66</v>
      </c>
      <c r="C27" s="23"/>
      <c r="D27" s="49"/>
      <c r="E27" s="26"/>
      <c r="F27" s="2"/>
    </row>
    <row r="28" spans="1:6" ht="12.95" customHeight="1" thickBot="1" x14ac:dyDescent="0.25">
      <c r="A28" s="21" t="s">
        <v>67</v>
      </c>
      <c r="B28" s="50" t="s">
        <v>68</v>
      </c>
      <c r="C28" s="23"/>
      <c r="D28" s="47"/>
      <c r="E28" s="26"/>
      <c r="F28" s="2"/>
    </row>
    <row r="29" spans="1:6" ht="21.75" customHeight="1" thickBot="1" x14ac:dyDescent="0.25">
      <c r="A29" s="36" t="s">
        <v>69</v>
      </c>
      <c r="B29" s="37" t="s">
        <v>70</v>
      </c>
      <c r="C29" s="38">
        <f>+C17+C23</f>
        <v>828184392</v>
      </c>
      <c r="D29" s="37" t="s">
        <v>71</v>
      </c>
      <c r="E29" s="39">
        <f>SUM(E17:E28)-E19-E20</f>
        <v>24993747</v>
      </c>
      <c r="F29" s="2"/>
    </row>
    <row r="30" spans="1:6" ht="13.5" thickBot="1" x14ac:dyDescent="0.25">
      <c r="A30" s="36" t="s">
        <v>72</v>
      </c>
      <c r="B30" s="51" t="s">
        <v>73</v>
      </c>
      <c r="C30" s="52">
        <f>+C16+C29</f>
        <v>1080592746</v>
      </c>
      <c r="D30" s="51" t="s">
        <v>74</v>
      </c>
      <c r="E30" s="52">
        <f>+E16+E29</f>
        <v>1096184276</v>
      </c>
      <c r="F30" s="2"/>
    </row>
    <row r="31" spans="1:6" ht="13.5" thickBot="1" x14ac:dyDescent="0.25">
      <c r="A31" s="36" t="s">
        <v>75</v>
      </c>
      <c r="B31" s="51" t="s">
        <v>76</v>
      </c>
      <c r="C31" s="52">
        <f>IF(C16-E16&lt;0,E16-C16,"-")</f>
        <v>818782175</v>
      </c>
      <c r="D31" s="51" t="s">
        <v>77</v>
      </c>
      <c r="E31" s="52" t="str">
        <f>IF(C16-E16&gt;0,C16-E16,"-")</f>
        <v>-</v>
      </c>
      <c r="F31" s="2"/>
    </row>
    <row r="32" spans="1:6" ht="13.5" thickBot="1" x14ac:dyDescent="0.25">
      <c r="A32" s="36" t="s">
        <v>78</v>
      </c>
      <c r="B32" s="51" t="s">
        <v>79</v>
      </c>
      <c r="C32" s="53" t="str">
        <f>IF(C29-E29&lt;0,E29-C29,"-")</f>
        <v>-</v>
      </c>
      <c r="D32" s="51" t="s">
        <v>80</v>
      </c>
      <c r="E32" s="53">
        <f>IF(C29-E29&gt;0,C29-E29,"-")</f>
        <v>803190645</v>
      </c>
      <c r="F32" s="2"/>
    </row>
    <row r="33" spans="1:6" ht="13.5" thickBot="1" x14ac:dyDescent="0.25">
      <c r="A33" s="36" t="s">
        <v>81</v>
      </c>
      <c r="B33" s="51" t="s">
        <v>82</v>
      </c>
      <c r="C33" s="52">
        <f>IF(C30-E30&lt;0,E30-C30,"-")</f>
        <v>15591530</v>
      </c>
      <c r="D33" s="51" t="s">
        <v>83</v>
      </c>
      <c r="E33" s="52" t="str">
        <f>IF(C30-E30&gt;0,C30-E30,"-")</f>
        <v>-</v>
      </c>
      <c r="F33" s="2"/>
    </row>
    <row r="34" spans="1:6" x14ac:dyDescent="0.2">
      <c r="C34" s="55"/>
      <c r="D34" s="55"/>
      <c r="E34" s="55"/>
    </row>
    <row r="35" spans="1:6" x14ac:dyDescent="0.2">
      <c r="C35" s="55"/>
      <c r="D35" s="55"/>
      <c r="E35" s="55"/>
    </row>
    <row r="36" spans="1:6" x14ac:dyDescent="0.2">
      <c r="C36" s="55"/>
      <c r="D36" s="55"/>
      <c r="E36" s="55"/>
    </row>
    <row r="37" spans="1:6" x14ac:dyDescent="0.2">
      <c r="C37" s="55"/>
      <c r="D37" s="55"/>
      <c r="E37" s="55"/>
    </row>
    <row r="38" spans="1:6" x14ac:dyDescent="0.2">
      <c r="C38" s="55"/>
      <c r="D38" s="55"/>
      <c r="E38" s="55"/>
    </row>
    <row r="39" spans="1:6" x14ac:dyDescent="0.2">
      <c r="C39" s="55"/>
      <c r="D39" s="55"/>
      <c r="E39" s="55"/>
    </row>
  </sheetData>
  <mergeCells count="3">
    <mergeCell ref="A1:E1"/>
    <mergeCell ref="F1:F33"/>
    <mergeCell ref="A2:A3"/>
  </mergeCells>
  <printOptions horizontalCentered="1"/>
  <pageMargins left="0.7" right="0.7" top="0.75" bottom="0.75" header="0.3" footer="0.3"/>
  <pageSetup paperSize="9" scale="9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2.2.sz.mell .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2021-02-16T09:33:52Z</dcterms:created>
  <dcterms:modified xsi:type="dcterms:W3CDTF">2021-02-16T09:33:53Z</dcterms:modified>
</cp:coreProperties>
</file>