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C948EE92-9920-4495-BAE4-1AD255838E98}" xr6:coauthVersionLast="32" xr6:coauthVersionMax="32" xr10:uidLastSave="{00000000-0000-0000-0000-000000000000}"/>
  <bookViews>
    <workbookView xWindow="0" yWindow="0" windowWidth="28800" windowHeight="12915" xr2:uid="{87F02CA9-0999-4239-A0C0-B10A93012FF2}"/>
  </bookViews>
  <sheets>
    <sheet name="2.sz.mell  " sheetId="1" r:id="rId1"/>
  </sheets>
  <externalReferences>
    <externalReference r:id="rId2"/>
  </externalReferences>
  <definedNames>
    <definedName name="_xlnm.Print_Area" localSheetId="0">'2.sz.mell  '!$A$1:$J$32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I27" i="1"/>
  <c r="H27" i="1"/>
  <c r="G27" i="1"/>
  <c r="D27" i="1"/>
  <c r="C27" i="1"/>
  <c r="E24" i="1"/>
  <c r="E27" i="1" s="1"/>
  <c r="E28" i="1" s="1"/>
  <c r="D24" i="1"/>
  <c r="C24" i="1"/>
  <c r="I18" i="1"/>
  <c r="I28" i="1" s="1"/>
  <c r="H18" i="1"/>
  <c r="H28" i="1" s="1"/>
  <c r="G18" i="1"/>
  <c r="E18" i="1"/>
  <c r="I29" i="1" s="1"/>
  <c r="D18" i="1"/>
  <c r="D28" i="1" s="1"/>
  <c r="H30" i="1" s="1"/>
  <c r="C18" i="1"/>
  <c r="C28" i="1" s="1"/>
  <c r="E12" i="1"/>
  <c r="D12" i="1"/>
  <c r="E4" i="1"/>
  <c r="I4" i="1" s="1"/>
  <c r="D4" i="1"/>
  <c r="H4" i="1" s="1"/>
  <c r="C4" i="1"/>
  <c r="G4" i="1" s="1"/>
  <c r="C30" i="1" l="1"/>
  <c r="G30" i="1"/>
  <c r="I30" i="1"/>
  <c r="E30" i="1"/>
  <c r="H29" i="1"/>
</calcChain>
</file>

<file path=xl/sharedStrings.xml><?xml version="1.0" encoding="utf-8"?>
<sst xmlns="http://schemas.openxmlformats.org/spreadsheetml/2006/main" count="78" uniqueCount="77">
  <si>
    <t>ezer forint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</si>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</sst>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8.%20El&#337;terjeszt&#233;sek/2018.05.29/2017.%20&#233;vi%20z&#225;rsz&#225;mad&#225;s/Zarszamadas%20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  <sheetName val="12.sz.mell"/>
      <sheetName val="13.sz.mell"/>
      <sheetName val="14.sz.mell"/>
      <sheetName val="15.sz.mell"/>
      <sheetName val="Munka1"/>
    </sheetNames>
    <sheetDataSet>
      <sheetData sheetId="0">
        <row r="3">
          <cell r="D3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452C-3CE0-4DFB-8ECC-E2F5E1791A60}">
  <sheetPr>
    <tabColor rgb="FF92D050"/>
  </sheetPr>
  <dimension ref="A1:J30"/>
  <sheetViews>
    <sheetView tabSelected="1" view="pageLayout" zoomScaleNormal="100" zoomScaleSheetLayoutView="100" workbookViewId="0">
      <selection activeCell="G1" sqref="G1"/>
    </sheetView>
  </sheetViews>
  <sheetFormatPr defaultRowHeight="12.75" x14ac:dyDescent="0.2"/>
  <cols>
    <col min="1" max="1" width="6.83203125" style="1" customWidth="1"/>
    <col min="2" max="2" width="55.1640625" style="4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256" width="9.33203125" style="1"/>
    <col min="257" max="257" width="6.83203125" style="1" customWidth="1"/>
    <col min="258" max="258" width="55.1640625" style="1" customWidth="1"/>
    <col min="259" max="261" width="16.33203125" style="1" customWidth="1"/>
    <col min="262" max="262" width="55.1640625" style="1" customWidth="1"/>
    <col min="263" max="265" width="16.33203125" style="1" customWidth="1"/>
    <col min="266" max="266" width="4.83203125" style="1" customWidth="1"/>
    <col min="267" max="512" width="9.33203125" style="1"/>
    <col min="513" max="513" width="6.83203125" style="1" customWidth="1"/>
    <col min="514" max="514" width="55.1640625" style="1" customWidth="1"/>
    <col min="515" max="517" width="16.33203125" style="1" customWidth="1"/>
    <col min="518" max="518" width="55.1640625" style="1" customWidth="1"/>
    <col min="519" max="521" width="16.33203125" style="1" customWidth="1"/>
    <col min="522" max="522" width="4.83203125" style="1" customWidth="1"/>
    <col min="523" max="768" width="9.33203125" style="1"/>
    <col min="769" max="769" width="6.83203125" style="1" customWidth="1"/>
    <col min="770" max="770" width="55.1640625" style="1" customWidth="1"/>
    <col min="771" max="773" width="16.33203125" style="1" customWidth="1"/>
    <col min="774" max="774" width="55.1640625" style="1" customWidth="1"/>
    <col min="775" max="777" width="16.3320312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55.1640625" style="1" customWidth="1"/>
    <col min="1027" max="1029" width="16.33203125" style="1" customWidth="1"/>
    <col min="1030" max="1030" width="55.1640625" style="1" customWidth="1"/>
    <col min="1031" max="1033" width="16.3320312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55.1640625" style="1" customWidth="1"/>
    <col min="1283" max="1285" width="16.33203125" style="1" customWidth="1"/>
    <col min="1286" max="1286" width="55.1640625" style="1" customWidth="1"/>
    <col min="1287" max="1289" width="16.3320312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55.1640625" style="1" customWidth="1"/>
    <col min="1539" max="1541" width="16.33203125" style="1" customWidth="1"/>
    <col min="1542" max="1542" width="55.1640625" style="1" customWidth="1"/>
    <col min="1543" max="1545" width="16.3320312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55.1640625" style="1" customWidth="1"/>
    <col min="1795" max="1797" width="16.33203125" style="1" customWidth="1"/>
    <col min="1798" max="1798" width="55.1640625" style="1" customWidth="1"/>
    <col min="1799" max="1801" width="16.3320312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55.1640625" style="1" customWidth="1"/>
    <col min="2051" max="2053" width="16.33203125" style="1" customWidth="1"/>
    <col min="2054" max="2054" width="55.1640625" style="1" customWidth="1"/>
    <col min="2055" max="2057" width="16.3320312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55.1640625" style="1" customWidth="1"/>
    <col min="2307" max="2309" width="16.33203125" style="1" customWidth="1"/>
    <col min="2310" max="2310" width="55.1640625" style="1" customWidth="1"/>
    <col min="2311" max="2313" width="16.3320312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55.1640625" style="1" customWidth="1"/>
    <col min="2563" max="2565" width="16.33203125" style="1" customWidth="1"/>
    <col min="2566" max="2566" width="55.1640625" style="1" customWidth="1"/>
    <col min="2567" max="2569" width="16.3320312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55.1640625" style="1" customWidth="1"/>
    <col min="2819" max="2821" width="16.33203125" style="1" customWidth="1"/>
    <col min="2822" max="2822" width="55.1640625" style="1" customWidth="1"/>
    <col min="2823" max="2825" width="16.3320312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55.1640625" style="1" customWidth="1"/>
    <col min="3075" max="3077" width="16.33203125" style="1" customWidth="1"/>
    <col min="3078" max="3078" width="55.1640625" style="1" customWidth="1"/>
    <col min="3079" max="3081" width="16.3320312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55.1640625" style="1" customWidth="1"/>
    <col min="3331" max="3333" width="16.33203125" style="1" customWidth="1"/>
    <col min="3334" max="3334" width="55.1640625" style="1" customWidth="1"/>
    <col min="3335" max="3337" width="16.3320312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55.1640625" style="1" customWidth="1"/>
    <col min="3587" max="3589" width="16.33203125" style="1" customWidth="1"/>
    <col min="3590" max="3590" width="55.1640625" style="1" customWidth="1"/>
    <col min="3591" max="3593" width="16.3320312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55.1640625" style="1" customWidth="1"/>
    <col min="3843" max="3845" width="16.33203125" style="1" customWidth="1"/>
    <col min="3846" max="3846" width="55.1640625" style="1" customWidth="1"/>
    <col min="3847" max="3849" width="16.3320312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55.1640625" style="1" customWidth="1"/>
    <col min="4099" max="4101" width="16.33203125" style="1" customWidth="1"/>
    <col min="4102" max="4102" width="55.1640625" style="1" customWidth="1"/>
    <col min="4103" max="4105" width="16.3320312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55.1640625" style="1" customWidth="1"/>
    <col min="4355" max="4357" width="16.33203125" style="1" customWidth="1"/>
    <col min="4358" max="4358" width="55.1640625" style="1" customWidth="1"/>
    <col min="4359" max="4361" width="16.3320312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55.1640625" style="1" customWidth="1"/>
    <col min="4611" max="4613" width="16.33203125" style="1" customWidth="1"/>
    <col min="4614" max="4614" width="55.1640625" style="1" customWidth="1"/>
    <col min="4615" max="4617" width="16.3320312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55.1640625" style="1" customWidth="1"/>
    <col min="4867" max="4869" width="16.33203125" style="1" customWidth="1"/>
    <col min="4870" max="4870" width="55.1640625" style="1" customWidth="1"/>
    <col min="4871" max="4873" width="16.3320312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55.1640625" style="1" customWidth="1"/>
    <col min="5123" max="5125" width="16.33203125" style="1" customWidth="1"/>
    <col min="5126" max="5126" width="55.1640625" style="1" customWidth="1"/>
    <col min="5127" max="5129" width="16.3320312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55.1640625" style="1" customWidth="1"/>
    <col min="5379" max="5381" width="16.33203125" style="1" customWidth="1"/>
    <col min="5382" max="5382" width="55.1640625" style="1" customWidth="1"/>
    <col min="5383" max="5385" width="16.3320312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55.1640625" style="1" customWidth="1"/>
    <col min="5635" max="5637" width="16.33203125" style="1" customWidth="1"/>
    <col min="5638" max="5638" width="55.1640625" style="1" customWidth="1"/>
    <col min="5639" max="5641" width="16.3320312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55.1640625" style="1" customWidth="1"/>
    <col min="5891" max="5893" width="16.33203125" style="1" customWidth="1"/>
    <col min="5894" max="5894" width="55.1640625" style="1" customWidth="1"/>
    <col min="5895" max="5897" width="16.3320312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55.1640625" style="1" customWidth="1"/>
    <col min="6147" max="6149" width="16.33203125" style="1" customWidth="1"/>
    <col min="6150" max="6150" width="55.1640625" style="1" customWidth="1"/>
    <col min="6151" max="6153" width="16.3320312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55.1640625" style="1" customWidth="1"/>
    <col min="6403" max="6405" width="16.33203125" style="1" customWidth="1"/>
    <col min="6406" max="6406" width="55.1640625" style="1" customWidth="1"/>
    <col min="6407" max="6409" width="16.3320312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55.1640625" style="1" customWidth="1"/>
    <col min="6659" max="6661" width="16.33203125" style="1" customWidth="1"/>
    <col min="6662" max="6662" width="55.1640625" style="1" customWidth="1"/>
    <col min="6663" max="6665" width="16.3320312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55.1640625" style="1" customWidth="1"/>
    <col min="6915" max="6917" width="16.33203125" style="1" customWidth="1"/>
    <col min="6918" max="6918" width="55.1640625" style="1" customWidth="1"/>
    <col min="6919" max="6921" width="16.3320312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55.1640625" style="1" customWidth="1"/>
    <col min="7171" max="7173" width="16.33203125" style="1" customWidth="1"/>
    <col min="7174" max="7174" width="55.1640625" style="1" customWidth="1"/>
    <col min="7175" max="7177" width="16.3320312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55.1640625" style="1" customWidth="1"/>
    <col min="7427" max="7429" width="16.33203125" style="1" customWidth="1"/>
    <col min="7430" max="7430" width="55.1640625" style="1" customWidth="1"/>
    <col min="7431" max="7433" width="16.3320312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55.1640625" style="1" customWidth="1"/>
    <col min="7683" max="7685" width="16.33203125" style="1" customWidth="1"/>
    <col min="7686" max="7686" width="55.1640625" style="1" customWidth="1"/>
    <col min="7687" max="7689" width="16.3320312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55.1640625" style="1" customWidth="1"/>
    <col min="7939" max="7941" width="16.33203125" style="1" customWidth="1"/>
    <col min="7942" max="7942" width="55.1640625" style="1" customWidth="1"/>
    <col min="7943" max="7945" width="16.3320312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55.1640625" style="1" customWidth="1"/>
    <col min="8195" max="8197" width="16.33203125" style="1" customWidth="1"/>
    <col min="8198" max="8198" width="55.1640625" style="1" customWidth="1"/>
    <col min="8199" max="8201" width="16.3320312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55.1640625" style="1" customWidth="1"/>
    <col min="8451" max="8453" width="16.33203125" style="1" customWidth="1"/>
    <col min="8454" max="8454" width="55.1640625" style="1" customWidth="1"/>
    <col min="8455" max="8457" width="16.3320312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55.1640625" style="1" customWidth="1"/>
    <col min="8707" max="8709" width="16.33203125" style="1" customWidth="1"/>
    <col min="8710" max="8710" width="55.1640625" style="1" customWidth="1"/>
    <col min="8711" max="8713" width="16.3320312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55.1640625" style="1" customWidth="1"/>
    <col min="8963" max="8965" width="16.33203125" style="1" customWidth="1"/>
    <col min="8966" max="8966" width="55.1640625" style="1" customWidth="1"/>
    <col min="8967" max="8969" width="16.3320312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55.1640625" style="1" customWidth="1"/>
    <col min="9219" max="9221" width="16.33203125" style="1" customWidth="1"/>
    <col min="9222" max="9222" width="55.1640625" style="1" customWidth="1"/>
    <col min="9223" max="9225" width="16.3320312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55.1640625" style="1" customWidth="1"/>
    <col min="9475" max="9477" width="16.33203125" style="1" customWidth="1"/>
    <col min="9478" max="9478" width="55.1640625" style="1" customWidth="1"/>
    <col min="9479" max="9481" width="16.3320312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55.1640625" style="1" customWidth="1"/>
    <col min="9731" max="9733" width="16.33203125" style="1" customWidth="1"/>
    <col min="9734" max="9734" width="55.1640625" style="1" customWidth="1"/>
    <col min="9735" max="9737" width="16.3320312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55.1640625" style="1" customWidth="1"/>
    <col min="9987" max="9989" width="16.33203125" style="1" customWidth="1"/>
    <col min="9990" max="9990" width="55.1640625" style="1" customWidth="1"/>
    <col min="9991" max="9993" width="16.3320312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55.1640625" style="1" customWidth="1"/>
    <col min="10243" max="10245" width="16.33203125" style="1" customWidth="1"/>
    <col min="10246" max="10246" width="55.1640625" style="1" customWidth="1"/>
    <col min="10247" max="10249" width="16.3320312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55.1640625" style="1" customWidth="1"/>
    <col min="10499" max="10501" width="16.33203125" style="1" customWidth="1"/>
    <col min="10502" max="10502" width="55.1640625" style="1" customWidth="1"/>
    <col min="10503" max="10505" width="16.3320312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55.1640625" style="1" customWidth="1"/>
    <col min="10755" max="10757" width="16.33203125" style="1" customWidth="1"/>
    <col min="10758" max="10758" width="55.1640625" style="1" customWidth="1"/>
    <col min="10759" max="10761" width="16.3320312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55.1640625" style="1" customWidth="1"/>
    <col min="11011" max="11013" width="16.33203125" style="1" customWidth="1"/>
    <col min="11014" max="11014" width="55.1640625" style="1" customWidth="1"/>
    <col min="11015" max="11017" width="16.3320312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55.1640625" style="1" customWidth="1"/>
    <col min="11267" max="11269" width="16.33203125" style="1" customWidth="1"/>
    <col min="11270" max="11270" width="55.1640625" style="1" customWidth="1"/>
    <col min="11271" max="11273" width="16.3320312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55.1640625" style="1" customWidth="1"/>
    <col min="11523" max="11525" width="16.33203125" style="1" customWidth="1"/>
    <col min="11526" max="11526" width="55.1640625" style="1" customWidth="1"/>
    <col min="11527" max="11529" width="16.3320312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55.1640625" style="1" customWidth="1"/>
    <col min="11779" max="11781" width="16.33203125" style="1" customWidth="1"/>
    <col min="11782" max="11782" width="55.1640625" style="1" customWidth="1"/>
    <col min="11783" max="11785" width="16.3320312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55.1640625" style="1" customWidth="1"/>
    <col min="12035" max="12037" width="16.33203125" style="1" customWidth="1"/>
    <col min="12038" max="12038" width="55.1640625" style="1" customWidth="1"/>
    <col min="12039" max="12041" width="16.3320312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55.1640625" style="1" customWidth="1"/>
    <col min="12291" max="12293" width="16.33203125" style="1" customWidth="1"/>
    <col min="12294" max="12294" width="55.1640625" style="1" customWidth="1"/>
    <col min="12295" max="12297" width="16.3320312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55.1640625" style="1" customWidth="1"/>
    <col min="12547" max="12549" width="16.33203125" style="1" customWidth="1"/>
    <col min="12550" max="12550" width="55.1640625" style="1" customWidth="1"/>
    <col min="12551" max="12553" width="16.3320312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55.1640625" style="1" customWidth="1"/>
    <col min="12803" max="12805" width="16.33203125" style="1" customWidth="1"/>
    <col min="12806" max="12806" width="55.1640625" style="1" customWidth="1"/>
    <col min="12807" max="12809" width="16.3320312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55.1640625" style="1" customWidth="1"/>
    <col min="13059" max="13061" width="16.33203125" style="1" customWidth="1"/>
    <col min="13062" max="13062" width="55.1640625" style="1" customWidth="1"/>
    <col min="13063" max="13065" width="16.3320312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55.1640625" style="1" customWidth="1"/>
    <col min="13315" max="13317" width="16.33203125" style="1" customWidth="1"/>
    <col min="13318" max="13318" width="55.1640625" style="1" customWidth="1"/>
    <col min="13319" max="13321" width="16.3320312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55.1640625" style="1" customWidth="1"/>
    <col min="13571" max="13573" width="16.33203125" style="1" customWidth="1"/>
    <col min="13574" max="13574" width="55.1640625" style="1" customWidth="1"/>
    <col min="13575" max="13577" width="16.3320312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55.1640625" style="1" customWidth="1"/>
    <col min="13827" max="13829" width="16.33203125" style="1" customWidth="1"/>
    <col min="13830" max="13830" width="55.1640625" style="1" customWidth="1"/>
    <col min="13831" max="13833" width="16.3320312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55.1640625" style="1" customWidth="1"/>
    <col min="14083" max="14085" width="16.33203125" style="1" customWidth="1"/>
    <col min="14086" max="14086" width="55.1640625" style="1" customWidth="1"/>
    <col min="14087" max="14089" width="16.3320312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55.1640625" style="1" customWidth="1"/>
    <col min="14339" max="14341" width="16.33203125" style="1" customWidth="1"/>
    <col min="14342" max="14342" width="55.1640625" style="1" customWidth="1"/>
    <col min="14343" max="14345" width="16.3320312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55.1640625" style="1" customWidth="1"/>
    <col min="14595" max="14597" width="16.33203125" style="1" customWidth="1"/>
    <col min="14598" max="14598" width="55.1640625" style="1" customWidth="1"/>
    <col min="14599" max="14601" width="16.3320312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55.1640625" style="1" customWidth="1"/>
    <col min="14851" max="14853" width="16.33203125" style="1" customWidth="1"/>
    <col min="14854" max="14854" width="55.1640625" style="1" customWidth="1"/>
    <col min="14855" max="14857" width="16.3320312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55.1640625" style="1" customWidth="1"/>
    <col min="15107" max="15109" width="16.33203125" style="1" customWidth="1"/>
    <col min="15110" max="15110" width="55.1640625" style="1" customWidth="1"/>
    <col min="15111" max="15113" width="16.3320312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55.1640625" style="1" customWidth="1"/>
    <col min="15363" max="15365" width="16.33203125" style="1" customWidth="1"/>
    <col min="15366" max="15366" width="55.1640625" style="1" customWidth="1"/>
    <col min="15367" max="15369" width="16.3320312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55.1640625" style="1" customWidth="1"/>
    <col min="15619" max="15621" width="16.33203125" style="1" customWidth="1"/>
    <col min="15622" max="15622" width="55.1640625" style="1" customWidth="1"/>
    <col min="15623" max="15625" width="16.3320312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55.1640625" style="1" customWidth="1"/>
    <col min="15875" max="15877" width="16.33203125" style="1" customWidth="1"/>
    <col min="15878" max="15878" width="55.1640625" style="1" customWidth="1"/>
    <col min="15879" max="15881" width="16.3320312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55.1640625" style="1" customWidth="1"/>
    <col min="16131" max="16133" width="16.33203125" style="1" customWidth="1"/>
    <col min="16134" max="16134" width="55.1640625" style="1" customWidth="1"/>
    <col min="16135" max="16137" width="16.33203125" style="1" customWidth="1"/>
    <col min="16138" max="16138" width="4.83203125" style="1" customWidth="1"/>
    <col min="16139" max="16384" width="9.33203125" style="1"/>
  </cols>
  <sheetData>
    <row r="1" spans="1:10" ht="39.75" customHeight="1" x14ac:dyDescent="0.2">
      <c r="B1" s="2"/>
      <c r="C1" s="3"/>
      <c r="D1" s="3"/>
      <c r="E1" s="3"/>
      <c r="F1" s="3"/>
      <c r="G1" s="3"/>
      <c r="H1" s="3"/>
      <c r="I1" s="3"/>
      <c r="J1" s="48"/>
    </row>
    <row r="2" spans="1:10" ht="14.25" thickBot="1" x14ac:dyDescent="0.25">
      <c r="G2" s="5"/>
      <c r="H2" s="5"/>
      <c r="I2" s="5" t="s">
        <v>0</v>
      </c>
      <c r="J2" s="48"/>
    </row>
    <row r="3" spans="1:10" ht="18" customHeight="1" thickBot="1" x14ac:dyDescent="0.25">
      <c r="A3" s="49" t="s">
        <v>1</v>
      </c>
      <c r="B3" s="6" t="s">
        <v>2</v>
      </c>
      <c r="C3" s="7"/>
      <c r="D3" s="7"/>
      <c r="E3" s="7"/>
      <c r="F3" s="6" t="s">
        <v>3</v>
      </c>
      <c r="G3" s="8"/>
      <c r="H3" s="8"/>
      <c r="I3" s="8"/>
      <c r="J3" s="48"/>
    </row>
    <row r="4" spans="1:10" s="13" customFormat="1" ht="35.25" customHeight="1" thickBot="1" x14ac:dyDescent="0.25">
      <c r="A4" s="50"/>
      <c r="B4" s="9" t="s">
        <v>4</v>
      </c>
      <c r="C4" s="10" t="str">
        <f>+CONCATENATE(LEFT('[1]1.sz.mell.'!D3,4),". évi eredeti előirányzat")</f>
        <v>2017. évi eredeti előirányzat</v>
      </c>
      <c r="D4" s="11" t="str">
        <f>+CONCATENATE(LEFT('[1]1.sz.mell.'!D3,4),". évi módosított előirányzat")</f>
        <v>2017. évi módosított előirányzat</v>
      </c>
      <c r="E4" s="10" t="str">
        <f>+CONCATENATE(LEFT('[1]1.sz.mell.'!D3,4),". évi teljesítés")</f>
        <v>2017. évi teljesítés</v>
      </c>
      <c r="F4" s="9" t="s">
        <v>4</v>
      </c>
      <c r="G4" s="10" t="str">
        <f>+C4</f>
        <v>2017. évi eredeti előirányzat</v>
      </c>
      <c r="H4" s="11" t="str">
        <f>+D4</f>
        <v>2017. évi módosított előirányzat</v>
      </c>
      <c r="I4" s="12" t="str">
        <f>+E4</f>
        <v>2017. évi teljesítés</v>
      </c>
      <c r="J4" s="48"/>
    </row>
    <row r="5" spans="1:10" s="18" customFormat="1" ht="12" customHeight="1" thickBot="1" x14ac:dyDescent="0.25">
      <c r="A5" s="14" t="s">
        <v>5</v>
      </c>
      <c r="B5" s="15" t="s">
        <v>6</v>
      </c>
      <c r="C5" s="16" t="s">
        <v>7</v>
      </c>
      <c r="D5" s="16" t="s">
        <v>8</v>
      </c>
      <c r="E5" s="16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48"/>
    </row>
    <row r="6" spans="1:10" ht="15" customHeight="1" x14ac:dyDescent="0.2">
      <c r="A6" s="19" t="s">
        <v>14</v>
      </c>
      <c r="B6" s="20" t="s">
        <v>15</v>
      </c>
      <c r="C6" s="21">
        <v>45455</v>
      </c>
      <c r="D6" s="21">
        <v>56504</v>
      </c>
      <c r="E6" s="21">
        <v>56504</v>
      </c>
      <c r="F6" s="20" t="s">
        <v>16</v>
      </c>
      <c r="G6" s="21">
        <v>36850</v>
      </c>
      <c r="H6" s="21">
        <v>65178</v>
      </c>
      <c r="I6" s="22">
        <v>57876</v>
      </c>
      <c r="J6" s="48"/>
    </row>
    <row r="7" spans="1:10" ht="15" customHeight="1" x14ac:dyDescent="0.2">
      <c r="A7" s="23" t="s">
        <v>17</v>
      </c>
      <c r="B7" s="24" t="s">
        <v>18</v>
      </c>
      <c r="C7" s="25">
        <v>11635</v>
      </c>
      <c r="D7" s="25">
        <v>43000</v>
      </c>
      <c r="E7" s="25">
        <v>42471</v>
      </c>
      <c r="F7" s="24" t="s">
        <v>19</v>
      </c>
      <c r="G7" s="25">
        <v>7531</v>
      </c>
      <c r="H7" s="25">
        <v>11571</v>
      </c>
      <c r="I7" s="26">
        <v>10058</v>
      </c>
      <c r="J7" s="48"/>
    </row>
    <row r="8" spans="1:10" ht="15" customHeight="1" x14ac:dyDescent="0.2">
      <c r="A8" s="23" t="s">
        <v>20</v>
      </c>
      <c r="B8" s="24" t="s">
        <v>21</v>
      </c>
      <c r="C8" s="25">
        <v>0</v>
      </c>
      <c r="D8" s="25">
        <v>0</v>
      </c>
      <c r="E8" s="25">
        <v>0</v>
      </c>
      <c r="F8" s="24" t="s">
        <v>22</v>
      </c>
      <c r="G8" s="25">
        <v>31861</v>
      </c>
      <c r="H8" s="25">
        <v>68853</v>
      </c>
      <c r="I8" s="26">
        <v>52203</v>
      </c>
      <c r="J8" s="48"/>
    </row>
    <row r="9" spans="1:10" ht="15" customHeight="1" x14ac:dyDescent="0.2">
      <c r="A9" s="23" t="s">
        <v>23</v>
      </c>
      <c r="B9" s="24" t="s">
        <v>24</v>
      </c>
      <c r="C9" s="25">
        <v>9700</v>
      </c>
      <c r="D9" s="25">
        <v>10700</v>
      </c>
      <c r="E9" s="25">
        <v>9080</v>
      </c>
      <c r="F9" s="24" t="s">
        <v>25</v>
      </c>
      <c r="G9" s="25">
        <v>1615</v>
      </c>
      <c r="H9" s="25">
        <v>1615</v>
      </c>
      <c r="I9" s="26">
        <v>1251</v>
      </c>
      <c r="J9" s="48"/>
    </row>
    <row r="10" spans="1:10" ht="15" customHeight="1" x14ac:dyDescent="0.2">
      <c r="A10" s="23" t="s">
        <v>26</v>
      </c>
      <c r="B10" s="27" t="s">
        <v>27</v>
      </c>
      <c r="C10" s="25">
        <v>0</v>
      </c>
      <c r="D10" s="25">
        <v>0</v>
      </c>
      <c r="E10" s="25">
        <v>0</v>
      </c>
      <c r="F10" s="24" t="s">
        <v>28</v>
      </c>
      <c r="G10" s="25">
        <v>6619</v>
      </c>
      <c r="H10" s="25">
        <v>11293</v>
      </c>
      <c r="I10" s="26">
        <v>9519</v>
      </c>
      <c r="J10" s="48"/>
    </row>
    <row r="11" spans="1:10" ht="15" customHeight="1" x14ac:dyDescent="0.2">
      <c r="A11" s="23" t="s">
        <v>29</v>
      </c>
      <c r="B11" s="24" t="s">
        <v>30</v>
      </c>
      <c r="C11" s="28">
        <v>0</v>
      </c>
      <c r="D11" s="28"/>
      <c r="E11" s="28"/>
      <c r="F11" s="24" t="s">
        <v>31</v>
      </c>
      <c r="G11" s="25">
        <v>2000</v>
      </c>
      <c r="H11" s="25">
        <v>2000</v>
      </c>
      <c r="I11" s="26"/>
      <c r="J11" s="48"/>
    </row>
    <row r="12" spans="1:10" ht="15" customHeight="1" x14ac:dyDescent="0.2">
      <c r="A12" s="23" t="s">
        <v>32</v>
      </c>
      <c r="B12" s="24" t="s">
        <v>33</v>
      </c>
      <c r="C12" s="25">
        <v>10397</v>
      </c>
      <c r="D12" s="25">
        <f>23531+10</f>
        <v>23541</v>
      </c>
      <c r="E12" s="25">
        <f>20013+4</f>
        <v>20017</v>
      </c>
      <c r="F12" s="29"/>
      <c r="G12" s="25"/>
      <c r="H12" s="25"/>
      <c r="I12" s="26"/>
      <c r="J12" s="48"/>
    </row>
    <row r="13" spans="1:10" ht="15" customHeight="1" x14ac:dyDescent="0.2">
      <c r="A13" s="23" t="s">
        <v>34</v>
      </c>
      <c r="B13" s="29"/>
      <c r="C13" s="25"/>
      <c r="D13" s="25"/>
      <c r="E13" s="25"/>
      <c r="F13" s="29"/>
      <c r="G13" s="25"/>
      <c r="H13" s="25"/>
      <c r="I13" s="26"/>
      <c r="J13" s="48"/>
    </row>
    <row r="14" spans="1:10" ht="15" customHeight="1" x14ac:dyDescent="0.2">
      <c r="A14" s="23" t="s">
        <v>35</v>
      </c>
      <c r="B14" s="30"/>
      <c r="C14" s="28"/>
      <c r="D14" s="28"/>
      <c r="E14" s="28"/>
      <c r="F14" s="29"/>
      <c r="G14" s="25"/>
      <c r="H14" s="25"/>
      <c r="I14" s="26"/>
      <c r="J14" s="48"/>
    </row>
    <row r="15" spans="1:10" ht="15" customHeight="1" x14ac:dyDescent="0.2">
      <c r="A15" s="23" t="s">
        <v>36</v>
      </c>
      <c r="B15" s="29"/>
      <c r="C15" s="25"/>
      <c r="D15" s="25"/>
      <c r="E15" s="25"/>
      <c r="F15" s="29"/>
      <c r="G15" s="25"/>
      <c r="H15" s="25"/>
      <c r="I15" s="26"/>
      <c r="J15" s="48"/>
    </row>
    <row r="16" spans="1:10" ht="15" customHeight="1" x14ac:dyDescent="0.2">
      <c r="A16" s="23" t="s">
        <v>37</v>
      </c>
      <c r="B16" s="29"/>
      <c r="C16" s="25"/>
      <c r="D16" s="25"/>
      <c r="E16" s="25"/>
      <c r="F16" s="29"/>
      <c r="G16" s="25"/>
      <c r="H16" s="25"/>
      <c r="I16" s="26"/>
      <c r="J16" s="48"/>
    </row>
    <row r="17" spans="1:10" ht="15" customHeight="1" thickBot="1" x14ac:dyDescent="0.25">
      <c r="A17" s="23" t="s">
        <v>38</v>
      </c>
      <c r="B17" s="31"/>
      <c r="C17" s="32"/>
      <c r="D17" s="32"/>
      <c r="E17" s="32"/>
      <c r="F17" s="29"/>
      <c r="G17" s="32"/>
      <c r="H17" s="32"/>
      <c r="I17" s="33"/>
      <c r="J17" s="48"/>
    </row>
    <row r="18" spans="1:10" ht="17.25" customHeight="1" thickBot="1" x14ac:dyDescent="0.25">
      <c r="A18" s="34" t="s">
        <v>39</v>
      </c>
      <c r="B18" s="35" t="s">
        <v>40</v>
      </c>
      <c r="C18" s="36">
        <f>+C6+C7+C9+C10+C12+C13+C14+C15+C16+C17</f>
        <v>77187</v>
      </c>
      <c r="D18" s="36">
        <f>+D6+D7+D9+D10+D12+D13+D14+D15+D16+D17</f>
        <v>133745</v>
      </c>
      <c r="E18" s="36">
        <f>+E6+E7+E9+E10+E12+E13+E14+E15+E16+E17</f>
        <v>128072</v>
      </c>
      <c r="F18" s="35" t="s">
        <v>41</v>
      </c>
      <c r="G18" s="36">
        <f>SUM(G6:G17)</f>
        <v>86476</v>
      </c>
      <c r="H18" s="36">
        <f>SUM(H6:H17)</f>
        <v>160510</v>
      </c>
      <c r="I18" s="37">
        <f>SUM(I6:I17)</f>
        <v>130907</v>
      </c>
      <c r="J18" s="48"/>
    </row>
    <row r="19" spans="1:10" ht="15" customHeight="1" x14ac:dyDescent="0.2">
      <c r="A19" s="38" t="s">
        <v>42</v>
      </c>
      <c r="B19" s="39" t="s">
        <v>43</v>
      </c>
      <c r="C19" s="40">
        <v>9289</v>
      </c>
      <c r="D19" s="40">
        <v>26765</v>
      </c>
      <c r="E19" s="40">
        <v>2835</v>
      </c>
      <c r="F19" s="24" t="s">
        <v>44</v>
      </c>
      <c r="G19" s="41"/>
      <c r="H19" s="41"/>
      <c r="I19" s="42"/>
      <c r="J19" s="48"/>
    </row>
    <row r="20" spans="1:10" ht="15" customHeight="1" x14ac:dyDescent="0.2">
      <c r="A20" s="23" t="s">
        <v>45</v>
      </c>
      <c r="B20" s="24" t="s">
        <v>46</v>
      </c>
      <c r="C20" s="25">
        <v>9289</v>
      </c>
      <c r="D20" s="25">
        <v>26765</v>
      </c>
      <c r="E20" s="25">
        <v>2835</v>
      </c>
      <c r="F20" s="24" t="s">
        <v>47</v>
      </c>
      <c r="G20" s="25"/>
      <c r="H20" s="25"/>
      <c r="I20" s="26"/>
      <c r="J20" s="48"/>
    </row>
    <row r="21" spans="1:10" ht="15" customHeight="1" x14ac:dyDescent="0.2">
      <c r="A21" s="23" t="s">
        <v>48</v>
      </c>
      <c r="B21" s="24" t="s">
        <v>49</v>
      </c>
      <c r="C21" s="25"/>
      <c r="D21" s="25"/>
      <c r="E21" s="25"/>
      <c r="F21" s="24" t="s">
        <v>50</v>
      </c>
      <c r="G21" s="25"/>
      <c r="H21" s="25"/>
      <c r="I21" s="26"/>
      <c r="J21" s="48"/>
    </row>
    <row r="22" spans="1:10" ht="15" customHeight="1" x14ac:dyDescent="0.2">
      <c r="A22" s="23" t="s">
        <v>51</v>
      </c>
      <c r="B22" s="24" t="s">
        <v>52</v>
      </c>
      <c r="C22" s="25"/>
      <c r="D22" s="25"/>
      <c r="E22" s="25"/>
      <c r="F22" s="24" t="s">
        <v>53</v>
      </c>
      <c r="G22" s="25"/>
      <c r="H22" s="25"/>
      <c r="I22" s="26"/>
      <c r="J22" s="48"/>
    </row>
    <row r="23" spans="1:10" ht="15" customHeight="1" x14ac:dyDescent="0.2">
      <c r="A23" s="23" t="s">
        <v>54</v>
      </c>
      <c r="B23" s="24" t="s">
        <v>55</v>
      </c>
      <c r="C23" s="25"/>
      <c r="D23" s="25"/>
      <c r="E23" s="25"/>
      <c r="F23" s="39" t="s">
        <v>56</v>
      </c>
      <c r="G23" s="25"/>
      <c r="H23" s="25"/>
      <c r="I23" s="26"/>
      <c r="J23" s="48"/>
    </row>
    <row r="24" spans="1:10" ht="15" customHeight="1" x14ac:dyDescent="0.2">
      <c r="A24" s="23" t="s">
        <v>57</v>
      </c>
      <c r="B24" s="24" t="s">
        <v>58</v>
      </c>
      <c r="C24" s="43">
        <f>+C25+C26</f>
        <v>0</v>
      </c>
      <c r="D24" s="43">
        <f>+D25+D26</f>
        <v>0</v>
      </c>
      <c r="E24" s="43">
        <f>+E25+E26</f>
        <v>0</v>
      </c>
      <c r="F24" s="24" t="s">
        <v>59</v>
      </c>
      <c r="G24" s="25"/>
      <c r="H24" s="25"/>
      <c r="I24" s="26"/>
      <c r="J24" s="48"/>
    </row>
    <row r="25" spans="1:10" ht="15" customHeight="1" x14ac:dyDescent="0.2">
      <c r="A25" s="38" t="s">
        <v>60</v>
      </c>
      <c r="B25" s="39" t="s">
        <v>61</v>
      </c>
      <c r="C25" s="41"/>
      <c r="D25" s="41"/>
      <c r="E25" s="41"/>
      <c r="F25" s="20" t="s">
        <v>62</v>
      </c>
      <c r="G25" s="41"/>
      <c r="H25" s="41"/>
      <c r="I25" s="42"/>
      <c r="J25" s="48"/>
    </row>
    <row r="26" spans="1:10" ht="15" customHeight="1" thickBot="1" x14ac:dyDescent="0.25">
      <c r="A26" s="23" t="s">
        <v>63</v>
      </c>
      <c r="B26" s="24" t="s">
        <v>64</v>
      </c>
      <c r="C26" s="25"/>
      <c r="D26" s="25"/>
      <c r="E26" s="25"/>
      <c r="F26" s="29"/>
      <c r="G26" s="25"/>
      <c r="H26" s="25"/>
      <c r="I26" s="26"/>
      <c r="J26" s="48"/>
    </row>
    <row r="27" spans="1:10" ht="17.25" customHeight="1" thickBot="1" x14ac:dyDescent="0.25">
      <c r="A27" s="34" t="s">
        <v>65</v>
      </c>
      <c r="B27" s="35" t="s">
        <v>66</v>
      </c>
      <c r="C27" s="36">
        <f>+C19+C24</f>
        <v>9289</v>
      </c>
      <c r="D27" s="36">
        <f>+D19+D24</f>
        <v>26765</v>
      </c>
      <c r="E27" s="36">
        <f>+E19+E24</f>
        <v>2835</v>
      </c>
      <c r="F27" s="35" t="s">
        <v>67</v>
      </c>
      <c r="G27" s="36">
        <f>SUM(G19:G26)</f>
        <v>0</v>
      </c>
      <c r="H27" s="36">
        <f>SUM(H19:H26)</f>
        <v>0</v>
      </c>
      <c r="I27" s="37">
        <f>SUM(I19:I26)</f>
        <v>0</v>
      </c>
      <c r="J27" s="48"/>
    </row>
    <row r="28" spans="1:10" ht="17.25" customHeight="1" thickBot="1" x14ac:dyDescent="0.25">
      <c r="A28" s="34" t="s">
        <v>68</v>
      </c>
      <c r="B28" s="44" t="s">
        <v>69</v>
      </c>
      <c r="C28" s="45">
        <f>+C18+C27</f>
        <v>86476</v>
      </c>
      <c r="D28" s="45">
        <f>+D18+D27</f>
        <v>160510</v>
      </c>
      <c r="E28" s="46">
        <f>+E18+E27</f>
        <v>130907</v>
      </c>
      <c r="F28" s="44" t="s">
        <v>70</v>
      </c>
      <c r="G28" s="45">
        <f>+G18+G27</f>
        <v>86476</v>
      </c>
      <c r="H28" s="45">
        <f>+H18+H27</f>
        <v>160510</v>
      </c>
      <c r="I28" s="47">
        <f>+I18+I27</f>
        <v>130907</v>
      </c>
      <c r="J28" s="48"/>
    </row>
    <row r="29" spans="1:10" ht="17.25" customHeight="1" thickBot="1" x14ac:dyDescent="0.25">
      <c r="A29" s="34" t="s">
        <v>71</v>
      </c>
      <c r="B29" s="44" t="s">
        <v>72</v>
      </c>
      <c r="C29" s="45">
        <v>0</v>
      </c>
      <c r="D29" s="45"/>
      <c r="E29" s="46">
        <v>0</v>
      </c>
      <c r="F29" s="44" t="s">
        <v>73</v>
      </c>
      <c r="G29" s="45" t="str">
        <f>IF(C18-G18&gt;0,C18-G18,"-")</f>
        <v>-</v>
      </c>
      <c r="H29" s="45" t="str">
        <f>IF(D18-H18&gt;0,D18-H18,"-")</f>
        <v>-</v>
      </c>
      <c r="I29" s="47" t="str">
        <f>IF(E18-I18&gt;0,E18-I18,"-")</f>
        <v>-</v>
      </c>
      <c r="J29" s="48"/>
    </row>
    <row r="30" spans="1:10" ht="17.25" customHeight="1" thickBot="1" x14ac:dyDescent="0.25">
      <c r="A30" s="34" t="s">
        <v>74</v>
      </c>
      <c r="B30" s="44" t="s">
        <v>75</v>
      </c>
      <c r="C30" s="45" t="str">
        <f>IF(C28-G28&lt;0,G28-C28,"-")</f>
        <v>-</v>
      </c>
      <c r="D30" s="45"/>
      <c r="E30" s="46" t="str">
        <f>IF(E28-I28&lt;0,I28-E28,"-")</f>
        <v>-</v>
      </c>
      <c r="F30" s="44" t="s">
        <v>76</v>
      </c>
      <c r="G30" s="45" t="str">
        <f>IF(C28-G28&gt;0,C28-G28,"-")</f>
        <v>-</v>
      </c>
      <c r="H30" s="45" t="str">
        <f>IF(D28-H28&gt;0,D28-H28,"-")</f>
        <v>-</v>
      </c>
      <c r="I30" s="47" t="str">
        <f>IF(E28-I28&gt;0,E28-I28,"-")</f>
        <v>-</v>
      </c>
      <c r="J30" s="48"/>
    </row>
  </sheetData>
  <mergeCells count="2">
    <mergeCell ref="J1:J30"/>
    <mergeCell ref="A3:A4"/>
  </mergeCells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verticalDpi="300" r:id="rId1"/>
  <headerFooter alignWithMargins="0">
    <oddHeader xml:space="preserve">&amp;C&amp;"Times New Roman CE,Félkövér"&amp;8Tiszagyulaháza Község Önkormányzatának 2017. évi működési bevételeinek és kiadásainak mérlege&amp;R&amp;"Times New Roman CE,Dőlt"&amp;8 2.melléklet a 4/2018.(V. 30.) 
Önkományzati Rendelethez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2018-05-29T09:33:40Z</dcterms:created>
  <dcterms:modified xsi:type="dcterms:W3CDTF">2018-05-30T06:44:21Z</dcterms:modified>
</cp:coreProperties>
</file>