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4.1.sz.mell." sheetId="1" r:id="rId1"/>
  </sheets>
  <definedNames>
    <definedName name="_xlfn.IFERROR" hidden="1">#NAME?</definedName>
    <definedName name="_xlnm.Print_Titles" localSheetId="0">'4.1.sz.mell.'!$1:$6</definedName>
  </definedNames>
  <calcPr fullCalcOnLoad="1"/>
</workbook>
</file>

<file path=xl/sharedStrings.xml><?xml version="1.0" encoding="utf-8"?>
<sst xmlns="http://schemas.openxmlformats.org/spreadsheetml/2006/main" count="289" uniqueCount="251">
  <si>
    <t>Megnevezés</t>
  </si>
  <si>
    <t>Önkormányzat</t>
  </si>
  <si>
    <t>01</t>
  </si>
  <si>
    <t>Feladat megnevezése</t>
  </si>
  <si>
    <t>Száma</t>
  </si>
  <si>
    <t>Előirányzat-csoport, kiemelt előirányzat megnevezése</t>
  </si>
  <si>
    <t>Előirányzat</t>
  </si>
  <si>
    <t>Bevételek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</si>
  <si>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</si>
  <si>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</si>
  <si>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</si>
  <si>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</si>
  <si>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</si>
  <si>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</si>
  <si>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</si>
  <si>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</si>
  <si>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</si>
  <si>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</si>
  <si>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</si>
  <si>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>Működési célú központosított előirányzatok</t>
  </si>
  <si>
    <t>1.6.</t>
  </si>
  <si>
    <t>Helyi önkormányzatok kiegészítő támogatásai</t>
  </si>
  <si>
    <t>2.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</si>
  <si>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</si>
  <si>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</si>
  <si>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</si>
  <si>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</si>
  <si>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</si>
  <si>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</si>
  <si>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</si>
  <si>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</si>
  <si>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</si>
  <si>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</si>
  <si>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</si>
  <si>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</si>
  <si>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</si>
  <si>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</si>
  <si>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</si>
  <si>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</si>
  <si>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</si>
  <si>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</si>
  <si>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3.4.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</si>
  <si>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</si>
  <si>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</si>
  <si>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</si>
  <si>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</si>
  <si>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</si>
  <si>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</si>
  <si>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</si>
  <si>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(4.1.1.+4.1.2.)</t>
  </si>
  <si>
    <t>4.1.1.</t>
  </si>
  <si>
    <t>- Vagyoni típusú adók</t>
  </si>
  <si>
    <t>4.1.2.</t>
  </si>
  <si>
    <t>- Termékek és szolgáltatások adói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</si>
  <si>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</si>
  <si>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</si>
  <si>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</si>
  <si>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</si>
  <si>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</si>
  <si>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</si>
  <si>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5.</t>
  </si>
  <si>
    <t>Működési bevételek (5.1.+…+ 5.10.)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</si>
  <si>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</si>
  <si>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</si>
  <si>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</si>
  <si>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</si>
  <si>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</si>
  <si>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</si>
  <si>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</si>
  <si>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</si>
  <si>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</si>
  <si>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</si>
  <si>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</si>
  <si>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</si>
  <si>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</si>
  <si>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</si>
  <si>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</si>
  <si>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</si>
  <si>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</si>
  <si>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</si>
  <si>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</si>
  <si>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</si>
  <si>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</si>
  <si>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</si>
  <si>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</si>
  <si>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</si>
  <si>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</si>
  <si>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</si>
  <si>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</si>
  <si>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</si>
  <si>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</si>
  <si>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</si>
  <si>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</si>
  <si>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</si>
  <si>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</si>
  <si>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</si>
  <si>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</si>
  <si>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</si>
  <si>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</si>
  <si>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</si>
  <si>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</si>
  <si>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</si>
  <si>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</si>
  <si>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</si>
  <si>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</si>
  <si>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</si>
  <si>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</si>
  <si>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</si>
  <si>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</si>
  <si>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</si>
  <si>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</si>
  <si>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</si>
  <si>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</si>
  <si>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</si>
  <si>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>9.</t>
  </si>
  <si>
    <t>KÖLTSÉGVETÉSI BEVÉTELEK ÖSSZESEN: (1+…+8)</t>
  </si>
  <si>
    <t xml:space="preserve">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</si>
  <si>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</si>
  <si>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</si>
  <si>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</si>
  <si>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</si>
  <si>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</si>
  <si>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</si>
  <si>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</si>
  <si>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</si>
  <si>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</si>
  <si>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</si>
  <si>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</si>
  <si>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</si>
  <si>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</si>
  <si>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</si>
  <si>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</si>
  <si>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</si>
  <si>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</si>
  <si>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</si>
  <si>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</si>
  <si>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</si>
  <si>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</si>
  <si>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</si>
  <si>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</si>
  <si>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</si>
  <si>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</si>
  <si>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</si>
  <si>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</si>
  <si>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</si>
  <si>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</si>
  <si>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</si>
  <si>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</si>
  <si>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</si>
  <si>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</si>
  <si>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</si>
  <si>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</si>
  <si>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</si>
  <si>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</si>
  <si>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</si>
  <si>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</si>
  <si>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</si>
  <si>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</si>
  <si>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</si>
  <si>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</si>
  <si>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</si>
  <si>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</si>
  <si>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 xml:space="preserve">    17.</t>
  </si>
  <si>
    <t>BEVÉTELEK ÖSSZESEN: (9+16)</t>
  </si>
  <si>
    <t>Kiadások</t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</si>
  <si>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</si>
  <si>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</si>
  <si>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</si>
  <si>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</si>
  <si>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</si>
  <si>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</si>
  <si>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>1.7.</t>
  </si>
  <si>
    <t xml:space="preserve">   - Garancia- és kezességvállalásból kifizetés ÁH-n belülre</t>
  </si>
  <si>
    <t>1.8.</t>
  </si>
  <si>
    <t xml:space="preserve">   -Visszatérítendő támogatások, kölcsönök nyújtása ÁH-n belülre</t>
  </si>
  <si>
    <t>1.9.</t>
  </si>
  <si>
    <t xml:space="preserve">   - Visszatérítendő támogatások, kölcsönök törlesztése ÁH-n belülre</t>
  </si>
  <si>
    <t>1.10.</t>
  </si>
  <si>
    <t xml:space="preserve">   - Egyéb működési célú támogatások ÁH-n belülre</t>
  </si>
  <si>
    <t>1.11.</t>
  </si>
  <si>
    <t xml:space="preserve">   - Garancia és kezességvállalásból kifizetés ÁH-n kívülre</t>
  </si>
  <si>
    <t>1.12.</t>
  </si>
  <si>
    <t xml:space="preserve">   - Visszatérítendő támogatások, kölcsönök nyújtása ÁH-n kívülre</t>
  </si>
  <si>
    <t>1.13.</t>
  </si>
  <si>
    <t xml:space="preserve">   - Árkiegészítések, ártámogatások</t>
  </si>
  <si>
    <t>1.14.</t>
  </si>
  <si>
    <t xml:space="preserve">   - Kamattámogatások</t>
  </si>
  <si>
    <t>1.15.</t>
  </si>
  <si>
    <t xml:space="preserve">   - Egyéb működési célú támogatások államháztartáson kívülre</t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</si>
  <si>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</si>
  <si>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</si>
  <si>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</si>
  <si>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</si>
  <si>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</si>
  <si>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</si>
  <si>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</si>
  <si>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</si>
  <si>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</si>
  <si>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</si>
  <si>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</si>
  <si>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</si>
  <si>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</si>
  <si>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</si>
  <si>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</si>
  <si>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</si>
  <si>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</si>
  <si>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Tartalékok (3.1.+3.2.)</t>
  </si>
  <si>
    <t>Általános tartalék</t>
  </si>
  <si>
    <t>Céltartalék</t>
  </si>
  <si>
    <t>4.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</si>
  <si>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</si>
  <si>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</si>
  <si>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</si>
  <si>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</si>
  <si>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</si>
  <si>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</si>
  <si>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</si>
  <si>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</si>
  <si>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</si>
  <si>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</si>
  <si>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7.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</si>
  <si>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</si>
  <si>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</si>
  <si>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</si>
  <si>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</si>
  <si>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</si>
  <si>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</si>
  <si>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</si>
  <si>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</si>
  <si>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</si>
  <si>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</si>
  <si>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</si>
  <si>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10.</t>
  </si>
  <si>
    <t>KIADÁSOK ÖSSZESEN: (4+9)</t>
  </si>
  <si>
    <t>Éves engedélyezett létszám előirányzat (fő)</t>
  </si>
  <si>
    <t>Közfoglalkoztatottak létszáma (fő)</t>
  </si>
  <si>
    <t>Felhalmozási c.visszatérítendő támogatások, kölcsönök visszatérülése</t>
  </si>
  <si>
    <t>Felhalmozási c.visszatérítendő támogatások, kölcsönök igénybevétele</t>
  </si>
  <si>
    <t>2.5.-ből - Garancia- és kezességvállalásból kifizetés ÁH-n belülre</t>
  </si>
  <si>
    <t>Működési c.támogatások államháztart. belülről (2.1.+…+.2.5.)</t>
  </si>
  <si>
    <t>Felhalmozási c.támogatások államháztart. belülről (3.1.+…+3.5.)</t>
  </si>
  <si>
    <t xml:space="preserve"> 1.5-ből: - Elvonások és befizetések</t>
  </si>
  <si>
    <t>Irányítószervi (önkormányzati) támogatás (intézményfinanszírozás)</t>
  </si>
  <si>
    <t>7.5.</t>
  </si>
  <si>
    <t>Kötelező feladatok bevétele, kiadása</t>
  </si>
  <si>
    <t>Forintban !</t>
  </si>
  <si>
    <t>Módosított előirányzat</t>
  </si>
  <si>
    <t>Módosítás 05.16</t>
  </si>
  <si>
    <t>Módosítás 09.26</t>
  </si>
  <si>
    <r>
      <t xml:space="preserve">   Működési költségvetés kiadásai </t>
    </r>
    <r>
      <rPr>
        <sz val="10"/>
        <rFont val="Times New Roman CE"/>
        <family val="0"/>
      </rPr>
      <t>(1.1+…+1.5.)</t>
    </r>
  </si>
  <si>
    <r>
      <t xml:space="preserve">   Felhalmozási költségvetés kiadásai </t>
    </r>
    <r>
      <rPr>
        <sz val="10"/>
        <rFont val="Times New Roman CE"/>
        <family val="0"/>
      </rPr>
      <t>(2.1.+2.3.+2.5.)</t>
    </r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</si>
</sst>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</numFmts>
  <fonts count="30">
    <font>
      <sz val="10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36"/>
      <name val="Times New Roman CE"/>
      <family val="0"/>
    </font>
    <font>
      <sz val="12"/>
      <name val="Times New Roman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9"/>
      <name val="Times New Roman CE"/>
      <family val="1"/>
    </font>
    <font>
      <sz val="9"/>
      <name val="Times New Roman"/>
      <family val="1"/>
    </font>
    <font>
      <b/>
      <sz val="12"/>
      <name val="Times New Roman CE"/>
      <family val="1"/>
    </font>
    <font>
      <b/>
      <i/>
      <sz val="12"/>
      <name val="Times New Roman CE"/>
      <family val="1"/>
    </font>
    <font>
      <b/>
      <sz val="11"/>
      <name val="Times New Roman CE"/>
      <family val="1"/>
    </font>
    <font>
      <sz val="11"/>
      <name val="Times New Roman CE"/>
      <family val="1"/>
    </font>
    <font>
      <sz val="11"/>
      <name val="Times New Roman"/>
      <family val="1"/>
    </font>
    <font>
      <i/>
      <sz val="12"/>
      <name val="Times New Roman CE"/>
      <family val="1"/>
    </font>
    <font>
      <b/>
      <sz val="11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4" borderId="7" applyNumberFormat="0" applyFont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16" borderId="8" applyNumberFormat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0">
      <alignment/>
      <protection/>
    </xf>
    <xf numFmtId="0" fontId="1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7" borderId="0" applyNumberFormat="0" applyBorder="0" applyAlignment="0" applyProtection="0"/>
    <xf numFmtId="0" fontId="19" fillId="7" borderId="0" applyNumberFormat="0" applyBorder="0" applyAlignment="0" applyProtection="0"/>
    <xf numFmtId="0" fontId="20" fillId="16" borderId="1" applyNumberFormat="0" applyAlignment="0" applyProtection="0"/>
    <xf numFmtId="9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164" fontId="16" fillId="0" borderId="0" xfId="0" applyNumberFormat="1" applyFont="1" applyFill="1" applyAlignment="1" applyProtection="1">
      <alignment horizontal="left" vertical="center" wrapText="1"/>
      <protection/>
    </xf>
    <xf numFmtId="164" fontId="21" fillId="0" borderId="0" xfId="0" applyNumberFormat="1" applyFont="1" applyFill="1" applyAlignment="1" applyProtection="1">
      <alignment vertical="center" wrapText="1"/>
      <protection/>
    </xf>
    <xf numFmtId="0" fontId="22" fillId="0" borderId="0" xfId="0" applyFont="1" applyAlignment="1" applyProtection="1">
      <alignment horizontal="right" vertical="top"/>
      <protection locked="0"/>
    </xf>
    <xf numFmtId="164" fontId="16" fillId="0" borderId="0" xfId="0" applyNumberFormat="1" applyFont="1" applyFill="1" applyAlignment="1">
      <alignment vertical="center" wrapText="1"/>
    </xf>
    <xf numFmtId="0" fontId="23" fillId="0" borderId="10" xfId="0" applyFont="1" applyFill="1" applyBorder="1" applyAlignment="1" applyProtection="1">
      <alignment horizontal="center" vertical="center" wrapText="1"/>
      <protection/>
    </xf>
    <xf numFmtId="0" fontId="23" fillId="0" borderId="11" xfId="0" applyFont="1" applyFill="1" applyBorder="1" applyAlignment="1" applyProtection="1">
      <alignment horizontal="center" vertical="center"/>
      <protection/>
    </xf>
    <xf numFmtId="0" fontId="23" fillId="0" borderId="12" xfId="0" applyFont="1" applyFill="1" applyBorder="1" applyAlignment="1" applyProtection="1" quotePrefix="1">
      <alignment horizontal="right" vertical="center" indent="1"/>
      <protection/>
    </xf>
    <xf numFmtId="0" fontId="23" fillId="0" borderId="0" xfId="0" applyFont="1" applyFill="1" applyAlignment="1">
      <alignment vertical="center"/>
    </xf>
    <xf numFmtId="0" fontId="23" fillId="0" borderId="13" xfId="0" applyFont="1" applyFill="1" applyBorder="1" applyAlignment="1" applyProtection="1">
      <alignment vertical="center"/>
      <protection/>
    </xf>
    <xf numFmtId="0" fontId="23" fillId="0" borderId="14" xfId="0" applyFont="1" applyFill="1" applyBorder="1" applyAlignment="1" applyProtection="1">
      <alignment horizontal="center" vertical="center"/>
      <protection/>
    </xf>
    <xf numFmtId="0" fontId="23" fillId="0" borderId="15" xfId="0" applyFont="1" applyFill="1" applyBorder="1" applyAlignment="1" applyProtection="1">
      <alignment horizontal="right" vertical="center" indent="1"/>
      <protection/>
    </xf>
    <xf numFmtId="0" fontId="23" fillId="0" borderId="0" xfId="0" applyFont="1" applyFill="1" applyAlignment="1" applyProtection="1">
      <alignment vertical="center"/>
      <protection/>
    </xf>
    <xf numFmtId="0" fontId="24" fillId="0" borderId="0" xfId="0" applyFont="1" applyFill="1" applyAlignment="1" applyProtection="1">
      <alignment horizontal="right"/>
      <protection/>
    </xf>
    <xf numFmtId="0" fontId="23" fillId="0" borderId="16" xfId="0" applyFont="1" applyFill="1" applyBorder="1" applyAlignment="1" applyProtection="1">
      <alignment horizontal="center" vertical="center" wrapText="1"/>
      <protection/>
    </xf>
    <xf numFmtId="0" fontId="23" fillId="0" borderId="17" xfId="0" applyFont="1" applyFill="1" applyBorder="1" applyAlignment="1" applyProtection="1">
      <alignment horizontal="center" vertical="center" wrapText="1"/>
      <protection/>
    </xf>
    <xf numFmtId="0" fontId="23" fillId="0" borderId="18" xfId="0" applyFont="1" applyFill="1" applyBorder="1" applyAlignment="1" applyProtection="1">
      <alignment horizontal="right" vertical="center" wrapText="1" indent="1"/>
      <protection/>
    </xf>
    <xf numFmtId="0" fontId="16" fillId="0" borderId="0" xfId="0" applyFont="1" applyFill="1" applyAlignment="1">
      <alignment vertical="center" wrapText="1"/>
    </xf>
    <xf numFmtId="0" fontId="23" fillId="0" borderId="19" xfId="0" applyFont="1" applyFill="1" applyBorder="1" applyAlignment="1" applyProtection="1">
      <alignment horizontal="center" vertical="center" wrapText="1"/>
      <protection/>
    </xf>
    <xf numFmtId="0" fontId="23" fillId="0" borderId="20" xfId="0" applyFont="1" applyFill="1" applyBorder="1" applyAlignment="1" applyProtection="1">
      <alignment horizontal="center" vertical="center" wrapText="1"/>
      <protection/>
    </xf>
    <xf numFmtId="0" fontId="23" fillId="0" borderId="21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Alignment="1">
      <alignment horizontal="center" vertical="center" wrapText="1"/>
    </xf>
    <xf numFmtId="0" fontId="23" fillId="0" borderId="22" xfId="0" applyFont="1" applyFill="1" applyBorder="1" applyAlignment="1" applyProtection="1">
      <alignment horizontal="center" vertical="center" wrapText="1"/>
      <protection/>
    </xf>
    <xf numFmtId="0" fontId="23" fillId="0" borderId="23" xfId="0" applyFont="1" applyFill="1" applyBorder="1" applyAlignment="1" applyProtection="1">
      <alignment horizontal="center" vertical="center" wrapText="1"/>
      <protection/>
    </xf>
    <xf numFmtId="164" fontId="23" fillId="0" borderId="24" xfId="0" applyNumberFormat="1" applyFont="1" applyFill="1" applyBorder="1" applyAlignment="1" applyProtection="1">
      <alignment horizontal="right" vertical="center" wrapText="1" indent="1"/>
      <protection/>
    </xf>
    <xf numFmtId="0" fontId="25" fillId="0" borderId="19" xfId="56" applyFont="1" applyFill="1" applyBorder="1" applyAlignment="1" applyProtection="1">
      <alignment horizontal="center" vertical="center" wrapText="1"/>
      <protection/>
    </xf>
    <xf numFmtId="0" fontId="25" fillId="0" borderId="20" xfId="56" applyFont="1" applyFill="1" applyBorder="1" applyAlignment="1" applyProtection="1">
      <alignment horizontal="left" vertical="center" wrapText="1" indent="1"/>
      <protection/>
    </xf>
    <xf numFmtId="164" fontId="25" fillId="0" borderId="21" xfId="56" applyNumberFormat="1" applyFont="1" applyFill="1" applyBorder="1" applyAlignment="1" applyProtection="1">
      <alignment horizontal="right" vertical="center" wrapText="1" indent="1"/>
      <protection/>
    </xf>
    <xf numFmtId="49" fontId="26" fillId="0" borderId="25" xfId="56" applyNumberFormat="1" applyFont="1" applyFill="1" applyBorder="1" applyAlignment="1" applyProtection="1">
      <alignment horizontal="center" vertical="center" wrapText="1"/>
      <protection/>
    </xf>
    <xf numFmtId="0" fontId="27" fillId="0" borderId="26" xfId="0" applyFont="1" applyBorder="1" applyAlignment="1" applyProtection="1">
      <alignment horizontal="left" wrapText="1" indent="1"/>
      <protection/>
    </xf>
    <xf numFmtId="164" fontId="26" fillId="0" borderId="27" xfId="56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0" xfId="0" applyFont="1" applyFill="1" applyAlignment="1">
      <alignment vertical="center" wrapText="1"/>
    </xf>
    <xf numFmtId="49" fontId="26" fillId="0" borderId="28" xfId="56" applyNumberFormat="1" applyFont="1" applyFill="1" applyBorder="1" applyAlignment="1" applyProtection="1">
      <alignment horizontal="center" vertical="center" wrapText="1"/>
      <protection/>
    </xf>
    <xf numFmtId="0" fontId="27" fillId="0" borderId="29" xfId="0" applyFont="1" applyBorder="1" applyAlignment="1" applyProtection="1">
      <alignment horizontal="left" wrapText="1" indent="1"/>
      <protection/>
    </xf>
    <xf numFmtId="164" fontId="26" fillId="0" borderId="30" xfId="56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0" xfId="0" applyFont="1" applyFill="1" applyAlignment="1">
      <alignment vertical="center" wrapText="1"/>
    </xf>
    <xf numFmtId="164" fontId="26" fillId="18" borderId="30" xfId="56" applyNumberFormat="1" applyFont="1" applyFill="1" applyBorder="1" applyAlignment="1" applyProtection="1">
      <alignment horizontal="right" vertical="center" wrapText="1" indent="1"/>
      <protection/>
    </xf>
    <xf numFmtId="49" fontId="26" fillId="0" borderId="31" xfId="56" applyNumberFormat="1" applyFont="1" applyFill="1" applyBorder="1" applyAlignment="1" applyProtection="1">
      <alignment horizontal="center" vertical="center" wrapText="1"/>
      <protection/>
    </xf>
    <xf numFmtId="0" fontId="27" fillId="0" borderId="32" xfId="0" applyFont="1" applyBorder="1" applyAlignment="1" applyProtection="1">
      <alignment horizontal="left" wrapText="1" indent="1"/>
      <protection/>
    </xf>
    <xf numFmtId="164" fontId="26" fillId="0" borderId="33" xfId="56" applyNumberFormat="1" applyFont="1" applyFill="1" applyBorder="1" applyAlignment="1" applyProtection="1">
      <alignment horizontal="right" vertical="center" wrapText="1" indent="1"/>
      <protection/>
    </xf>
    <xf numFmtId="0" fontId="29" fillId="0" borderId="20" xfId="0" applyFont="1" applyBorder="1" applyAlignment="1" applyProtection="1">
      <alignment horizontal="left" vertical="center" wrapText="1" indent="1"/>
      <protection/>
    </xf>
    <xf numFmtId="164" fontId="26" fillId="0" borderId="33" xfId="56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21" xfId="56" applyNumberFormat="1" applyFont="1" applyFill="1" applyBorder="1" applyAlignment="1" applyProtection="1">
      <alignment horizontal="right" vertical="center" wrapText="1" indent="1"/>
      <protection/>
    </xf>
    <xf numFmtId="164" fontId="26" fillId="0" borderId="27" xfId="56" applyNumberFormat="1" applyFont="1" applyFill="1" applyBorder="1" applyAlignment="1" applyProtection="1">
      <alignment horizontal="right" vertical="center" wrapText="1" indent="1"/>
      <protection/>
    </xf>
    <xf numFmtId="164" fontId="26" fillId="0" borderId="30" xfId="56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33" xfId="56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27" xfId="56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34" xfId="0" applyFont="1" applyFill="1" applyBorder="1" applyAlignment="1">
      <alignment vertical="center" wrapText="1"/>
    </xf>
    <xf numFmtId="0" fontId="25" fillId="0" borderId="35" xfId="56" applyFont="1" applyFill="1" applyBorder="1" applyAlignment="1" applyProtection="1">
      <alignment horizontal="center" vertical="center" wrapText="1"/>
      <protection/>
    </xf>
    <xf numFmtId="0" fontId="25" fillId="0" borderId="36" xfId="56" applyFont="1" applyFill="1" applyBorder="1" applyAlignment="1" applyProtection="1">
      <alignment horizontal="left" vertical="center" wrapText="1" indent="1"/>
      <protection/>
    </xf>
    <xf numFmtId="164" fontId="25" fillId="0" borderId="37" xfId="56" applyNumberFormat="1" applyFont="1" applyFill="1" applyBorder="1" applyAlignment="1" applyProtection="1">
      <alignment horizontal="right" vertical="center" wrapText="1" indent="1"/>
      <protection/>
    </xf>
    <xf numFmtId="0" fontId="29" fillId="0" borderId="19" xfId="0" applyFont="1" applyBorder="1" applyAlignment="1" applyProtection="1">
      <alignment horizontal="center" wrapText="1"/>
      <protection/>
    </xf>
    <xf numFmtId="0" fontId="27" fillId="0" borderId="32" xfId="0" applyFont="1" applyBorder="1" applyAlignment="1" applyProtection="1">
      <alignment wrapText="1"/>
      <protection/>
    </xf>
    <xf numFmtId="0" fontId="27" fillId="0" borderId="25" xfId="0" applyFont="1" applyBorder="1" applyAlignment="1" applyProtection="1">
      <alignment horizontal="center" wrapText="1"/>
      <protection/>
    </xf>
    <xf numFmtId="0" fontId="27" fillId="0" borderId="28" xfId="0" applyFont="1" applyBorder="1" applyAlignment="1" applyProtection="1">
      <alignment horizontal="center" wrapText="1"/>
      <protection/>
    </xf>
    <xf numFmtId="0" fontId="27" fillId="0" borderId="31" xfId="0" applyFont="1" applyBorder="1" applyAlignment="1" applyProtection="1">
      <alignment horizontal="center" wrapText="1"/>
      <protection/>
    </xf>
    <xf numFmtId="164" fontId="25" fillId="0" borderId="21" xfId="56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20" xfId="0" applyFont="1" applyBorder="1" applyAlignment="1" applyProtection="1">
      <alignment wrapText="1"/>
      <protection/>
    </xf>
    <xf numFmtId="0" fontId="29" fillId="0" borderId="35" xfId="0" applyFont="1" applyBorder="1" applyAlignment="1" applyProtection="1">
      <alignment horizontal="center" wrapText="1"/>
      <protection/>
    </xf>
    <xf numFmtId="0" fontId="29" fillId="0" borderId="36" xfId="0" applyFont="1" applyBorder="1" applyAlignment="1" applyProtection="1">
      <alignment wrapText="1"/>
      <protection/>
    </xf>
    <xf numFmtId="0" fontId="16" fillId="0" borderId="0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Border="1" applyAlignment="1" applyProtection="1">
      <alignment horizontal="left" vertical="center" wrapText="1" indent="1"/>
      <protection/>
    </xf>
    <xf numFmtId="164" fontId="23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6" fillId="0" borderId="0" xfId="0" applyFont="1" applyFill="1" applyAlignment="1" applyProtection="1">
      <alignment horizontal="center" vertical="center" wrapText="1"/>
      <protection/>
    </xf>
    <xf numFmtId="0" fontId="16" fillId="0" borderId="0" xfId="0" applyFont="1" applyFill="1" applyAlignment="1" applyProtection="1">
      <alignment vertical="center" wrapText="1"/>
      <protection/>
    </xf>
    <xf numFmtId="0" fontId="16" fillId="0" borderId="0" xfId="0" applyFont="1" applyFill="1" applyAlignment="1" applyProtection="1">
      <alignment horizontal="right" vertical="center" wrapText="1" indent="1"/>
      <protection/>
    </xf>
    <xf numFmtId="0" fontId="23" fillId="0" borderId="38" xfId="0" applyFont="1" applyFill="1" applyBorder="1" applyAlignment="1" applyProtection="1">
      <alignment horizontal="center" vertical="center" wrapText="1"/>
      <protection/>
    </xf>
    <xf numFmtId="164" fontId="23" fillId="0" borderId="39" xfId="0" applyNumberFormat="1" applyFont="1" applyFill="1" applyBorder="1" applyAlignment="1" applyProtection="1">
      <alignment horizontal="right" vertical="center" wrapText="1" indent="1"/>
      <protection/>
    </xf>
    <xf numFmtId="0" fontId="25" fillId="0" borderId="40" xfId="56" applyFont="1" applyFill="1" applyBorder="1" applyAlignment="1" applyProtection="1">
      <alignment horizontal="center" vertical="center" wrapText="1"/>
      <protection/>
    </xf>
    <xf numFmtId="0" fontId="25" fillId="0" borderId="17" xfId="56" applyFont="1" applyFill="1" applyBorder="1" applyAlignment="1" applyProtection="1">
      <alignment vertical="center" wrapText="1"/>
      <protection/>
    </xf>
    <xf numFmtId="164" fontId="25" fillId="0" borderId="18" xfId="56" applyNumberFormat="1" applyFont="1" applyFill="1" applyBorder="1" applyAlignment="1" applyProtection="1">
      <alignment horizontal="right" vertical="center" wrapText="1" indent="1"/>
      <protection/>
    </xf>
    <xf numFmtId="49" fontId="26" fillId="0" borderId="41" xfId="56" applyNumberFormat="1" applyFont="1" applyFill="1" applyBorder="1" applyAlignment="1" applyProtection="1">
      <alignment horizontal="center" vertical="center" wrapText="1"/>
      <protection/>
    </xf>
    <xf numFmtId="0" fontId="26" fillId="0" borderId="11" xfId="56" applyFont="1" applyFill="1" applyBorder="1" applyAlignment="1" applyProtection="1">
      <alignment horizontal="left" vertical="center" wrapText="1" indent="1"/>
      <protection/>
    </xf>
    <xf numFmtId="164" fontId="26" fillId="0" borderId="12" xfId="56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29" xfId="56" applyFont="1" applyFill="1" applyBorder="1" applyAlignment="1" applyProtection="1">
      <alignment horizontal="left" vertical="center" wrapText="1" indent="1"/>
      <protection/>
    </xf>
    <xf numFmtId="0" fontId="26" fillId="0" borderId="42" xfId="56" applyFont="1" applyFill="1" applyBorder="1" applyAlignment="1" applyProtection="1">
      <alignment horizontal="left" vertical="center" wrapText="1" indent="1"/>
      <protection/>
    </xf>
    <xf numFmtId="0" fontId="26" fillId="0" borderId="0" xfId="56" applyFont="1" applyFill="1" applyBorder="1" applyAlignment="1" applyProtection="1">
      <alignment horizontal="left" vertical="center" wrapText="1" indent="1"/>
      <protection/>
    </xf>
    <xf numFmtId="0" fontId="26" fillId="0" borderId="29" xfId="56" applyFont="1" applyFill="1" applyBorder="1" applyAlignment="1" applyProtection="1">
      <alignment horizontal="left" indent="4"/>
      <protection/>
    </xf>
    <xf numFmtId="0" fontId="26" fillId="0" borderId="29" xfId="56" applyFont="1" applyFill="1" applyBorder="1" applyAlignment="1" applyProtection="1">
      <alignment horizontal="left" vertical="center" wrapText="1" indent="4"/>
      <protection/>
    </xf>
    <xf numFmtId="49" fontId="26" fillId="0" borderId="43" xfId="56" applyNumberFormat="1" applyFont="1" applyFill="1" applyBorder="1" applyAlignment="1" applyProtection="1">
      <alignment horizontal="center" vertical="center" wrapText="1"/>
      <protection/>
    </xf>
    <xf numFmtId="0" fontId="26" fillId="0" borderId="32" xfId="56" applyFont="1" applyFill="1" applyBorder="1" applyAlignment="1" applyProtection="1">
      <alignment horizontal="left" vertical="center" wrapText="1" indent="4"/>
      <protection/>
    </xf>
    <xf numFmtId="49" fontId="26" fillId="0" borderId="44" xfId="56" applyNumberFormat="1" applyFont="1" applyFill="1" applyBorder="1" applyAlignment="1" applyProtection="1">
      <alignment horizontal="center" vertical="center" wrapText="1"/>
      <protection/>
    </xf>
    <xf numFmtId="0" fontId="26" fillId="0" borderId="14" xfId="56" applyFont="1" applyFill="1" applyBorder="1" applyAlignment="1" applyProtection="1">
      <alignment horizontal="left" vertical="center" wrapText="1" indent="4"/>
      <protection/>
    </xf>
    <xf numFmtId="164" fontId="26" fillId="0" borderId="45" xfId="56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20" xfId="56" applyFont="1" applyFill="1" applyBorder="1" applyAlignment="1" applyProtection="1">
      <alignment vertical="center" wrapText="1"/>
      <protection/>
    </xf>
    <xf numFmtId="0" fontId="26" fillId="0" borderId="32" xfId="56" applyFont="1" applyFill="1" applyBorder="1" applyAlignment="1" applyProtection="1">
      <alignment horizontal="left" vertical="center" wrapText="1" indent="1"/>
      <protection/>
    </xf>
    <xf numFmtId="164" fontId="26" fillId="0" borderId="46" xfId="56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2" xfId="0" applyFont="1" applyBorder="1" applyAlignment="1" applyProtection="1">
      <alignment horizontal="left" vertical="center" wrapText="1" indent="1"/>
      <protection/>
    </xf>
    <xf numFmtId="0" fontId="27" fillId="0" borderId="29" xfId="0" applyFont="1" applyBorder="1" applyAlignment="1" applyProtection="1">
      <alignment horizontal="left" vertical="center" wrapText="1" indent="1"/>
      <protection/>
    </xf>
    <xf numFmtId="0" fontId="26" fillId="0" borderId="26" xfId="56" applyFont="1" applyFill="1" applyBorder="1" applyAlignment="1" applyProtection="1">
      <alignment horizontal="left" vertical="center" wrapText="1" indent="4"/>
      <protection/>
    </xf>
    <xf numFmtId="164" fontId="26" fillId="0" borderId="24" xfId="56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20" xfId="56" applyFont="1" applyFill="1" applyBorder="1" applyAlignment="1" applyProtection="1">
      <alignment horizontal="left" vertical="center" wrapText="1" indent="1"/>
      <protection/>
    </xf>
    <xf numFmtId="0" fontId="26" fillId="0" borderId="26" xfId="56" applyFont="1" applyFill="1" applyBorder="1" applyAlignment="1" applyProtection="1">
      <alignment horizontal="left" vertical="center" wrapText="1" indent="1"/>
      <protection/>
    </xf>
    <xf numFmtId="0" fontId="26" fillId="0" borderId="47" xfId="56" applyFont="1" applyFill="1" applyBorder="1" applyAlignment="1" applyProtection="1">
      <alignment horizontal="left" vertical="center" wrapText="1" indent="1"/>
      <protection/>
    </xf>
    <xf numFmtId="16" fontId="16" fillId="0" borderId="0" xfId="0" applyNumberFormat="1" applyFont="1" applyFill="1" applyAlignment="1">
      <alignment vertical="center" wrapText="1"/>
    </xf>
    <xf numFmtId="164" fontId="29" fillId="0" borderId="21" xfId="0" applyNumberFormat="1" applyFont="1" applyBorder="1" applyAlignment="1" applyProtection="1">
      <alignment horizontal="right" vertical="center" wrapText="1" indent="1"/>
      <protection/>
    </xf>
    <xf numFmtId="164" fontId="29" fillId="0" borderId="21" xfId="0" applyNumberFormat="1" applyFont="1" applyBorder="1" applyAlignment="1" applyProtection="1" quotePrefix="1">
      <alignment horizontal="right" vertical="center" wrapText="1" indent="1"/>
      <protection/>
    </xf>
    <xf numFmtId="0" fontId="29" fillId="0" borderId="35" xfId="0" applyFont="1" applyBorder="1" applyAlignment="1" applyProtection="1">
      <alignment horizontal="center" vertical="center" wrapText="1"/>
      <protection/>
    </xf>
    <xf numFmtId="0" fontId="29" fillId="0" borderId="36" xfId="0" applyFont="1" applyBorder="1" applyAlignment="1" applyProtection="1">
      <alignment horizontal="left" vertical="center" wrapText="1" indent="1"/>
      <protection/>
    </xf>
    <xf numFmtId="0" fontId="16" fillId="0" borderId="0" xfId="0" applyFont="1" applyFill="1" applyAlignment="1" applyProtection="1">
      <alignment horizontal="left" vertical="center" wrapText="1"/>
      <protection/>
    </xf>
    <xf numFmtId="0" fontId="16" fillId="0" borderId="0" xfId="0" applyFont="1" applyFill="1" applyAlignment="1" applyProtection="1">
      <alignment vertical="center" wrapText="1"/>
      <protection/>
    </xf>
    <xf numFmtId="0" fontId="16" fillId="0" borderId="0" xfId="0" applyFont="1" applyFill="1" applyAlignment="1" applyProtection="1">
      <alignment horizontal="right" vertical="center" wrapText="1" indent="1"/>
      <protection/>
    </xf>
    <xf numFmtId="0" fontId="23" fillId="0" borderId="19" xfId="0" applyFont="1" applyFill="1" applyBorder="1" applyAlignment="1" applyProtection="1">
      <alignment horizontal="left" vertical="center"/>
      <protection/>
    </xf>
    <xf numFmtId="0" fontId="23" fillId="0" borderId="48" xfId="0" applyFont="1" applyFill="1" applyBorder="1" applyAlignment="1" applyProtection="1">
      <alignment vertical="center" wrapText="1"/>
      <protection/>
    </xf>
    <xf numFmtId="3" fontId="23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0" fillId="0" borderId="0" xfId="0" applyFont="1" applyFill="1" applyAlignment="1">
      <alignment vertic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_KVRENMUNKA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1"/>
  <sheetViews>
    <sheetView tabSelected="1" view="pageLayout" zoomScaleSheetLayoutView="85" workbookViewId="0" topLeftCell="A1">
      <selection activeCell="B5" sqref="B5"/>
    </sheetView>
  </sheetViews>
  <sheetFormatPr defaultColWidth="9.00390625" defaultRowHeight="12.75"/>
  <cols>
    <col min="1" max="1" width="19.50390625" style="105" customWidth="1"/>
    <col min="2" max="2" width="72.00390625" style="106" customWidth="1"/>
    <col min="3" max="7" width="25.00390625" style="107" customWidth="1"/>
    <col min="8" max="16384" width="9.375" style="108" customWidth="1"/>
  </cols>
  <sheetData>
    <row r="1" spans="1:7" s="4" customFormat="1" ht="16.5" customHeight="1" thickBot="1">
      <c r="A1" s="1"/>
      <c r="B1" s="2"/>
      <c r="C1" s="3"/>
      <c r="D1" s="3"/>
      <c r="E1" s="3"/>
      <c r="F1" s="3"/>
      <c r="G1" s="3"/>
    </row>
    <row r="2" spans="1:7" s="8" customFormat="1" ht="15.75">
      <c r="A2" s="5" t="s">
        <v>0</v>
      </c>
      <c r="B2" s="6" t="s">
        <v>1</v>
      </c>
      <c r="C2" s="7"/>
      <c r="D2" s="7"/>
      <c r="E2" s="7"/>
      <c r="F2" s="7"/>
      <c r="G2" s="7" t="s">
        <v>2</v>
      </c>
    </row>
    <row r="3" spans="1:7" s="8" customFormat="1" ht="16.5" thickBot="1">
      <c r="A3" s="9" t="s">
        <v>3</v>
      </c>
      <c r="B3" s="10" t="s">
        <v>244</v>
      </c>
      <c r="C3" s="11"/>
      <c r="D3" s="11"/>
      <c r="E3" s="11"/>
      <c r="F3" s="11"/>
      <c r="G3" s="11">
        <v>1</v>
      </c>
    </row>
    <row r="4" spans="1:7" s="8" customFormat="1" ht="16.5" thickBot="1">
      <c r="A4" s="12"/>
      <c r="B4" s="12">
        <v>5301</v>
      </c>
      <c r="C4" s="13"/>
      <c r="D4" s="13"/>
      <c r="E4" s="13"/>
      <c r="F4" s="13"/>
      <c r="G4" s="13" t="s">
        <v>245</v>
      </c>
    </row>
    <row r="5" spans="1:7" s="17" customFormat="1" ht="32.25" thickBot="1">
      <c r="A5" s="14" t="s">
        <v>4</v>
      </c>
      <c r="B5" s="15" t="s">
        <v>5</v>
      </c>
      <c r="C5" s="16" t="s">
        <v>6</v>
      </c>
      <c r="D5" s="16" t="s">
        <v>247</v>
      </c>
      <c r="E5" s="16" t="s">
        <v>246</v>
      </c>
      <c r="F5" s="16" t="s">
        <v>248</v>
      </c>
      <c r="G5" s="16" t="s">
        <v>246</v>
      </c>
    </row>
    <row r="6" spans="1:7" s="21" customFormat="1" ht="16.5" thickBot="1">
      <c r="A6" s="18">
        <v>1</v>
      </c>
      <c r="B6" s="19">
        <v>2</v>
      </c>
      <c r="C6" s="20">
        <v>3</v>
      </c>
      <c r="D6" s="20">
        <v>3</v>
      </c>
      <c r="E6" s="20">
        <v>3</v>
      </c>
      <c r="F6" s="20">
        <v>3</v>
      </c>
      <c r="G6" s="20">
        <v>3</v>
      </c>
    </row>
    <row r="7" spans="1:7" s="21" customFormat="1" ht="16.5" thickBot="1">
      <c r="A7" s="22"/>
      <c r="B7" s="23" t="s">
        <v>7</v>
      </c>
      <c r="C7" s="24"/>
      <c r="D7" s="24"/>
      <c r="E7" s="24"/>
      <c r="F7" s="24"/>
      <c r="G7" s="24"/>
    </row>
    <row r="8" spans="1:7" s="21" customFormat="1" ht="16.5" thickBot="1">
      <c r="A8" s="25" t="s">
        <v>8</v>
      </c>
      <c r="B8" s="26" t="s">
        <v>9</v>
      </c>
      <c r="C8" s="27">
        <f>+C9+C10+C11+C12+C13</f>
        <v>21605681</v>
      </c>
      <c r="D8" s="27">
        <f>+D9+D10+D11+D12+D13</f>
        <v>0</v>
      </c>
      <c r="E8" s="27">
        <f>+E9+E10+E11+E12+E13</f>
        <v>21605681</v>
      </c>
      <c r="F8" s="27">
        <f>SUM(F9:F14)</f>
        <v>616745</v>
      </c>
      <c r="G8" s="27">
        <f aca="true" t="shared" si="0" ref="G8:G15">+E8+F8</f>
        <v>22222426</v>
      </c>
    </row>
    <row r="9" spans="1:7" s="31" customFormat="1" ht="15.75">
      <c r="A9" s="28" t="s">
        <v>10</v>
      </c>
      <c r="B9" s="29" t="s">
        <v>11</v>
      </c>
      <c r="C9" s="30">
        <v>12644081</v>
      </c>
      <c r="D9" s="30"/>
      <c r="E9" s="30">
        <f>+C9+D9</f>
        <v>12644081</v>
      </c>
      <c r="F9" s="30"/>
      <c r="G9" s="30">
        <f t="shared" si="0"/>
        <v>12644081</v>
      </c>
    </row>
    <row r="10" spans="1:7" s="35" customFormat="1" ht="15.75">
      <c r="A10" s="32" t="s">
        <v>12</v>
      </c>
      <c r="B10" s="33" t="s">
        <v>13</v>
      </c>
      <c r="C10" s="34"/>
      <c r="D10" s="34"/>
      <c r="E10" s="30">
        <f>+C10+D10</f>
        <v>0</v>
      </c>
      <c r="F10" s="34"/>
      <c r="G10" s="30">
        <f t="shared" si="0"/>
        <v>0</v>
      </c>
    </row>
    <row r="11" spans="1:7" s="35" customFormat="1" ht="16.5" customHeight="1">
      <c r="A11" s="32" t="s">
        <v>14</v>
      </c>
      <c r="B11" s="33" t="s">
        <v>15</v>
      </c>
      <c r="C11" s="34">
        <v>7761600</v>
      </c>
      <c r="D11" s="34"/>
      <c r="E11" s="30">
        <f>+C11+D11</f>
        <v>7761600</v>
      </c>
      <c r="F11" s="34"/>
      <c r="G11" s="30">
        <f t="shared" si="0"/>
        <v>7761600</v>
      </c>
    </row>
    <row r="12" spans="1:7" s="35" customFormat="1" ht="15.75">
      <c r="A12" s="32" t="s">
        <v>16</v>
      </c>
      <c r="B12" s="33" t="s">
        <v>17</v>
      </c>
      <c r="C12" s="34">
        <v>1200000</v>
      </c>
      <c r="D12" s="34"/>
      <c r="E12" s="30">
        <f>+C12+D12</f>
        <v>1200000</v>
      </c>
      <c r="F12" s="34"/>
      <c r="G12" s="30">
        <f t="shared" si="0"/>
        <v>1200000</v>
      </c>
    </row>
    <row r="13" spans="1:7" s="35" customFormat="1" ht="15.75">
      <c r="A13" s="32" t="s">
        <v>18</v>
      </c>
      <c r="B13" s="33" t="s">
        <v>19</v>
      </c>
      <c r="C13" s="36"/>
      <c r="D13" s="36"/>
      <c r="E13" s="36"/>
      <c r="F13" s="36"/>
      <c r="G13" s="30">
        <f t="shared" si="0"/>
        <v>0</v>
      </c>
    </row>
    <row r="14" spans="1:7" s="31" customFormat="1" ht="16.5" thickBot="1">
      <c r="A14" s="37" t="s">
        <v>20</v>
      </c>
      <c r="B14" s="38" t="s">
        <v>21</v>
      </c>
      <c r="C14" s="39"/>
      <c r="D14" s="39"/>
      <c r="E14" s="39"/>
      <c r="F14" s="39">
        <v>616745</v>
      </c>
      <c r="G14" s="39">
        <f t="shared" si="0"/>
        <v>616745</v>
      </c>
    </row>
    <row r="15" spans="1:7" s="31" customFormat="1" ht="16.5" customHeight="1" thickBot="1">
      <c r="A15" s="25" t="s">
        <v>22</v>
      </c>
      <c r="B15" s="40" t="s">
        <v>239</v>
      </c>
      <c r="C15" s="27">
        <v>25433433</v>
      </c>
      <c r="D15" s="27">
        <f>SUM(D16:D21)</f>
        <v>-1127852</v>
      </c>
      <c r="E15" s="27">
        <f>SUM(E16:E21)</f>
        <v>24305581</v>
      </c>
      <c r="F15" s="27">
        <f>SUM(F16:F21)</f>
        <v>-979870</v>
      </c>
      <c r="G15" s="27">
        <f t="shared" si="0"/>
        <v>23325711</v>
      </c>
    </row>
    <row r="16" spans="1:7" s="31" customFormat="1" ht="15.75">
      <c r="A16" s="28" t="s">
        <v>23</v>
      </c>
      <c r="B16" s="29" t="s">
        <v>24</v>
      </c>
      <c r="C16" s="30"/>
      <c r="D16" s="30"/>
      <c r="E16" s="30"/>
      <c r="F16" s="30"/>
      <c r="G16" s="30"/>
    </row>
    <row r="17" spans="1:7" s="31" customFormat="1" ht="15.75">
      <c r="A17" s="32" t="s">
        <v>25</v>
      </c>
      <c r="B17" s="33" t="s">
        <v>26</v>
      </c>
      <c r="C17" s="34"/>
      <c r="D17" s="34"/>
      <c r="E17" s="34"/>
      <c r="F17" s="34"/>
      <c r="G17" s="34"/>
    </row>
    <row r="18" spans="1:7" s="31" customFormat="1" ht="19.5" customHeight="1">
      <c r="A18" s="32" t="s">
        <v>27</v>
      </c>
      <c r="B18" s="33" t="s">
        <v>28</v>
      </c>
      <c r="C18" s="34"/>
      <c r="D18" s="34"/>
      <c r="E18" s="34"/>
      <c r="F18" s="34"/>
      <c r="G18" s="34"/>
    </row>
    <row r="19" spans="1:7" s="31" customFormat="1" ht="18" customHeight="1">
      <c r="A19" s="32" t="s">
        <v>29</v>
      </c>
      <c r="B19" s="33" t="s">
        <v>30</v>
      </c>
      <c r="C19" s="34"/>
      <c r="D19" s="34"/>
      <c r="E19" s="34"/>
      <c r="F19" s="34"/>
      <c r="G19" s="34"/>
    </row>
    <row r="20" spans="1:7" s="31" customFormat="1" ht="15.75">
      <c r="A20" s="32" t="s">
        <v>31</v>
      </c>
      <c r="B20" s="33" t="s">
        <v>32</v>
      </c>
      <c r="C20" s="34">
        <v>25433433</v>
      </c>
      <c r="D20" s="34">
        <v>-1127852</v>
      </c>
      <c r="E20" s="34">
        <f>+C20+D20</f>
        <v>24305581</v>
      </c>
      <c r="F20" s="34">
        <v>-979870</v>
      </c>
      <c r="G20" s="34">
        <f>+E20+F20</f>
        <v>23325711</v>
      </c>
    </row>
    <row r="21" spans="1:7" s="35" customFormat="1" ht="16.5" thickBot="1">
      <c r="A21" s="37" t="s">
        <v>33</v>
      </c>
      <c r="B21" s="38" t="s">
        <v>34</v>
      </c>
      <c r="C21" s="41"/>
      <c r="D21" s="41"/>
      <c r="E21" s="41"/>
      <c r="F21" s="41"/>
      <c r="G21" s="41"/>
    </row>
    <row r="22" spans="1:7" s="35" customFormat="1" ht="16.5" customHeight="1" thickBot="1">
      <c r="A22" s="25" t="s">
        <v>35</v>
      </c>
      <c r="B22" s="26" t="s">
        <v>240</v>
      </c>
      <c r="C22" s="27">
        <v>5885265</v>
      </c>
      <c r="D22" s="27">
        <f>SUM(D23:D28)</f>
        <v>3342132</v>
      </c>
      <c r="E22" s="27">
        <f>+C22+D22</f>
        <v>9227397</v>
      </c>
      <c r="F22" s="27">
        <f>SUM(F23:F28)</f>
        <v>-888684</v>
      </c>
      <c r="G22" s="27">
        <f>+E22+F22</f>
        <v>8338713</v>
      </c>
    </row>
    <row r="23" spans="1:7" s="35" customFormat="1" ht="15.75">
      <c r="A23" s="28" t="s">
        <v>36</v>
      </c>
      <c r="B23" s="29" t="s">
        <v>37</v>
      </c>
      <c r="C23" s="30">
        <v>5885265</v>
      </c>
      <c r="D23" s="30">
        <v>3342132</v>
      </c>
      <c r="E23" s="30">
        <f>+C23+D23</f>
        <v>9227397</v>
      </c>
      <c r="F23" s="30">
        <v>-888684</v>
      </c>
      <c r="G23" s="30">
        <f>+E23+F23</f>
        <v>8338713</v>
      </c>
    </row>
    <row r="24" spans="1:7" s="31" customFormat="1" ht="15.75">
      <c r="A24" s="32" t="s">
        <v>38</v>
      </c>
      <c r="B24" s="33" t="s">
        <v>39</v>
      </c>
      <c r="C24" s="34"/>
      <c r="D24" s="34"/>
      <c r="E24" s="34"/>
      <c r="F24" s="34"/>
      <c r="G24" s="34"/>
    </row>
    <row r="25" spans="1:7" s="35" customFormat="1" ht="16.5" customHeight="1">
      <c r="A25" s="32" t="s">
        <v>40</v>
      </c>
      <c r="B25" s="33" t="s">
        <v>236</v>
      </c>
      <c r="C25" s="34"/>
      <c r="D25" s="34"/>
      <c r="E25" s="34"/>
      <c r="F25" s="34"/>
      <c r="G25" s="34"/>
    </row>
    <row r="26" spans="1:7" s="35" customFormat="1" ht="16.5" customHeight="1">
      <c r="A26" s="32" t="s">
        <v>41</v>
      </c>
      <c r="B26" s="33" t="s">
        <v>237</v>
      </c>
      <c r="C26" s="34"/>
      <c r="D26" s="34"/>
      <c r="E26" s="34"/>
      <c r="F26" s="34"/>
      <c r="G26" s="34"/>
    </row>
    <row r="27" spans="1:7" s="35" customFormat="1" ht="15.75">
      <c r="A27" s="32" t="s">
        <v>42</v>
      </c>
      <c r="B27" s="33" t="s">
        <v>43</v>
      </c>
      <c r="C27" s="34"/>
      <c r="D27" s="34"/>
      <c r="E27" s="34"/>
      <c r="F27" s="34"/>
      <c r="G27" s="34"/>
    </row>
    <row r="28" spans="1:7" s="35" customFormat="1" ht="16.5" thickBot="1">
      <c r="A28" s="37" t="s">
        <v>44</v>
      </c>
      <c r="B28" s="38" t="s">
        <v>45</v>
      </c>
      <c r="C28" s="41"/>
      <c r="D28" s="41"/>
      <c r="E28" s="41"/>
      <c r="F28" s="41"/>
      <c r="G28" s="41"/>
    </row>
    <row r="29" spans="1:7" s="35" customFormat="1" ht="16.5" thickBot="1">
      <c r="A29" s="25" t="s">
        <v>46</v>
      </c>
      <c r="B29" s="26" t="s">
        <v>47</v>
      </c>
      <c r="C29" s="42"/>
      <c r="D29" s="42"/>
      <c r="E29" s="42"/>
      <c r="F29" s="42"/>
      <c r="G29" s="42"/>
    </row>
    <row r="30" spans="1:7" s="35" customFormat="1" ht="15.75">
      <c r="A30" s="28" t="s">
        <v>48</v>
      </c>
      <c r="B30" s="29" t="s">
        <v>49</v>
      </c>
      <c r="C30" s="43"/>
      <c r="D30" s="43"/>
      <c r="E30" s="43"/>
      <c r="F30" s="43"/>
      <c r="G30" s="43"/>
    </row>
    <row r="31" spans="1:7" s="35" customFormat="1" ht="15.75">
      <c r="A31" s="32" t="s">
        <v>50</v>
      </c>
      <c r="B31" s="33" t="s">
        <v>51</v>
      </c>
      <c r="C31" s="34"/>
      <c r="D31" s="34"/>
      <c r="E31" s="34"/>
      <c r="F31" s="34"/>
      <c r="G31" s="34"/>
    </row>
    <row r="32" spans="1:7" s="35" customFormat="1" ht="15.75">
      <c r="A32" s="32" t="s">
        <v>52</v>
      </c>
      <c r="B32" s="33" t="s">
        <v>53</v>
      </c>
      <c r="C32" s="34"/>
      <c r="D32" s="34"/>
      <c r="E32" s="34"/>
      <c r="F32" s="34"/>
      <c r="G32" s="34"/>
    </row>
    <row r="33" spans="1:7" s="35" customFormat="1" ht="15.75">
      <c r="A33" s="32" t="s">
        <v>54</v>
      </c>
      <c r="B33" s="33" t="s">
        <v>55</v>
      </c>
      <c r="C33" s="34"/>
      <c r="D33" s="34"/>
      <c r="E33" s="34"/>
      <c r="F33" s="34"/>
      <c r="G33" s="34"/>
    </row>
    <row r="34" spans="1:7" s="35" customFormat="1" ht="15.75">
      <c r="A34" s="32" t="s">
        <v>56</v>
      </c>
      <c r="B34" s="33" t="s">
        <v>57</v>
      </c>
      <c r="C34" s="34"/>
      <c r="D34" s="34"/>
      <c r="E34" s="34"/>
      <c r="F34" s="34"/>
      <c r="G34" s="34"/>
    </row>
    <row r="35" spans="1:7" s="35" customFormat="1" ht="16.5" thickBot="1">
      <c r="A35" s="37" t="s">
        <v>58</v>
      </c>
      <c r="B35" s="38" t="s">
        <v>59</v>
      </c>
      <c r="C35" s="41"/>
      <c r="D35" s="41"/>
      <c r="E35" s="41"/>
      <c r="F35" s="41"/>
      <c r="G35" s="41"/>
    </row>
    <row r="36" spans="1:7" s="35" customFormat="1" ht="16.5" thickBot="1">
      <c r="A36" s="25" t="s">
        <v>60</v>
      </c>
      <c r="B36" s="26" t="s">
        <v>61</v>
      </c>
      <c r="C36" s="27"/>
      <c r="D36" s="27"/>
      <c r="E36" s="27"/>
      <c r="F36" s="27">
        <f>SUM(F37:F46)</f>
        <v>1335000</v>
      </c>
      <c r="G36" s="27">
        <f>+E36+F36</f>
        <v>1335000</v>
      </c>
    </row>
    <row r="37" spans="1:7" s="35" customFormat="1" ht="15.75">
      <c r="A37" s="28" t="s">
        <v>62</v>
      </c>
      <c r="B37" s="29" t="s">
        <v>63</v>
      </c>
      <c r="C37" s="30"/>
      <c r="D37" s="30"/>
      <c r="E37" s="30"/>
      <c r="F37" s="30">
        <v>350000</v>
      </c>
      <c r="G37" s="30">
        <f>+E37+F37</f>
        <v>350000</v>
      </c>
    </row>
    <row r="38" spans="1:7" s="35" customFormat="1" ht="15.75">
      <c r="A38" s="32" t="s">
        <v>64</v>
      </c>
      <c r="B38" s="33" t="s">
        <v>65</v>
      </c>
      <c r="C38" s="34"/>
      <c r="D38" s="34"/>
      <c r="E38" s="34"/>
      <c r="F38" s="34"/>
      <c r="G38" s="34"/>
    </row>
    <row r="39" spans="1:7" s="35" customFormat="1" ht="15.75">
      <c r="A39" s="32" t="s">
        <v>66</v>
      </c>
      <c r="B39" s="33" t="s">
        <v>67</v>
      </c>
      <c r="C39" s="34"/>
      <c r="D39" s="34"/>
      <c r="E39" s="34"/>
      <c r="F39" s="34"/>
      <c r="G39" s="34"/>
    </row>
    <row r="40" spans="1:7" s="35" customFormat="1" ht="15.75">
      <c r="A40" s="32" t="s">
        <v>68</v>
      </c>
      <c r="B40" s="33" t="s">
        <v>69</v>
      </c>
      <c r="C40" s="34"/>
      <c r="D40" s="34"/>
      <c r="E40" s="34"/>
      <c r="F40" s="34">
        <v>700000</v>
      </c>
      <c r="G40" s="34">
        <f>+E40+F40</f>
        <v>700000</v>
      </c>
    </row>
    <row r="41" spans="1:7" s="35" customFormat="1" ht="15.75">
      <c r="A41" s="32" t="s">
        <v>70</v>
      </c>
      <c r="B41" s="33" t="s">
        <v>71</v>
      </c>
      <c r="C41" s="34"/>
      <c r="D41" s="34"/>
      <c r="E41" s="34"/>
      <c r="F41" s="34"/>
      <c r="G41" s="34"/>
    </row>
    <row r="42" spans="1:7" s="35" customFormat="1" ht="15.75">
      <c r="A42" s="32" t="s">
        <v>72</v>
      </c>
      <c r="B42" s="33" t="s">
        <v>73</v>
      </c>
      <c r="C42" s="34"/>
      <c r="D42" s="34"/>
      <c r="E42" s="34"/>
      <c r="F42" s="34">
        <v>285000</v>
      </c>
      <c r="G42" s="34">
        <f>+E42+F42</f>
        <v>285000</v>
      </c>
    </row>
    <row r="43" spans="1:7" s="35" customFormat="1" ht="15.75">
      <c r="A43" s="32" t="s">
        <v>74</v>
      </c>
      <c r="B43" s="33" t="s">
        <v>75</v>
      </c>
      <c r="C43" s="34"/>
      <c r="D43" s="34"/>
      <c r="E43" s="34"/>
      <c r="F43" s="34"/>
      <c r="G43" s="34"/>
    </row>
    <row r="44" spans="1:7" s="35" customFormat="1" ht="15.75">
      <c r="A44" s="32" t="s">
        <v>76</v>
      </c>
      <c r="B44" s="33" t="s">
        <v>77</v>
      </c>
      <c r="C44" s="34"/>
      <c r="D44" s="34"/>
      <c r="E44" s="34"/>
      <c r="F44" s="34"/>
      <c r="G44" s="34"/>
    </row>
    <row r="45" spans="1:7" s="35" customFormat="1" ht="15.75">
      <c r="A45" s="32" t="s">
        <v>78</v>
      </c>
      <c r="B45" s="33" t="s">
        <v>79</v>
      </c>
      <c r="C45" s="44"/>
      <c r="D45" s="44"/>
      <c r="E45" s="44"/>
      <c r="F45" s="44"/>
      <c r="G45" s="44"/>
    </row>
    <row r="46" spans="1:7" s="35" customFormat="1" ht="16.5" thickBot="1">
      <c r="A46" s="37" t="s">
        <v>80</v>
      </c>
      <c r="B46" s="38" t="s">
        <v>81</v>
      </c>
      <c r="C46" s="45"/>
      <c r="D46" s="45"/>
      <c r="E46" s="45"/>
      <c r="F46" s="45"/>
      <c r="G46" s="45"/>
    </row>
    <row r="47" spans="1:7" s="35" customFormat="1" ht="16.5" thickBot="1">
      <c r="A47" s="25" t="s">
        <v>82</v>
      </c>
      <c r="B47" s="26" t="s">
        <v>83</v>
      </c>
      <c r="C47" s="27">
        <f>SUM(C48:C52)</f>
        <v>0</v>
      </c>
      <c r="D47" s="27"/>
      <c r="E47" s="27">
        <f>SUM(E48:E52)</f>
        <v>0</v>
      </c>
      <c r="F47" s="27">
        <f>SUM(F48:F52)</f>
        <v>0</v>
      </c>
      <c r="G47" s="27">
        <f>SUM(G48:G52)</f>
        <v>0</v>
      </c>
    </row>
    <row r="48" spans="1:7" s="35" customFormat="1" ht="15.75">
      <c r="A48" s="28" t="s">
        <v>84</v>
      </c>
      <c r="B48" s="29" t="s">
        <v>85</v>
      </c>
      <c r="C48" s="46"/>
      <c r="D48" s="46"/>
      <c r="E48" s="46"/>
      <c r="F48" s="46"/>
      <c r="G48" s="46"/>
    </row>
    <row r="49" spans="1:7" s="35" customFormat="1" ht="15.75">
      <c r="A49" s="32" t="s">
        <v>86</v>
      </c>
      <c r="B49" s="33" t="s">
        <v>87</v>
      </c>
      <c r="C49" s="44"/>
      <c r="D49" s="44"/>
      <c r="E49" s="44"/>
      <c r="F49" s="44"/>
      <c r="G49" s="44"/>
    </row>
    <row r="50" spans="1:7" s="35" customFormat="1" ht="15.75">
      <c r="A50" s="32" t="s">
        <v>88</v>
      </c>
      <c r="B50" s="33" t="s">
        <v>89</v>
      </c>
      <c r="C50" s="44"/>
      <c r="D50" s="44"/>
      <c r="E50" s="44"/>
      <c r="F50" s="44"/>
      <c r="G50" s="44"/>
    </row>
    <row r="51" spans="1:7" s="35" customFormat="1" ht="15.75">
      <c r="A51" s="32" t="s">
        <v>90</v>
      </c>
      <c r="B51" s="33" t="s">
        <v>91</v>
      </c>
      <c r="C51" s="44"/>
      <c r="D51" s="44"/>
      <c r="E51" s="44"/>
      <c r="F51" s="44"/>
      <c r="G51" s="44"/>
    </row>
    <row r="52" spans="1:7" s="47" customFormat="1" ht="15.75">
      <c r="A52" s="32" t="s">
        <v>92</v>
      </c>
      <c r="B52" s="33" t="s">
        <v>93</v>
      </c>
      <c r="C52" s="44"/>
      <c r="D52" s="44"/>
      <c r="E52" s="44"/>
      <c r="F52" s="44"/>
      <c r="G52" s="44"/>
    </row>
    <row r="53" spans="1:7" s="35" customFormat="1" ht="16.5" thickBot="1">
      <c r="A53" s="48" t="s">
        <v>94</v>
      </c>
      <c r="B53" s="49" t="s">
        <v>95</v>
      </c>
      <c r="C53" s="50">
        <f>SUM(C54:C56)</f>
        <v>0</v>
      </c>
      <c r="D53" s="50"/>
      <c r="E53" s="50">
        <f>SUM(E54:E56)</f>
        <v>0</v>
      </c>
      <c r="F53" s="50"/>
      <c r="G53" s="50">
        <f>SUM(G54:G56)</f>
        <v>0</v>
      </c>
    </row>
    <row r="54" spans="1:7" s="35" customFormat="1" ht="30">
      <c r="A54" s="28" t="s">
        <v>96</v>
      </c>
      <c r="B54" s="29" t="s">
        <v>97</v>
      </c>
      <c r="C54" s="30"/>
      <c r="D54" s="30"/>
      <c r="E54" s="30"/>
      <c r="F54" s="30"/>
      <c r="G54" s="30"/>
    </row>
    <row r="55" spans="1:7" s="35" customFormat="1" ht="30">
      <c r="A55" s="32" t="s">
        <v>98</v>
      </c>
      <c r="B55" s="33" t="s">
        <v>99</v>
      </c>
      <c r="C55" s="34"/>
      <c r="D55" s="34"/>
      <c r="E55" s="34"/>
      <c r="F55" s="34"/>
      <c r="G55" s="34">
        <f>+E55+F55</f>
        <v>0</v>
      </c>
    </row>
    <row r="56" spans="1:7" s="35" customFormat="1" ht="15.75">
      <c r="A56" s="32" t="s">
        <v>100</v>
      </c>
      <c r="B56" s="33" t="s">
        <v>101</v>
      </c>
      <c r="C56" s="34"/>
      <c r="D56" s="34"/>
      <c r="E56" s="34"/>
      <c r="F56" s="34"/>
      <c r="G56" s="34"/>
    </row>
    <row r="57" spans="1:7" s="35" customFormat="1" ht="16.5" thickBot="1">
      <c r="A57" s="37" t="s">
        <v>102</v>
      </c>
      <c r="B57" s="38" t="s">
        <v>103</v>
      </c>
      <c r="C57" s="41"/>
      <c r="D57" s="41"/>
      <c r="E57" s="41"/>
      <c r="F57" s="41"/>
      <c r="G57" s="41"/>
    </row>
    <row r="58" spans="1:7" s="35" customFormat="1" ht="16.5" thickBot="1">
      <c r="A58" s="25" t="s">
        <v>104</v>
      </c>
      <c r="B58" s="40" t="s">
        <v>105</v>
      </c>
      <c r="C58" s="27"/>
      <c r="D58" s="27"/>
      <c r="E58" s="27"/>
      <c r="F58" s="27"/>
      <c r="G58" s="27"/>
    </row>
    <row r="59" spans="1:7" s="35" customFormat="1" ht="30">
      <c r="A59" s="28" t="s">
        <v>106</v>
      </c>
      <c r="B59" s="29" t="s">
        <v>107</v>
      </c>
      <c r="C59" s="44"/>
      <c r="D59" s="44"/>
      <c r="E59" s="44"/>
      <c r="F59" s="44"/>
      <c r="G59" s="44"/>
    </row>
    <row r="60" spans="1:7" s="35" customFormat="1" ht="30">
      <c r="A60" s="32" t="s">
        <v>108</v>
      </c>
      <c r="B60" s="33" t="s">
        <v>109</v>
      </c>
      <c r="C60" s="44"/>
      <c r="D60" s="44"/>
      <c r="E60" s="44"/>
      <c r="F60" s="44"/>
      <c r="G60" s="44"/>
    </row>
    <row r="61" spans="1:7" s="35" customFormat="1" ht="15.75">
      <c r="A61" s="32" t="s">
        <v>110</v>
      </c>
      <c r="B61" s="33" t="s">
        <v>111</v>
      </c>
      <c r="C61" s="44"/>
      <c r="D61" s="44"/>
      <c r="E61" s="44"/>
      <c r="F61" s="44"/>
      <c r="G61" s="44"/>
    </row>
    <row r="62" spans="1:7" s="35" customFormat="1" ht="16.5" thickBot="1">
      <c r="A62" s="37" t="s">
        <v>112</v>
      </c>
      <c r="B62" s="38" t="s">
        <v>113</v>
      </c>
      <c r="C62" s="44"/>
      <c r="D62" s="44"/>
      <c r="E62" s="44"/>
      <c r="F62" s="44"/>
      <c r="G62" s="44"/>
    </row>
    <row r="63" spans="1:7" s="35" customFormat="1" ht="16.5" thickBot="1">
      <c r="A63" s="25" t="s">
        <v>114</v>
      </c>
      <c r="B63" s="26" t="s">
        <v>115</v>
      </c>
      <c r="C63" s="42">
        <f>+C8+C15+C22+C29+C36+C47+C53+C58</f>
        <v>52924379</v>
      </c>
      <c r="D63" s="42">
        <f>+D58+D53+D47+D36+D29+D22+D15+D8</f>
        <v>2214280</v>
      </c>
      <c r="E63" s="42">
        <f>+E8+E15+E22+E29+E36+E47+E53+E58</f>
        <v>55138659</v>
      </c>
      <c r="F63" s="42">
        <f>+F8+F15+F22+F29+F36+F47+F53+F58</f>
        <v>83191</v>
      </c>
      <c r="G63" s="42">
        <f>+G8+G15+G22+G29+G36+G47+G53+G58</f>
        <v>55221850</v>
      </c>
    </row>
    <row r="64" spans="1:7" s="35" customFormat="1" ht="16.5" customHeight="1" thickBot="1">
      <c r="A64" s="51" t="s">
        <v>116</v>
      </c>
      <c r="B64" s="40" t="s">
        <v>117</v>
      </c>
      <c r="C64" s="27">
        <f>SUM(C65:C67)</f>
        <v>0</v>
      </c>
      <c r="D64" s="27">
        <f>SUM(D65:D67)</f>
        <v>0</v>
      </c>
      <c r="E64" s="27">
        <f>SUM(E65:E67)</f>
        <v>0</v>
      </c>
      <c r="F64" s="27">
        <f>SUM(F65:F67)</f>
        <v>0</v>
      </c>
      <c r="G64" s="27">
        <f>SUM(G65:G67)</f>
        <v>0</v>
      </c>
    </row>
    <row r="65" spans="1:7" s="35" customFormat="1" ht="15.75">
      <c r="A65" s="28" t="s">
        <v>118</v>
      </c>
      <c r="B65" s="29" t="s">
        <v>119</v>
      </c>
      <c r="C65" s="44"/>
      <c r="D65" s="44"/>
      <c r="E65" s="44"/>
      <c r="F65" s="44"/>
      <c r="G65" s="44"/>
    </row>
    <row r="66" spans="1:7" s="35" customFormat="1" ht="16.5" customHeight="1">
      <c r="A66" s="32" t="s">
        <v>120</v>
      </c>
      <c r="B66" s="33" t="s">
        <v>121</v>
      </c>
      <c r="C66" s="44"/>
      <c r="D66" s="44"/>
      <c r="E66" s="44"/>
      <c r="F66" s="44"/>
      <c r="G66" s="44"/>
    </row>
    <row r="67" spans="1:7" s="35" customFormat="1" ht="16.5" thickBot="1">
      <c r="A67" s="37" t="s">
        <v>122</v>
      </c>
      <c r="B67" s="52" t="s">
        <v>123</v>
      </c>
      <c r="C67" s="44"/>
      <c r="D67" s="44"/>
      <c r="E67" s="44"/>
      <c r="F67" s="44"/>
      <c r="G67" s="44"/>
    </row>
    <row r="68" spans="1:7" s="35" customFormat="1" ht="16.5" thickBot="1">
      <c r="A68" s="51" t="s">
        <v>124</v>
      </c>
      <c r="B68" s="40" t="s">
        <v>125</v>
      </c>
      <c r="C68" s="27">
        <f>SUM(C69:C72)</f>
        <v>0</v>
      </c>
      <c r="D68" s="27">
        <f>SUM(D69:D72)</f>
        <v>0</v>
      </c>
      <c r="E68" s="27">
        <f>SUM(E69:E72)</f>
        <v>0</v>
      </c>
      <c r="F68" s="27">
        <f>SUM(F69:F72)</f>
        <v>0</v>
      </c>
      <c r="G68" s="27">
        <f>SUM(G69:G72)</f>
        <v>0</v>
      </c>
    </row>
    <row r="69" spans="1:7" s="35" customFormat="1" ht="15.75">
      <c r="A69" s="28" t="s">
        <v>126</v>
      </c>
      <c r="B69" s="29" t="s">
        <v>127</v>
      </c>
      <c r="C69" s="44"/>
      <c r="D69" s="44"/>
      <c r="E69" s="44"/>
      <c r="F69" s="44"/>
      <c r="G69" s="44">
        <f>+E69+F69</f>
        <v>0</v>
      </c>
    </row>
    <row r="70" spans="1:7" s="35" customFormat="1" ht="15.75">
      <c r="A70" s="32" t="s">
        <v>128</v>
      </c>
      <c r="B70" s="33" t="s">
        <v>129</v>
      </c>
      <c r="C70" s="44"/>
      <c r="D70" s="44"/>
      <c r="E70" s="44"/>
      <c r="F70" s="44"/>
      <c r="G70" s="44"/>
    </row>
    <row r="71" spans="1:7" s="35" customFormat="1" ht="15.75">
      <c r="A71" s="32" t="s">
        <v>130</v>
      </c>
      <c r="B71" s="33" t="s">
        <v>131</v>
      </c>
      <c r="C71" s="44"/>
      <c r="D71" s="44"/>
      <c r="E71" s="44"/>
      <c r="F71" s="44"/>
      <c r="G71" s="44"/>
    </row>
    <row r="72" spans="1:7" s="35" customFormat="1" ht="16.5" thickBot="1">
      <c r="A72" s="37" t="s">
        <v>132</v>
      </c>
      <c r="B72" s="38" t="s">
        <v>133</v>
      </c>
      <c r="C72" s="44"/>
      <c r="D72" s="44"/>
      <c r="E72" s="44"/>
      <c r="F72" s="44"/>
      <c r="G72" s="44"/>
    </row>
    <row r="73" spans="1:7" s="35" customFormat="1" ht="16.5" thickBot="1">
      <c r="A73" s="51" t="s">
        <v>134</v>
      </c>
      <c r="B73" s="40" t="s">
        <v>135</v>
      </c>
      <c r="C73" s="27"/>
      <c r="D73" s="27"/>
      <c r="E73" s="27"/>
      <c r="F73" s="27"/>
      <c r="G73" s="27"/>
    </row>
    <row r="74" spans="1:7" s="35" customFormat="1" ht="15.75">
      <c r="A74" s="28" t="s">
        <v>136</v>
      </c>
      <c r="B74" s="29" t="s">
        <v>137</v>
      </c>
      <c r="C74" s="44"/>
      <c r="D74" s="44"/>
      <c r="E74" s="44"/>
      <c r="F74" s="44"/>
      <c r="G74" s="44"/>
    </row>
    <row r="75" spans="1:7" s="35" customFormat="1" ht="16.5" thickBot="1">
      <c r="A75" s="37" t="s">
        <v>138</v>
      </c>
      <c r="B75" s="38" t="s">
        <v>139</v>
      </c>
      <c r="C75" s="44"/>
      <c r="D75" s="44"/>
      <c r="E75" s="44"/>
      <c r="F75" s="44"/>
      <c r="G75" s="44"/>
    </row>
    <row r="76" spans="1:7" s="31" customFormat="1" ht="16.5" thickBot="1">
      <c r="A76" s="51" t="s">
        <v>140</v>
      </c>
      <c r="B76" s="40" t="s">
        <v>141</v>
      </c>
      <c r="C76" s="27"/>
      <c r="D76" s="27"/>
      <c r="E76" s="27"/>
      <c r="F76" s="27"/>
      <c r="G76" s="27"/>
    </row>
    <row r="77" spans="1:7" s="35" customFormat="1" ht="15.75">
      <c r="A77" s="28" t="s">
        <v>142</v>
      </c>
      <c r="B77" s="29" t="s">
        <v>143</v>
      </c>
      <c r="C77" s="44"/>
      <c r="D77" s="44"/>
      <c r="E77" s="44"/>
      <c r="F77" s="44"/>
      <c r="G77" s="44"/>
    </row>
    <row r="78" spans="1:7" s="35" customFormat="1" ht="15.75">
      <c r="A78" s="32" t="s">
        <v>144</v>
      </c>
      <c r="B78" s="33" t="s">
        <v>145</v>
      </c>
      <c r="C78" s="44"/>
      <c r="D78" s="44"/>
      <c r="E78" s="44"/>
      <c r="F78" s="44"/>
      <c r="G78" s="44"/>
    </row>
    <row r="79" spans="1:7" s="35" customFormat="1" ht="16.5" thickBot="1">
      <c r="A79" s="37" t="s">
        <v>146</v>
      </c>
      <c r="B79" s="38" t="s">
        <v>147</v>
      </c>
      <c r="C79" s="44"/>
      <c r="D79" s="44"/>
      <c r="E79" s="44"/>
      <c r="F79" s="44"/>
      <c r="G79" s="44"/>
    </row>
    <row r="80" spans="1:7" s="35" customFormat="1" ht="16.5" thickBot="1">
      <c r="A80" s="51" t="s">
        <v>148</v>
      </c>
      <c r="B80" s="40" t="s">
        <v>149</v>
      </c>
      <c r="C80" s="27"/>
      <c r="D80" s="27"/>
      <c r="E80" s="27"/>
      <c r="F80" s="27"/>
      <c r="G80" s="27"/>
    </row>
    <row r="81" spans="1:7" s="35" customFormat="1" ht="15.75">
      <c r="A81" s="53" t="s">
        <v>150</v>
      </c>
      <c r="B81" s="29" t="s">
        <v>151</v>
      </c>
      <c r="C81" s="44"/>
      <c r="D81" s="44"/>
      <c r="E81" s="44"/>
      <c r="F81" s="44"/>
      <c r="G81" s="44"/>
    </row>
    <row r="82" spans="1:7" s="35" customFormat="1" ht="15.75">
      <c r="A82" s="54" t="s">
        <v>152</v>
      </c>
      <c r="B82" s="33" t="s">
        <v>153</v>
      </c>
      <c r="C82" s="44"/>
      <c r="D82" s="44"/>
      <c r="E82" s="44"/>
      <c r="F82" s="44"/>
      <c r="G82" s="44"/>
    </row>
    <row r="83" spans="1:7" s="35" customFormat="1" ht="15.75">
      <c r="A83" s="54" t="s">
        <v>154</v>
      </c>
      <c r="B83" s="33" t="s">
        <v>155</v>
      </c>
      <c r="C83" s="44"/>
      <c r="D83" s="44"/>
      <c r="E83" s="44"/>
      <c r="F83" s="44"/>
      <c r="G83" s="44"/>
    </row>
    <row r="84" spans="1:7" s="31" customFormat="1" ht="16.5" thickBot="1">
      <c r="A84" s="55" t="s">
        <v>156</v>
      </c>
      <c r="B84" s="38" t="s">
        <v>157</v>
      </c>
      <c r="C84" s="44"/>
      <c r="D84" s="44"/>
      <c r="E84" s="44"/>
      <c r="F84" s="44"/>
      <c r="G84" s="44"/>
    </row>
    <row r="85" spans="1:7" s="31" customFormat="1" ht="16.5" customHeight="1" thickBot="1">
      <c r="A85" s="51" t="s">
        <v>158</v>
      </c>
      <c r="B85" s="40" t="s">
        <v>159</v>
      </c>
      <c r="C85" s="56"/>
      <c r="D85" s="56"/>
      <c r="E85" s="56"/>
      <c r="F85" s="56"/>
      <c r="G85" s="56"/>
    </row>
    <row r="86" spans="1:7" s="31" customFormat="1" ht="16.5" customHeight="1" thickBot="1">
      <c r="A86" s="51" t="s">
        <v>160</v>
      </c>
      <c r="B86" s="57" t="s">
        <v>161</v>
      </c>
      <c r="C86" s="42"/>
      <c r="D86" s="42"/>
      <c r="E86" s="42"/>
      <c r="F86" s="42"/>
      <c r="G86" s="42"/>
    </row>
    <row r="87" spans="1:7" s="31" customFormat="1" ht="16.5" thickBot="1">
      <c r="A87" s="58" t="s">
        <v>162</v>
      </c>
      <c r="B87" s="59" t="s">
        <v>163</v>
      </c>
      <c r="C87" s="42">
        <f>+C63+C86</f>
        <v>52924379</v>
      </c>
      <c r="D87" s="42">
        <f>+D63+D86</f>
        <v>2214280</v>
      </c>
      <c r="E87" s="42">
        <f>+E63+E86</f>
        <v>55138659</v>
      </c>
      <c r="F87" s="42">
        <f>+F85+F80+F76+F73+F68+F63</f>
        <v>83191</v>
      </c>
      <c r="G87" s="42">
        <f>+G63+G86</f>
        <v>55221850</v>
      </c>
    </row>
    <row r="88" spans="1:7" s="35" customFormat="1" ht="15.75">
      <c r="A88" s="60"/>
      <c r="B88" s="61"/>
      <c r="C88" s="62"/>
      <c r="D88" s="62"/>
      <c r="E88" s="62"/>
      <c r="F88" s="62"/>
      <c r="G88" s="62"/>
    </row>
    <row r="89" spans="1:7" s="17" customFormat="1" ht="16.5" thickBot="1">
      <c r="A89" s="63"/>
      <c r="B89" s="64"/>
      <c r="C89" s="65"/>
      <c r="D89" s="65"/>
      <c r="E89" s="65"/>
      <c r="F89" s="65"/>
      <c r="G89" s="65"/>
    </row>
    <row r="90" spans="1:7" s="21" customFormat="1" ht="16.5" thickBot="1">
      <c r="A90" s="14"/>
      <c r="B90" s="66" t="s">
        <v>164</v>
      </c>
      <c r="C90" s="67"/>
      <c r="D90" s="67"/>
      <c r="E90" s="67"/>
      <c r="F90" s="67"/>
      <c r="G90" s="67"/>
    </row>
    <row r="91" spans="1:7" s="31" customFormat="1" ht="16.5" thickBot="1">
      <c r="A91" s="68" t="s">
        <v>8</v>
      </c>
      <c r="B91" s="69" t="s">
        <v>249</v>
      </c>
      <c r="C91" s="70">
        <f>+C92+C93+C94+C95+C96</f>
        <v>47039114</v>
      </c>
      <c r="D91" s="70">
        <f>SUM(D92:D106)</f>
        <v>-172768</v>
      </c>
      <c r="E91" s="70">
        <f aca="true" t="shared" si="1" ref="E91:E96">+C91+D91</f>
        <v>46866346</v>
      </c>
      <c r="F91" s="70">
        <f>+F92+F93+F94+F95+F96</f>
        <v>425710</v>
      </c>
      <c r="G91" s="70">
        <f>+G92+G93+G94+G95+G96</f>
        <v>47292056</v>
      </c>
    </row>
    <row r="92" spans="1:7" s="17" customFormat="1" ht="15.75">
      <c r="A92" s="71" t="s">
        <v>10</v>
      </c>
      <c r="B92" s="72" t="s">
        <v>165</v>
      </c>
      <c r="C92" s="73">
        <v>30273661</v>
      </c>
      <c r="D92" s="73">
        <v>-240057</v>
      </c>
      <c r="E92" s="73">
        <f t="shared" si="1"/>
        <v>30033604</v>
      </c>
      <c r="F92" s="73"/>
      <c r="G92" s="73">
        <f>+E92+F92</f>
        <v>30033604</v>
      </c>
    </row>
    <row r="93" spans="1:7" s="17" customFormat="1" ht="15.75">
      <c r="A93" s="32" t="s">
        <v>12</v>
      </c>
      <c r="B93" s="74" t="s">
        <v>166</v>
      </c>
      <c r="C93" s="34">
        <v>4485180</v>
      </c>
      <c r="D93" s="34">
        <v>-26424</v>
      </c>
      <c r="E93" s="34">
        <f t="shared" si="1"/>
        <v>4458756</v>
      </c>
      <c r="F93" s="34"/>
      <c r="G93" s="34">
        <f>+E93+F93</f>
        <v>4458756</v>
      </c>
    </row>
    <row r="94" spans="1:7" s="17" customFormat="1" ht="15.75">
      <c r="A94" s="32" t="s">
        <v>14</v>
      </c>
      <c r="B94" s="74" t="s">
        <v>167</v>
      </c>
      <c r="C94" s="41">
        <v>6915970</v>
      </c>
      <c r="D94" s="41">
        <v>93713</v>
      </c>
      <c r="E94" s="41">
        <f t="shared" si="1"/>
        <v>7009683</v>
      </c>
      <c r="F94" s="41">
        <v>140000</v>
      </c>
      <c r="G94" s="41">
        <f>+E94+F94</f>
        <v>7149683</v>
      </c>
    </row>
    <row r="95" spans="1:7" s="17" customFormat="1" ht="15.75">
      <c r="A95" s="32" t="s">
        <v>16</v>
      </c>
      <c r="B95" s="75" t="s">
        <v>168</v>
      </c>
      <c r="C95" s="41">
        <v>3250000</v>
      </c>
      <c r="D95" s="41"/>
      <c r="E95" s="41">
        <f t="shared" si="1"/>
        <v>3250000</v>
      </c>
      <c r="F95" s="41">
        <v>-50000</v>
      </c>
      <c r="G95" s="41">
        <f>+E95+F95</f>
        <v>3200000</v>
      </c>
    </row>
    <row r="96" spans="1:7" s="17" customFormat="1" ht="15.75">
      <c r="A96" s="32" t="s">
        <v>169</v>
      </c>
      <c r="B96" s="76" t="s">
        <v>170</v>
      </c>
      <c r="C96" s="41">
        <v>2114303</v>
      </c>
      <c r="D96" s="41"/>
      <c r="E96" s="41">
        <f t="shared" si="1"/>
        <v>2114303</v>
      </c>
      <c r="F96" s="41">
        <v>335710</v>
      </c>
      <c r="G96" s="41">
        <f>+E96+F96</f>
        <v>2450013</v>
      </c>
    </row>
    <row r="97" spans="1:7" s="17" customFormat="1" ht="15.75">
      <c r="A97" s="32" t="s">
        <v>20</v>
      </c>
      <c r="B97" s="74" t="s">
        <v>241</v>
      </c>
      <c r="C97" s="41"/>
      <c r="D97" s="41"/>
      <c r="E97" s="41"/>
      <c r="F97" s="41"/>
      <c r="G97" s="41"/>
    </row>
    <row r="98" spans="1:7" s="17" customFormat="1" ht="15.75">
      <c r="A98" s="32" t="s">
        <v>171</v>
      </c>
      <c r="B98" s="77" t="s">
        <v>172</v>
      </c>
      <c r="C98" s="41"/>
      <c r="D98" s="41"/>
      <c r="E98" s="41"/>
      <c r="F98" s="41"/>
      <c r="G98" s="41"/>
    </row>
    <row r="99" spans="1:7" s="17" customFormat="1" ht="28.5" customHeight="1">
      <c r="A99" s="32" t="s">
        <v>173</v>
      </c>
      <c r="B99" s="78" t="s">
        <v>174</v>
      </c>
      <c r="C99" s="41"/>
      <c r="D99" s="41"/>
      <c r="E99" s="41"/>
      <c r="F99" s="41"/>
      <c r="G99" s="41"/>
    </row>
    <row r="100" spans="1:7" s="17" customFormat="1" ht="30">
      <c r="A100" s="32" t="s">
        <v>175</v>
      </c>
      <c r="B100" s="78" t="s">
        <v>176</v>
      </c>
      <c r="C100" s="41"/>
      <c r="D100" s="41"/>
      <c r="E100" s="41"/>
      <c r="F100" s="41"/>
      <c r="G100" s="41"/>
    </row>
    <row r="101" spans="1:7" s="17" customFormat="1" ht="15.75">
      <c r="A101" s="32" t="s">
        <v>177</v>
      </c>
      <c r="B101" s="77" t="s">
        <v>178</v>
      </c>
      <c r="C101" s="41">
        <v>2114303</v>
      </c>
      <c r="D101" s="41"/>
      <c r="E101" s="41">
        <v>2114303</v>
      </c>
      <c r="F101" s="41">
        <v>335710</v>
      </c>
      <c r="G101" s="41">
        <f>+E101+F101</f>
        <v>2450013</v>
      </c>
    </row>
    <row r="102" spans="1:7" s="17" customFormat="1" ht="15.75">
      <c r="A102" s="32" t="s">
        <v>179</v>
      </c>
      <c r="B102" s="77" t="s">
        <v>180</v>
      </c>
      <c r="C102" s="41"/>
      <c r="D102" s="41"/>
      <c r="E102" s="41"/>
      <c r="F102" s="41"/>
      <c r="G102" s="41"/>
    </row>
    <row r="103" spans="1:7" s="17" customFormat="1" ht="30">
      <c r="A103" s="32" t="s">
        <v>181</v>
      </c>
      <c r="B103" s="78" t="s">
        <v>182</v>
      </c>
      <c r="C103" s="41"/>
      <c r="D103" s="41"/>
      <c r="E103" s="41"/>
      <c r="F103" s="41"/>
      <c r="G103" s="41"/>
    </row>
    <row r="104" spans="1:7" s="17" customFormat="1" ht="15.75">
      <c r="A104" s="79" t="s">
        <v>183</v>
      </c>
      <c r="B104" s="80" t="s">
        <v>184</v>
      </c>
      <c r="C104" s="41"/>
      <c r="D104" s="41"/>
      <c r="E104" s="41"/>
      <c r="F104" s="41"/>
      <c r="G104" s="41"/>
    </row>
    <row r="105" spans="1:7" s="17" customFormat="1" ht="15.75">
      <c r="A105" s="32" t="s">
        <v>185</v>
      </c>
      <c r="B105" s="80" t="s">
        <v>186</v>
      </c>
      <c r="C105" s="41"/>
      <c r="D105" s="41"/>
      <c r="E105" s="41"/>
      <c r="F105" s="41"/>
      <c r="G105" s="41"/>
    </row>
    <row r="106" spans="1:7" s="17" customFormat="1" ht="16.5" customHeight="1" thickBot="1">
      <c r="A106" s="81" t="s">
        <v>187</v>
      </c>
      <c r="B106" s="82" t="s">
        <v>188</v>
      </c>
      <c r="C106" s="83"/>
      <c r="D106" s="83"/>
      <c r="E106" s="83"/>
      <c r="F106" s="83"/>
      <c r="G106" s="83"/>
    </row>
    <row r="107" spans="1:7" s="17" customFormat="1" ht="16.5" thickBot="1">
      <c r="A107" s="25" t="s">
        <v>22</v>
      </c>
      <c r="B107" s="84" t="s">
        <v>250</v>
      </c>
      <c r="C107" s="27">
        <v>5885265</v>
      </c>
      <c r="D107" s="27">
        <f>SUM(D108:D120)</f>
        <v>-955098</v>
      </c>
      <c r="E107" s="27">
        <f>+C107+D107</f>
        <v>4930167</v>
      </c>
      <c r="F107" s="27">
        <f>SUM(F108:F120)</f>
        <v>2332156</v>
      </c>
      <c r="G107" s="27">
        <f>+E107+F107</f>
        <v>7262323</v>
      </c>
    </row>
    <row r="108" spans="1:7" s="17" customFormat="1" ht="15.75">
      <c r="A108" s="28" t="s">
        <v>23</v>
      </c>
      <c r="B108" s="74" t="s">
        <v>189</v>
      </c>
      <c r="C108" s="30">
        <v>4069265</v>
      </c>
      <c r="D108" s="30">
        <v>-955098</v>
      </c>
      <c r="E108" s="30">
        <f>+C108+D108</f>
        <v>3114167</v>
      </c>
      <c r="F108" s="30">
        <v>2332156</v>
      </c>
      <c r="G108" s="30">
        <f>+E108+F108</f>
        <v>5446323</v>
      </c>
    </row>
    <row r="109" spans="1:7" s="17" customFormat="1" ht="15.75">
      <c r="A109" s="28" t="s">
        <v>25</v>
      </c>
      <c r="B109" s="85" t="s">
        <v>190</v>
      </c>
      <c r="C109" s="30"/>
      <c r="D109" s="30"/>
      <c r="E109" s="30"/>
      <c r="F109" s="30"/>
      <c r="G109" s="30">
        <f>+E109+F109</f>
        <v>0</v>
      </c>
    </row>
    <row r="110" spans="1:7" s="17" customFormat="1" ht="15.75">
      <c r="A110" s="28" t="s">
        <v>27</v>
      </c>
      <c r="B110" s="85" t="s">
        <v>191</v>
      </c>
      <c r="C110" s="34">
        <v>1816000</v>
      </c>
      <c r="D110" s="34">
        <v>0</v>
      </c>
      <c r="E110" s="34">
        <f>+C110+D110</f>
        <v>1816000</v>
      </c>
      <c r="F110" s="34">
        <v>0</v>
      </c>
      <c r="G110" s="30">
        <f>+E110+F110</f>
        <v>1816000</v>
      </c>
    </row>
    <row r="111" spans="1:7" s="17" customFormat="1" ht="15.75">
      <c r="A111" s="28" t="s">
        <v>29</v>
      </c>
      <c r="B111" s="85" t="s">
        <v>192</v>
      </c>
      <c r="C111" s="86"/>
      <c r="D111" s="86"/>
      <c r="E111" s="86"/>
      <c r="F111" s="86"/>
      <c r="G111" s="86"/>
    </row>
    <row r="112" spans="1:7" s="17" customFormat="1" ht="15.75">
      <c r="A112" s="28" t="s">
        <v>31</v>
      </c>
      <c r="B112" s="87" t="s">
        <v>193</v>
      </c>
      <c r="C112" s="86"/>
      <c r="D112" s="86"/>
      <c r="E112" s="86"/>
      <c r="F112" s="86"/>
      <c r="G112" s="86"/>
    </row>
    <row r="113" spans="1:7" s="17" customFormat="1" ht="15.75">
      <c r="A113" s="28" t="s">
        <v>33</v>
      </c>
      <c r="B113" s="88" t="s">
        <v>238</v>
      </c>
      <c r="C113" s="86"/>
      <c r="D113" s="86"/>
      <c r="E113" s="86"/>
      <c r="F113" s="86"/>
      <c r="G113" s="86"/>
    </row>
    <row r="114" spans="1:7" s="17" customFormat="1" ht="30">
      <c r="A114" s="28" t="s">
        <v>194</v>
      </c>
      <c r="B114" s="89" t="s">
        <v>195</v>
      </c>
      <c r="C114" s="86"/>
      <c r="D114" s="86"/>
      <c r="E114" s="86"/>
      <c r="F114" s="86"/>
      <c r="G114" s="86"/>
    </row>
    <row r="115" spans="1:7" s="17" customFormat="1" ht="29.25" customHeight="1">
      <c r="A115" s="28" t="s">
        <v>196</v>
      </c>
      <c r="B115" s="78" t="s">
        <v>176</v>
      </c>
      <c r="C115" s="86"/>
      <c r="D115" s="86"/>
      <c r="E115" s="86"/>
      <c r="F115" s="86"/>
      <c r="G115" s="86"/>
    </row>
    <row r="116" spans="1:7" s="17" customFormat="1" ht="15.75">
      <c r="A116" s="28" t="s">
        <v>197</v>
      </c>
      <c r="B116" s="78" t="s">
        <v>198</v>
      </c>
      <c r="C116" s="86"/>
      <c r="D116" s="86"/>
      <c r="E116" s="86"/>
      <c r="F116" s="86"/>
      <c r="G116" s="86"/>
    </row>
    <row r="117" spans="1:7" s="17" customFormat="1" ht="16.5" customHeight="1">
      <c r="A117" s="28" t="s">
        <v>199</v>
      </c>
      <c r="B117" s="78" t="s">
        <v>200</v>
      </c>
      <c r="C117" s="86"/>
      <c r="D117" s="86"/>
      <c r="E117" s="86"/>
      <c r="F117" s="86"/>
      <c r="G117" s="86"/>
    </row>
    <row r="118" spans="1:7" s="17" customFormat="1" ht="30">
      <c r="A118" s="28" t="s">
        <v>201</v>
      </c>
      <c r="B118" s="78" t="s">
        <v>182</v>
      </c>
      <c r="C118" s="86"/>
      <c r="D118" s="86"/>
      <c r="E118" s="86"/>
      <c r="F118" s="86"/>
      <c r="G118" s="86">
        <f>+E118+F118</f>
        <v>0</v>
      </c>
    </row>
    <row r="119" spans="1:7" s="17" customFormat="1" ht="15.75">
      <c r="A119" s="28" t="s">
        <v>202</v>
      </c>
      <c r="B119" s="78" t="s">
        <v>203</v>
      </c>
      <c r="C119" s="86"/>
      <c r="D119" s="86"/>
      <c r="E119" s="86"/>
      <c r="F119" s="86"/>
      <c r="G119" s="86"/>
    </row>
    <row r="120" spans="1:7" s="17" customFormat="1" ht="28.5" customHeight="1" thickBot="1">
      <c r="A120" s="79" t="s">
        <v>204</v>
      </c>
      <c r="B120" s="78" t="s">
        <v>205</v>
      </c>
      <c r="C120" s="90"/>
      <c r="D120" s="90"/>
      <c r="E120" s="90"/>
      <c r="F120" s="90"/>
      <c r="G120" s="90"/>
    </row>
    <row r="121" spans="1:7" s="17" customFormat="1" ht="16.5" thickBot="1">
      <c r="A121" s="25" t="s">
        <v>35</v>
      </c>
      <c r="B121" s="91" t="s">
        <v>206</v>
      </c>
      <c r="C121" s="27"/>
      <c r="D121" s="27"/>
      <c r="E121" s="27">
        <f>+E122+E123</f>
        <v>0</v>
      </c>
      <c r="F121" s="27"/>
      <c r="G121" s="27">
        <f>+G122+G123</f>
        <v>0</v>
      </c>
    </row>
    <row r="122" spans="1:7" s="17" customFormat="1" ht="15.75">
      <c r="A122" s="28" t="s">
        <v>36</v>
      </c>
      <c r="B122" s="92" t="s">
        <v>207</v>
      </c>
      <c r="C122" s="30"/>
      <c r="D122" s="30"/>
      <c r="E122" s="30">
        <f>+C122+D122</f>
        <v>0</v>
      </c>
      <c r="F122" s="30"/>
      <c r="G122" s="30">
        <f>+E122+F122</f>
        <v>0</v>
      </c>
    </row>
    <row r="123" spans="1:7" s="17" customFormat="1" ht="16.5" thickBot="1">
      <c r="A123" s="37" t="s">
        <v>38</v>
      </c>
      <c r="B123" s="85" t="s">
        <v>208</v>
      </c>
      <c r="C123" s="41"/>
      <c r="D123" s="41"/>
      <c r="E123" s="41"/>
      <c r="F123" s="41"/>
      <c r="G123" s="41"/>
    </row>
    <row r="124" spans="1:7" s="17" customFormat="1" ht="16.5" thickBot="1">
      <c r="A124" s="25" t="s">
        <v>209</v>
      </c>
      <c r="B124" s="91" t="s">
        <v>210</v>
      </c>
      <c r="C124" s="27">
        <f>+C91+C107+C121</f>
        <v>52924379</v>
      </c>
      <c r="D124" s="27">
        <f>+D121+D107+D91</f>
        <v>-1127866</v>
      </c>
      <c r="E124" s="27">
        <f>+E121+E107+E91</f>
        <v>51796513</v>
      </c>
      <c r="F124" s="27">
        <f>+F121+F107+F91</f>
        <v>2757866</v>
      </c>
      <c r="G124" s="27">
        <f>+G91+G107+G121</f>
        <v>54554379</v>
      </c>
    </row>
    <row r="125" spans="1:7" s="17" customFormat="1" ht="29.25" thickBot="1">
      <c r="A125" s="25" t="s">
        <v>60</v>
      </c>
      <c r="B125" s="91" t="s">
        <v>211</v>
      </c>
      <c r="C125" s="27"/>
      <c r="D125" s="27"/>
      <c r="E125" s="27"/>
      <c r="F125" s="27"/>
      <c r="G125" s="27"/>
    </row>
    <row r="126" spans="1:7" s="31" customFormat="1" ht="15.75">
      <c r="A126" s="28" t="s">
        <v>62</v>
      </c>
      <c r="B126" s="92" t="s">
        <v>212</v>
      </c>
      <c r="C126" s="86"/>
      <c r="D126" s="86"/>
      <c r="E126" s="86"/>
      <c r="F126" s="86"/>
      <c r="G126" s="86"/>
    </row>
    <row r="127" spans="1:7" s="17" customFormat="1" ht="30">
      <c r="A127" s="28" t="s">
        <v>64</v>
      </c>
      <c r="B127" s="92" t="s">
        <v>213</v>
      </c>
      <c r="C127" s="86"/>
      <c r="D127" s="86"/>
      <c r="E127" s="86"/>
      <c r="F127" s="86"/>
      <c r="G127" s="86"/>
    </row>
    <row r="128" spans="1:7" s="17" customFormat="1" ht="16.5" thickBot="1">
      <c r="A128" s="79" t="s">
        <v>66</v>
      </c>
      <c r="B128" s="93" t="s">
        <v>214</v>
      </c>
      <c r="C128" s="86"/>
      <c r="D128" s="86"/>
      <c r="E128" s="86"/>
      <c r="F128" s="86"/>
      <c r="G128" s="86"/>
    </row>
    <row r="129" spans="1:7" s="17" customFormat="1" ht="16.5" thickBot="1">
      <c r="A129" s="25" t="s">
        <v>82</v>
      </c>
      <c r="B129" s="91" t="s">
        <v>215</v>
      </c>
      <c r="C129" s="27"/>
      <c r="D129" s="27"/>
      <c r="E129" s="27"/>
      <c r="F129" s="27"/>
      <c r="G129" s="27"/>
    </row>
    <row r="130" spans="1:7" s="17" customFormat="1" ht="15.75">
      <c r="A130" s="28" t="s">
        <v>84</v>
      </c>
      <c r="B130" s="92" t="s">
        <v>216</v>
      </c>
      <c r="C130" s="86"/>
      <c r="D130" s="86"/>
      <c r="E130" s="86"/>
      <c r="F130" s="86"/>
      <c r="G130" s="86"/>
    </row>
    <row r="131" spans="1:7" s="17" customFormat="1" ht="15.75">
      <c r="A131" s="28" t="s">
        <v>86</v>
      </c>
      <c r="B131" s="92" t="s">
        <v>217</v>
      </c>
      <c r="C131" s="86"/>
      <c r="D131" s="86"/>
      <c r="E131" s="86"/>
      <c r="F131" s="86"/>
      <c r="G131" s="86"/>
    </row>
    <row r="132" spans="1:7" s="17" customFormat="1" ht="15.75">
      <c r="A132" s="28" t="s">
        <v>88</v>
      </c>
      <c r="B132" s="92" t="s">
        <v>218</v>
      </c>
      <c r="C132" s="86"/>
      <c r="D132" s="86"/>
      <c r="E132" s="86"/>
      <c r="F132" s="86"/>
      <c r="G132" s="86"/>
    </row>
    <row r="133" spans="1:7" s="31" customFormat="1" ht="16.5" thickBot="1">
      <c r="A133" s="79" t="s">
        <v>90</v>
      </c>
      <c r="B133" s="93" t="s">
        <v>219</v>
      </c>
      <c r="C133" s="86"/>
      <c r="D133" s="86"/>
      <c r="E133" s="86"/>
      <c r="F133" s="86"/>
      <c r="G133" s="86"/>
    </row>
    <row r="134" spans="1:11" s="17" customFormat="1" ht="16.5" thickBot="1">
      <c r="A134" s="25" t="s">
        <v>220</v>
      </c>
      <c r="B134" s="91" t="s">
        <v>221</v>
      </c>
      <c r="C134" s="42"/>
      <c r="D134" s="42">
        <f>SUM(D135:D139)</f>
        <v>859427</v>
      </c>
      <c r="E134" s="42">
        <f>SUM(E135:E139)</f>
        <v>859427</v>
      </c>
      <c r="F134" s="42"/>
      <c r="G134" s="42">
        <f>SUM(G135:G139)</f>
        <v>859427</v>
      </c>
      <c r="K134" s="94"/>
    </row>
    <row r="135" spans="1:7" s="17" customFormat="1" ht="15.75">
      <c r="A135" s="28" t="s">
        <v>96</v>
      </c>
      <c r="B135" s="92" t="s">
        <v>222</v>
      </c>
      <c r="C135" s="86"/>
      <c r="D135" s="86"/>
      <c r="E135" s="86"/>
      <c r="F135" s="86"/>
      <c r="G135" s="86"/>
    </row>
    <row r="136" spans="1:7" s="17" customFormat="1" ht="15.75">
      <c r="A136" s="28" t="s">
        <v>98</v>
      </c>
      <c r="B136" s="92" t="s">
        <v>223</v>
      </c>
      <c r="C136" s="86"/>
      <c r="D136" s="86">
        <v>859427</v>
      </c>
      <c r="E136" s="86">
        <f>+C136+D136</f>
        <v>859427</v>
      </c>
      <c r="F136" s="86">
        <f>+C136</f>
        <v>0</v>
      </c>
      <c r="G136" s="86">
        <f>+E136+F136</f>
        <v>859427</v>
      </c>
    </row>
    <row r="137" spans="1:7" s="17" customFormat="1" ht="15.75">
      <c r="A137" s="28" t="s">
        <v>100</v>
      </c>
      <c r="B137" s="92" t="s">
        <v>242</v>
      </c>
      <c r="C137" s="86"/>
      <c r="D137" s="86"/>
      <c r="E137" s="86"/>
      <c r="F137" s="86"/>
      <c r="G137" s="86"/>
    </row>
    <row r="138" spans="1:7" s="31" customFormat="1" ht="15.75">
      <c r="A138" s="28" t="s">
        <v>102</v>
      </c>
      <c r="B138" s="92" t="s">
        <v>224</v>
      </c>
      <c r="C138" s="86"/>
      <c r="D138" s="86"/>
      <c r="E138" s="86"/>
      <c r="F138" s="86"/>
      <c r="G138" s="86"/>
    </row>
    <row r="139" spans="1:7" s="31" customFormat="1" ht="16.5" thickBot="1">
      <c r="A139" s="79" t="s">
        <v>243</v>
      </c>
      <c r="B139" s="93" t="s">
        <v>225</v>
      </c>
      <c r="C139" s="86"/>
      <c r="D139" s="86"/>
      <c r="E139" s="86"/>
      <c r="F139" s="86"/>
      <c r="G139" s="86"/>
    </row>
    <row r="140" spans="1:7" s="31" customFormat="1" ht="16.5" thickBot="1">
      <c r="A140" s="25" t="s">
        <v>104</v>
      </c>
      <c r="B140" s="91" t="s">
        <v>226</v>
      </c>
      <c r="C140" s="95"/>
      <c r="D140" s="95"/>
      <c r="E140" s="95"/>
      <c r="F140" s="95"/>
      <c r="G140" s="95"/>
    </row>
    <row r="141" spans="1:7" s="31" customFormat="1" ht="15.75">
      <c r="A141" s="28" t="s">
        <v>106</v>
      </c>
      <c r="B141" s="92" t="s">
        <v>227</v>
      </c>
      <c r="C141" s="86"/>
      <c r="D141" s="86"/>
      <c r="E141" s="86"/>
      <c r="F141" s="86"/>
      <c r="G141" s="86"/>
    </row>
    <row r="142" spans="1:7" s="31" customFormat="1" ht="15.75">
      <c r="A142" s="28" t="s">
        <v>108</v>
      </c>
      <c r="B142" s="92" t="s">
        <v>228</v>
      </c>
      <c r="C142" s="86"/>
      <c r="D142" s="86"/>
      <c r="E142" s="86"/>
      <c r="F142" s="86"/>
      <c r="G142" s="86"/>
    </row>
    <row r="143" spans="1:7" s="31" customFormat="1" ht="15.75">
      <c r="A143" s="28" t="s">
        <v>110</v>
      </c>
      <c r="B143" s="92" t="s">
        <v>229</v>
      </c>
      <c r="C143" s="86"/>
      <c r="D143" s="86"/>
      <c r="E143" s="86"/>
      <c r="F143" s="86"/>
      <c r="G143" s="86"/>
    </row>
    <row r="144" spans="1:7" s="17" customFormat="1" ht="16.5" thickBot="1">
      <c r="A144" s="28" t="s">
        <v>112</v>
      </c>
      <c r="B144" s="92" t="s">
        <v>230</v>
      </c>
      <c r="C144" s="86"/>
      <c r="D144" s="86"/>
      <c r="E144" s="86"/>
      <c r="F144" s="86"/>
      <c r="G144" s="86"/>
    </row>
    <row r="145" spans="1:7" s="17" customFormat="1" ht="16.5" thickBot="1">
      <c r="A145" s="25" t="s">
        <v>114</v>
      </c>
      <c r="B145" s="91" t="s">
        <v>231</v>
      </c>
      <c r="C145" s="96"/>
      <c r="D145" s="96"/>
      <c r="E145" s="96"/>
      <c r="F145" s="96"/>
      <c r="G145" s="96"/>
    </row>
    <row r="146" spans="1:7" s="17" customFormat="1" ht="16.5" thickBot="1">
      <c r="A146" s="97" t="s">
        <v>232</v>
      </c>
      <c r="B146" s="98" t="s">
        <v>233</v>
      </c>
      <c r="C146" s="96">
        <f>+C124+C145</f>
        <v>52924379</v>
      </c>
      <c r="D146" s="96">
        <f>+D124+D145</f>
        <v>-1127866</v>
      </c>
      <c r="E146" s="96">
        <f>+E124+E145</f>
        <v>51796513</v>
      </c>
      <c r="F146" s="96">
        <f>+F145+F124</f>
        <v>2757866</v>
      </c>
      <c r="G146" s="96">
        <f>+G124+G129+G134+G140</f>
        <v>55413806</v>
      </c>
    </row>
    <row r="147" spans="1:7" s="17" customFormat="1" ht="16.5" thickBot="1">
      <c r="A147" s="99"/>
      <c r="B147" s="100"/>
      <c r="C147" s="101"/>
      <c r="D147" s="101"/>
      <c r="E147" s="101"/>
      <c r="F147" s="101"/>
      <c r="G147" s="101"/>
    </row>
    <row r="148" spans="1:7" s="17" customFormat="1" ht="21" customHeight="1" thickBot="1">
      <c r="A148" s="102" t="s">
        <v>234</v>
      </c>
      <c r="B148" s="103"/>
      <c r="C148" s="104">
        <v>1</v>
      </c>
      <c r="D148" s="104">
        <v>1</v>
      </c>
      <c r="E148" s="104">
        <v>1</v>
      </c>
      <c r="F148" s="104">
        <v>1</v>
      </c>
      <c r="G148" s="104">
        <v>1</v>
      </c>
    </row>
    <row r="149" spans="1:7" s="17" customFormat="1" ht="21" customHeight="1" thickBot="1">
      <c r="A149" s="102" t="s">
        <v>235</v>
      </c>
      <c r="B149" s="103"/>
      <c r="C149" s="104">
        <v>21</v>
      </c>
      <c r="D149" s="104">
        <v>21</v>
      </c>
      <c r="E149" s="104">
        <v>21</v>
      </c>
      <c r="F149" s="104">
        <v>21</v>
      </c>
      <c r="G149" s="104">
        <v>21</v>
      </c>
    </row>
    <row r="150" spans="1:7" s="17" customFormat="1" ht="15.75">
      <c r="A150" s="99"/>
      <c r="B150" s="100"/>
      <c r="C150" s="101"/>
      <c r="D150" s="101"/>
      <c r="E150" s="101"/>
      <c r="F150" s="101"/>
      <c r="G150" s="101"/>
    </row>
    <row r="151" spans="1:7" s="17" customFormat="1" ht="16.5" customHeight="1">
      <c r="A151" s="99"/>
      <c r="B151" s="100"/>
      <c r="C151" s="101"/>
      <c r="D151" s="101"/>
      <c r="E151" s="101"/>
      <c r="F151" s="101"/>
      <c r="G151" s="101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43" r:id="rId1"/>
  <headerFooter alignWithMargins="0">
    <oddHeader>&amp;LPári Község Önkormányzata&amp;R&amp;"Times New Roman CE,Félkövér dőlt"4.1.sz. melléklet</oddHeader>
  </headerFooter>
  <rowBreaks count="1" manualBreakCount="1">
    <brk id="87" max="255" man="1"/>
  </rowBreaks>
  <ignoredErrors>
    <ignoredError sqref="G2" numberStoredAsText="1"/>
    <ignoredError sqref="E23 E92:E96 E108 E110 G9:G13 G20 G23 G55 G37 G42 G94:G96 G101 G108:G110 G118 G122 E122 E9:E12 G92:G93 G136" unlockedFormula="1"/>
    <ignoredError sqref="D91" formulaRange="1"/>
    <ignoredError sqref="F146 E107:F107 F13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</dc:creator>
  <cp:keywords/>
  <dc:description/>
  <cp:lastModifiedBy>ASP_2</cp:lastModifiedBy>
  <cp:lastPrinted>2017-09-27T09:11:50Z</cp:lastPrinted>
  <dcterms:created xsi:type="dcterms:W3CDTF">2014-02-13T10:33:01Z</dcterms:created>
  <dcterms:modified xsi:type="dcterms:W3CDTF">2017-09-27T09:12:08Z</dcterms:modified>
  <cp:category/>
  <cp:version/>
  <cp:contentType/>
  <cp:contentStatus/>
</cp:coreProperties>
</file>