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27" i="1" l="1"/>
  <c r="E27" i="1"/>
  <c r="J27" i="1"/>
  <c r="K27" i="1"/>
  <c r="L27" i="1"/>
  <c r="G27" i="1"/>
  <c r="H27" i="1"/>
  <c r="I27" i="1"/>
  <c r="F27" i="1"/>
  <c r="V22" i="1" l="1"/>
  <c r="Y22" i="1"/>
  <c r="AB9" i="1"/>
  <c r="S22" i="1"/>
  <c r="AB10" i="1" l="1"/>
  <c r="AB11" i="1"/>
  <c r="AB12" i="1"/>
  <c r="AB13" i="1"/>
  <c r="AB14" i="1"/>
  <c r="AB15" i="1"/>
  <c r="AB17" i="1"/>
  <c r="AB18" i="1"/>
  <c r="AB19" i="1"/>
  <c r="AB21" i="1"/>
  <c r="AB22" i="1"/>
  <c r="AB23" i="1"/>
  <c r="AB24" i="1"/>
  <c r="AB25" i="1"/>
  <c r="AB26" i="1"/>
  <c r="AB28" i="1"/>
  <c r="AB29" i="1"/>
  <c r="AB30" i="1"/>
  <c r="AB31" i="1"/>
  <c r="Y34" i="1"/>
  <c r="V30" i="1"/>
  <c r="Y30" i="1"/>
  <c r="Y32" i="1" s="1"/>
  <c r="V32" i="1"/>
  <c r="V34" i="1" s="1"/>
  <c r="S30" i="1"/>
  <c r="Y27" i="1"/>
  <c r="V27" i="1"/>
  <c r="S27" i="1"/>
  <c r="AB27" i="1" s="1"/>
  <c r="Y20" i="1"/>
  <c r="V20" i="1"/>
  <c r="S20" i="1"/>
  <c r="AB20" i="1" s="1"/>
  <c r="Y16" i="1"/>
  <c r="Y33" i="1" s="1"/>
  <c r="V16" i="1"/>
  <c r="V33" i="1" s="1"/>
  <c r="S16" i="1"/>
  <c r="K32" i="1"/>
  <c r="K30" i="1"/>
  <c r="H30" i="1"/>
  <c r="E30" i="1"/>
  <c r="E32" i="1" s="1"/>
  <c r="K22" i="1"/>
  <c r="K34" i="1" s="1"/>
  <c r="H32" i="1"/>
  <c r="N10" i="1"/>
  <c r="N11" i="1"/>
  <c r="N12" i="1"/>
  <c r="N13" i="1"/>
  <c r="N14" i="1"/>
  <c r="N15" i="1"/>
  <c r="N17" i="1"/>
  <c r="N18" i="1"/>
  <c r="N19" i="1"/>
  <c r="N21" i="1"/>
  <c r="N23" i="1"/>
  <c r="N24" i="1"/>
  <c r="N25" i="1"/>
  <c r="N26" i="1"/>
  <c r="N28" i="1"/>
  <c r="N29" i="1"/>
  <c r="N31" i="1"/>
  <c r="N9" i="1"/>
  <c r="K20" i="1"/>
  <c r="H20" i="1"/>
  <c r="E20" i="1"/>
  <c r="N20" i="1" s="1"/>
  <c r="K16" i="1"/>
  <c r="K33" i="1" s="1"/>
  <c r="H16" i="1"/>
  <c r="H33" i="1" s="1"/>
  <c r="E16" i="1"/>
  <c r="T16" i="1"/>
  <c r="U16" i="1"/>
  <c r="W16" i="1"/>
  <c r="X16" i="1"/>
  <c r="Z16" i="1"/>
  <c r="R16" i="1"/>
  <c r="M9" i="1"/>
  <c r="O9" i="1"/>
  <c r="AA9" i="1"/>
  <c r="AC9" i="1"/>
  <c r="M10" i="1"/>
  <c r="O10" i="1"/>
  <c r="AA10" i="1"/>
  <c r="AC10" i="1"/>
  <c r="M11" i="1"/>
  <c r="O11" i="1"/>
  <c r="AA11" i="1"/>
  <c r="AC11" i="1"/>
  <c r="M12" i="1"/>
  <c r="O12" i="1"/>
  <c r="AA12" i="1"/>
  <c r="AC12" i="1"/>
  <c r="M13" i="1"/>
  <c r="O13" i="1"/>
  <c r="AA13" i="1"/>
  <c r="AC13" i="1"/>
  <c r="M14" i="1"/>
  <c r="O14" i="1"/>
  <c r="AA14" i="1"/>
  <c r="AC14" i="1"/>
  <c r="M15" i="1"/>
  <c r="O15" i="1"/>
  <c r="AA15" i="1"/>
  <c r="AC15" i="1"/>
  <c r="D16" i="1"/>
  <c r="F16" i="1"/>
  <c r="F33" i="1" s="1"/>
  <c r="G16" i="1"/>
  <c r="I16" i="1"/>
  <c r="J16" i="1"/>
  <c r="L16" i="1"/>
  <c r="L22" i="1" s="1"/>
  <c r="M17" i="1"/>
  <c r="O17" i="1"/>
  <c r="AA17" i="1"/>
  <c r="AC17" i="1"/>
  <c r="M18" i="1"/>
  <c r="O18" i="1"/>
  <c r="AA18" i="1"/>
  <c r="AC18" i="1"/>
  <c r="M19" i="1"/>
  <c r="O19" i="1"/>
  <c r="AA19" i="1"/>
  <c r="AC19" i="1"/>
  <c r="D20" i="1"/>
  <c r="F20" i="1"/>
  <c r="G20" i="1"/>
  <c r="I20" i="1"/>
  <c r="J20" i="1"/>
  <c r="L20" i="1"/>
  <c r="R20" i="1"/>
  <c r="R22" i="1" s="1"/>
  <c r="T20" i="1"/>
  <c r="U20" i="1"/>
  <c r="U22" i="1" s="1"/>
  <c r="W20" i="1"/>
  <c r="X20" i="1"/>
  <c r="Z20" i="1"/>
  <c r="M21" i="1"/>
  <c r="O21" i="1"/>
  <c r="AA21" i="1"/>
  <c r="AC21" i="1"/>
  <c r="M23" i="1"/>
  <c r="O23" i="1"/>
  <c r="AA23" i="1"/>
  <c r="AC23" i="1"/>
  <c r="M24" i="1"/>
  <c r="O24" i="1"/>
  <c r="AA24" i="1"/>
  <c r="AC24" i="1"/>
  <c r="M25" i="1"/>
  <c r="O25" i="1"/>
  <c r="AA25" i="1"/>
  <c r="AC25" i="1"/>
  <c r="M26" i="1"/>
  <c r="O26" i="1"/>
  <c r="AA26" i="1"/>
  <c r="AC26" i="1"/>
  <c r="R27" i="1"/>
  <c r="R32" i="1" s="1"/>
  <c r="T27" i="1"/>
  <c r="U27" i="1"/>
  <c r="W27" i="1"/>
  <c r="X27" i="1"/>
  <c r="Z27" i="1"/>
  <c r="Z32" i="1" s="1"/>
  <c r="M28" i="1"/>
  <c r="O28" i="1"/>
  <c r="AA28" i="1"/>
  <c r="AC28" i="1"/>
  <c r="M29" i="1"/>
  <c r="O29" i="1"/>
  <c r="AA29" i="1"/>
  <c r="AC29" i="1"/>
  <c r="D30" i="1"/>
  <c r="F30" i="1"/>
  <c r="G30" i="1"/>
  <c r="I30" i="1"/>
  <c r="J30" i="1"/>
  <c r="L30" i="1"/>
  <c r="R30" i="1"/>
  <c r="T30" i="1"/>
  <c r="U30" i="1"/>
  <c r="U32" i="1" s="1"/>
  <c r="W30" i="1"/>
  <c r="X30" i="1"/>
  <c r="Z30" i="1"/>
  <c r="M31" i="1"/>
  <c r="O31" i="1"/>
  <c r="AA31" i="1"/>
  <c r="AC31" i="1"/>
  <c r="J32" i="1"/>
  <c r="W32" i="1"/>
  <c r="X32" i="1"/>
  <c r="J33" i="1"/>
  <c r="S32" i="1" l="1"/>
  <c r="AB16" i="1"/>
  <c r="S33" i="1"/>
  <c r="AB33" i="1" s="1"/>
  <c r="N27" i="1"/>
  <c r="E22" i="1"/>
  <c r="E34" i="1" s="1"/>
  <c r="H22" i="1"/>
  <c r="H34" i="1" s="1"/>
  <c r="E33" i="1"/>
  <c r="N33" i="1" s="1"/>
  <c r="N16" i="1"/>
  <c r="N32" i="1"/>
  <c r="N30" i="1"/>
  <c r="AA30" i="1"/>
  <c r="M27" i="1"/>
  <c r="AA32" i="1"/>
  <c r="O30" i="1"/>
  <c r="L32" i="1"/>
  <c r="L34" i="1" s="1"/>
  <c r="U34" i="1"/>
  <c r="X22" i="1"/>
  <c r="X34" i="1" s="1"/>
  <c r="M30" i="1"/>
  <c r="O20" i="1"/>
  <c r="J22" i="1"/>
  <c r="J34" i="1" s="1"/>
  <c r="D33" i="1"/>
  <c r="W22" i="1"/>
  <c r="W34" i="1" s="1"/>
  <c r="L33" i="1"/>
  <c r="AC30" i="1"/>
  <c r="AC27" i="1"/>
  <c r="I32" i="1"/>
  <c r="M20" i="1"/>
  <c r="I22" i="1"/>
  <c r="AA27" i="1"/>
  <c r="AC20" i="1"/>
  <c r="Z22" i="1"/>
  <c r="Z34" i="1" s="1"/>
  <c r="T32" i="1"/>
  <c r="AC32" i="1" s="1"/>
  <c r="F32" i="1"/>
  <c r="O32" i="1" s="1"/>
  <c r="W33" i="1"/>
  <c r="O27" i="1"/>
  <c r="AA20" i="1"/>
  <c r="X33" i="1"/>
  <c r="U33" i="1"/>
  <c r="Z33" i="1"/>
  <c r="AC16" i="1"/>
  <c r="T33" i="1"/>
  <c r="T22" i="1"/>
  <c r="R34" i="1"/>
  <c r="AA34" i="1" s="1"/>
  <c r="R33" i="1"/>
  <c r="AA16" i="1"/>
  <c r="G32" i="1"/>
  <c r="G33" i="1"/>
  <c r="D32" i="1"/>
  <c r="F22" i="1"/>
  <c r="D22" i="1"/>
  <c r="I33" i="1"/>
  <c r="O33" i="1" s="1"/>
  <c r="M16" i="1"/>
  <c r="O16" i="1"/>
  <c r="G22" i="1"/>
  <c r="S34" i="1" l="1"/>
  <c r="AB34" i="1" s="1"/>
  <c r="AB32" i="1"/>
  <c r="I34" i="1"/>
  <c r="N34" i="1"/>
  <c r="N22" i="1"/>
  <c r="F34" i="1"/>
  <c r="AA22" i="1"/>
  <c r="M33" i="1"/>
  <c r="AA33" i="1"/>
  <c r="M32" i="1"/>
  <c r="AC33" i="1"/>
  <c r="AC22" i="1"/>
  <c r="T34" i="1"/>
  <c r="AC34" i="1" s="1"/>
  <c r="D34" i="1"/>
  <c r="O22" i="1"/>
  <c r="G34" i="1"/>
  <c r="M22" i="1"/>
  <c r="O34" i="1" l="1"/>
  <c r="M34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<sst xmlns="http://schemas.openxmlformats.org/spreadsheetml/2006/main" count="82" uniqueCount="55">
  <si>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</si>
  <si>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</si>
  <si>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</si>
  <si>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</si>
  <si>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</si>
  <si>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</si>
  <si>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>Előirányzat összesen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</si>
  <si>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</si>
  <si>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</si>
  <si>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</si>
  <si>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</si>
  <si>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</si>
  <si>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</si>
  <si>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</si>
  <si>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</si>
  <si>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</si>
  <si>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</si>
  <si>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</si>
  <si>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</si>
  <si>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</si>
  <si>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</si>
  <si>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</si>
  <si>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</si>
  <si>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</si>
  <si>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</si>
  <si>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</si>
  <si>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</si>
  <si>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</si>
  <si>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</si>
  <si>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</si>
  <si>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</si>
  <si>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</si>
  <si>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</si>
  <si>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</si>
  <si>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</si>
  <si>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</si>
  <si>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</si>
  <si>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</si>
  <si>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</si>
  <si>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</si>
  <si>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</si>
  <si>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</si>
  <si>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B812. Belföldi értékpapírok bevételei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</si>
  <si>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</si>
  <si>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</si>
  <si>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</si>
  <si>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</si>
  <si>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</si>
  <si>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Módosít. javasolt előirányzat</t>
  </si>
  <si>
    <t>K914 Államháztartáson belüli megelőleg.visszafizetése</t>
  </si>
  <si>
    <t>E. FINANSZÍROZÁSI KIADÁSOK (K9.) ÖSSZESEN</t>
  </si>
  <si>
    <t>B. FINANSZÍROZÁSI KIADÁSOK (K9.) ÖSSZESEN</t>
  </si>
  <si>
    <t>Módosított előirányz.</t>
  </si>
  <si>
    <t>2016.</t>
  </si>
  <si>
    <t>1. melléklet a 2/2016.(II.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</si>
</sst>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5" fillId="0" borderId="1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 wrapText="1"/>
    </xf>
    <xf numFmtId="3" fontId="5" fillId="4" borderId="1" xfId="0" applyNumberFormat="1" applyFont="1" applyFill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topLeftCell="P1" zoomScale="98" zoomScaleNormal="98" workbookViewId="0">
      <selection activeCell="X39" sqref="X39"/>
    </sheetView>
  </sheetViews>
  <sheetFormatPr defaultRowHeight="12.75" x14ac:dyDescent="0.2"/>
  <cols>
    <col min="3" max="3" width="43.7109375" customWidth="1"/>
    <col min="4" max="4" width="10" bestFit="1" customWidth="1"/>
    <col min="5" max="5" width="9.7109375" bestFit="1" customWidth="1"/>
    <col min="6" max="7" width="10" bestFit="1" customWidth="1"/>
    <col min="8" max="8" width="9.7109375" bestFit="1" customWidth="1"/>
    <col min="9" max="10" width="10" bestFit="1" customWidth="1"/>
    <col min="11" max="11" width="9.7109375" bestFit="1" customWidth="1"/>
    <col min="12" max="13" width="10" bestFit="1" customWidth="1"/>
    <col min="14" max="14" width="9.7109375" bestFit="1" customWidth="1"/>
    <col min="15" max="15" width="10" bestFit="1" customWidth="1"/>
    <col min="16" max="16" width="6.5703125" customWidth="1"/>
    <col min="17" max="17" width="45.140625" customWidth="1"/>
    <col min="18" max="18" width="10" bestFit="1" customWidth="1"/>
    <col min="19" max="19" width="9.7109375" bestFit="1" customWidth="1"/>
    <col min="20" max="21" width="10" bestFit="1" customWidth="1"/>
    <col min="22" max="22" width="9.7109375" bestFit="1" customWidth="1"/>
    <col min="23" max="24" width="10" bestFit="1" customWidth="1"/>
    <col min="25" max="25" width="9.7109375" bestFit="1" customWidth="1"/>
    <col min="26" max="26" width="10" bestFit="1" customWidth="1"/>
    <col min="27" max="27" width="12.42578125" bestFit="1" customWidth="1"/>
    <col min="28" max="28" width="9.7109375" bestFit="1" customWidth="1"/>
    <col min="29" max="29" width="11.5703125" customWidth="1"/>
    <col min="30" max="30" width="1.85546875" bestFit="1" customWidth="1"/>
  </cols>
  <sheetData>
    <row r="1" spans="1:29" x14ac:dyDescent="0.2">
      <c r="Y1" s="91"/>
      <c r="Z1" s="91"/>
      <c r="AA1" s="91"/>
      <c r="AB1" s="91"/>
      <c r="AC1" s="91"/>
    </row>
    <row r="2" spans="1:29" ht="12" customHeight="1" x14ac:dyDescent="0.2">
      <c r="Q2" s="1"/>
      <c r="R2" s="1"/>
      <c r="S2" s="1"/>
      <c r="T2" s="1"/>
      <c r="U2" s="1"/>
      <c r="V2" s="1"/>
      <c r="W2" s="92" t="s">
        <v>54</v>
      </c>
      <c r="X2" s="92"/>
      <c r="Y2" s="92"/>
      <c r="Z2" s="92"/>
      <c r="AA2" s="92"/>
      <c r="AB2" s="92"/>
      <c r="AC2" s="92"/>
    </row>
    <row r="3" spans="1:29" x14ac:dyDescent="0.2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39"/>
    </row>
    <row r="4" spans="1:29" x14ac:dyDescent="0.2">
      <c r="A4" s="60" t="s">
        <v>53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39"/>
    </row>
    <row r="5" spans="1:29" ht="12" customHeight="1" x14ac:dyDescent="0.2">
      <c r="AA5" s="2" t="s">
        <v>1</v>
      </c>
      <c r="AB5" s="2"/>
    </row>
    <row r="6" spans="1:29" ht="33.75" customHeight="1" x14ac:dyDescent="0.2">
      <c r="A6" s="70" t="s">
        <v>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2"/>
      <c r="P6" s="74" t="s">
        <v>8</v>
      </c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</row>
    <row r="7" spans="1:29" ht="37.5" customHeight="1" x14ac:dyDescent="0.2">
      <c r="A7" s="61" t="s">
        <v>2</v>
      </c>
      <c r="B7" s="62"/>
      <c r="C7" s="63"/>
      <c r="D7" s="67" t="s">
        <v>3</v>
      </c>
      <c r="E7" s="68"/>
      <c r="F7" s="69"/>
      <c r="G7" s="67" t="s">
        <v>4</v>
      </c>
      <c r="H7" s="68"/>
      <c r="I7" s="69"/>
      <c r="J7" s="67" t="s">
        <v>5</v>
      </c>
      <c r="K7" s="68"/>
      <c r="L7" s="69"/>
      <c r="M7" s="67" t="s">
        <v>6</v>
      </c>
      <c r="N7" s="68"/>
      <c r="O7" s="69"/>
      <c r="P7" s="75" t="s">
        <v>2</v>
      </c>
      <c r="Q7" s="76"/>
      <c r="R7" s="67" t="s">
        <v>3</v>
      </c>
      <c r="S7" s="68"/>
      <c r="T7" s="69"/>
      <c r="U7" s="67" t="s">
        <v>4</v>
      </c>
      <c r="V7" s="68"/>
      <c r="W7" s="69"/>
      <c r="X7" s="67" t="s">
        <v>5</v>
      </c>
      <c r="Y7" s="68"/>
      <c r="Z7" s="69"/>
      <c r="AA7" s="73" t="s">
        <v>6</v>
      </c>
      <c r="AB7" s="73"/>
      <c r="AC7" s="73"/>
    </row>
    <row r="8" spans="1:29" ht="45.75" customHeight="1" x14ac:dyDescent="0.2">
      <c r="A8" s="64"/>
      <c r="B8" s="65"/>
      <c r="C8" s="66"/>
      <c r="D8" s="12" t="s">
        <v>47</v>
      </c>
      <c r="E8" s="40" t="s">
        <v>52</v>
      </c>
      <c r="F8" s="12" t="s">
        <v>48</v>
      </c>
      <c r="G8" s="12" t="s">
        <v>47</v>
      </c>
      <c r="H8" s="40" t="s">
        <v>52</v>
      </c>
      <c r="I8" s="12" t="s">
        <v>48</v>
      </c>
      <c r="J8" s="12" t="s">
        <v>47</v>
      </c>
      <c r="K8" s="40" t="s">
        <v>52</v>
      </c>
      <c r="L8" s="12" t="s">
        <v>48</v>
      </c>
      <c r="M8" s="12" t="s">
        <v>47</v>
      </c>
      <c r="N8" s="40" t="s">
        <v>52</v>
      </c>
      <c r="O8" s="12" t="s">
        <v>48</v>
      </c>
      <c r="P8" s="64"/>
      <c r="Q8" s="66"/>
      <c r="R8" s="12" t="s">
        <v>47</v>
      </c>
      <c r="S8" s="40" t="s">
        <v>52</v>
      </c>
      <c r="T8" s="12" t="s">
        <v>48</v>
      </c>
      <c r="U8" s="12" t="s">
        <v>47</v>
      </c>
      <c r="V8" s="40" t="s">
        <v>52</v>
      </c>
      <c r="W8" s="12" t="s">
        <v>48</v>
      </c>
      <c r="X8" s="12" t="s">
        <v>47</v>
      </c>
      <c r="Y8" s="40" t="s">
        <v>52</v>
      </c>
      <c r="Z8" s="12" t="s">
        <v>48</v>
      </c>
      <c r="AA8" s="12" t="s">
        <v>47</v>
      </c>
      <c r="AB8" s="40" t="s">
        <v>52</v>
      </c>
      <c r="AC8" s="12" t="s">
        <v>48</v>
      </c>
    </row>
    <row r="9" spans="1:29" ht="30" customHeight="1" x14ac:dyDescent="0.2">
      <c r="A9" s="44" t="s">
        <v>17</v>
      </c>
      <c r="B9" s="44"/>
      <c r="C9" s="44"/>
      <c r="D9" s="29">
        <v>318600</v>
      </c>
      <c r="E9" s="29">
        <v>318600</v>
      </c>
      <c r="F9" s="29">
        <v>682466</v>
      </c>
      <c r="G9" s="26">
        <v>6000</v>
      </c>
      <c r="H9" s="26">
        <v>6000</v>
      </c>
      <c r="I9" s="26">
        <v>6000</v>
      </c>
      <c r="J9" s="26"/>
      <c r="K9" s="26">
        <v>15577</v>
      </c>
      <c r="L9" s="29">
        <v>30577</v>
      </c>
      <c r="M9" s="3">
        <f>D9+G9+J9</f>
        <v>324600</v>
      </c>
      <c r="N9" s="3">
        <f>E9+H9+K9</f>
        <v>340177</v>
      </c>
      <c r="O9" s="3">
        <f>F9+I9+L9</f>
        <v>719043</v>
      </c>
      <c r="P9" s="44" t="s">
        <v>21</v>
      </c>
      <c r="Q9" s="44"/>
      <c r="R9" s="29">
        <v>250611</v>
      </c>
      <c r="S9" s="29">
        <v>250611</v>
      </c>
      <c r="T9" s="29">
        <v>257936</v>
      </c>
      <c r="U9" s="6"/>
      <c r="V9" s="6"/>
      <c r="W9" s="6"/>
      <c r="X9" s="6"/>
      <c r="Y9" s="26">
        <v>8990</v>
      </c>
      <c r="Z9" s="29">
        <v>10915</v>
      </c>
      <c r="AA9" s="3">
        <f>R9+U9+X9</f>
        <v>250611</v>
      </c>
      <c r="AB9" s="3">
        <f>S9+V9+Y9</f>
        <v>259601</v>
      </c>
      <c r="AC9" s="3">
        <f>T9+W9+Z9</f>
        <v>268851</v>
      </c>
    </row>
    <row r="10" spans="1:29" ht="24" customHeight="1" x14ac:dyDescent="0.2">
      <c r="A10" s="54" t="s">
        <v>18</v>
      </c>
      <c r="B10" s="56"/>
      <c r="C10" s="55"/>
      <c r="D10" s="26"/>
      <c r="E10" s="26"/>
      <c r="F10" s="26"/>
      <c r="G10" s="26"/>
      <c r="H10" s="26"/>
      <c r="I10" s="26"/>
      <c r="J10" s="5"/>
      <c r="K10" s="5"/>
      <c r="L10" s="5"/>
      <c r="M10" s="3">
        <f t="shared" ref="M10:M34" si="0">D10+G10+J10</f>
        <v>0</v>
      </c>
      <c r="N10" s="3">
        <f t="shared" ref="N10:N34" si="1">E10+H10+K10</f>
        <v>0</v>
      </c>
      <c r="O10" s="3">
        <f t="shared" ref="O10:O34" si="2">F10+I10+L10</f>
        <v>0</v>
      </c>
      <c r="P10" s="54" t="s">
        <v>45</v>
      </c>
      <c r="Q10" s="55"/>
      <c r="R10" s="29">
        <v>70845</v>
      </c>
      <c r="S10" s="29">
        <v>70845</v>
      </c>
      <c r="T10" s="29">
        <v>72823</v>
      </c>
      <c r="U10" s="5"/>
      <c r="V10" s="5"/>
      <c r="W10" s="5"/>
      <c r="X10" s="5"/>
      <c r="Y10" s="26">
        <v>2427</v>
      </c>
      <c r="Z10" s="26">
        <v>2947</v>
      </c>
      <c r="AA10" s="3">
        <f t="shared" ref="AA10:AA34" si="3">R10+U10+X10</f>
        <v>70845</v>
      </c>
      <c r="AB10" s="3">
        <f t="shared" ref="AB10:AB34" si="4">S10+V10+Y10</f>
        <v>73272</v>
      </c>
      <c r="AC10" s="3">
        <f t="shared" ref="AC10:AC34" si="5">T10+W10+Z10</f>
        <v>75770</v>
      </c>
    </row>
    <row r="11" spans="1:29" ht="24" customHeight="1" x14ac:dyDescent="0.2">
      <c r="A11" s="45" t="s">
        <v>19</v>
      </c>
      <c r="B11" s="46"/>
      <c r="C11" s="47"/>
      <c r="D11" s="26"/>
      <c r="E11" s="26"/>
      <c r="F11" s="26"/>
      <c r="G11" s="32">
        <v>7000</v>
      </c>
      <c r="H11" s="32">
        <v>2600</v>
      </c>
      <c r="I11" s="32">
        <v>2600</v>
      </c>
      <c r="J11" s="8"/>
      <c r="K11" s="8"/>
      <c r="L11" s="8"/>
      <c r="M11" s="3">
        <f t="shared" si="0"/>
        <v>7000</v>
      </c>
      <c r="N11" s="3">
        <f t="shared" si="1"/>
        <v>2600</v>
      </c>
      <c r="O11" s="3">
        <f t="shared" si="2"/>
        <v>2600</v>
      </c>
      <c r="P11" s="44" t="s">
        <v>22</v>
      </c>
      <c r="Q11" s="44"/>
      <c r="R11" s="33">
        <v>85544</v>
      </c>
      <c r="S11" s="33">
        <v>87026</v>
      </c>
      <c r="T11" s="33">
        <v>197335</v>
      </c>
      <c r="U11" s="7"/>
      <c r="V11" s="7"/>
      <c r="W11" s="7"/>
      <c r="X11" s="7"/>
      <c r="Y11" s="35">
        <v>4160</v>
      </c>
      <c r="Z11" s="35">
        <v>1715</v>
      </c>
      <c r="AA11" s="3">
        <f t="shared" si="3"/>
        <v>85544</v>
      </c>
      <c r="AB11" s="3">
        <f t="shared" si="4"/>
        <v>91186</v>
      </c>
      <c r="AC11" s="3">
        <f t="shared" si="5"/>
        <v>199050</v>
      </c>
    </row>
    <row r="12" spans="1:29" ht="25.5" customHeight="1" x14ac:dyDescent="0.2">
      <c r="A12" s="45" t="s">
        <v>20</v>
      </c>
      <c r="B12" s="46"/>
      <c r="C12" s="47"/>
      <c r="D12" s="26"/>
      <c r="E12" s="26"/>
      <c r="F12" s="26"/>
      <c r="G12" s="32">
        <v>17400</v>
      </c>
      <c r="H12" s="32">
        <v>21800</v>
      </c>
      <c r="I12" s="32">
        <v>21800</v>
      </c>
      <c r="J12" s="8"/>
      <c r="K12" s="8"/>
      <c r="L12" s="8"/>
      <c r="M12" s="3">
        <f t="shared" si="0"/>
        <v>17400</v>
      </c>
      <c r="N12" s="3">
        <f t="shared" si="1"/>
        <v>21800</v>
      </c>
      <c r="O12" s="3">
        <f t="shared" si="2"/>
        <v>21800</v>
      </c>
      <c r="P12" s="44" t="s">
        <v>23</v>
      </c>
      <c r="Q12" s="44"/>
      <c r="R12" s="26">
        <v>0</v>
      </c>
      <c r="S12" s="26">
        <v>0</v>
      </c>
      <c r="T12" s="26">
        <v>0</v>
      </c>
      <c r="U12" s="5"/>
      <c r="V12" s="5"/>
      <c r="W12" s="5"/>
      <c r="X12" s="5"/>
      <c r="Y12" s="5"/>
      <c r="Z12" s="5"/>
      <c r="AA12" s="3">
        <f t="shared" si="3"/>
        <v>0</v>
      </c>
      <c r="AB12" s="3">
        <f t="shared" si="4"/>
        <v>0</v>
      </c>
      <c r="AC12" s="3">
        <f t="shared" si="5"/>
        <v>0</v>
      </c>
    </row>
    <row r="13" spans="1:29" ht="15" customHeight="1" x14ac:dyDescent="0.2">
      <c r="A13" s="79"/>
      <c r="B13" s="80"/>
      <c r="C13" s="81"/>
      <c r="D13" s="8"/>
      <c r="E13" s="8"/>
      <c r="F13" s="8"/>
      <c r="G13" s="8"/>
      <c r="H13" s="8"/>
      <c r="I13" s="8"/>
      <c r="J13" s="8"/>
      <c r="K13" s="8"/>
      <c r="L13" s="8"/>
      <c r="M13" s="3">
        <f t="shared" si="0"/>
        <v>0</v>
      </c>
      <c r="N13" s="3">
        <f t="shared" si="1"/>
        <v>0</v>
      </c>
      <c r="O13" s="3">
        <f t="shared" si="2"/>
        <v>0</v>
      </c>
      <c r="P13" s="44" t="s">
        <v>24</v>
      </c>
      <c r="Q13" s="44"/>
      <c r="R13" s="26">
        <v>16000</v>
      </c>
      <c r="S13" s="26">
        <v>26776</v>
      </c>
      <c r="T13" s="26">
        <v>278030</v>
      </c>
      <c r="U13" s="26">
        <v>16000</v>
      </c>
      <c r="V13" s="26">
        <v>16500</v>
      </c>
      <c r="W13" s="26">
        <v>16500</v>
      </c>
      <c r="X13" s="26"/>
      <c r="Y13" s="26"/>
      <c r="Z13" s="26">
        <v>15000</v>
      </c>
      <c r="AA13" s="3">
        <f t="shared" si="3"/>
        <v>32000</v>
      </c>
      <c r="AB13" s="3">
        <f t="shared" si="4"/>
        <v>43276</v>
      </c>
      <c r="AC13" s="3">
        <f t="shared" si="5"/>
        <v>309530</v>
      </c>
    </row>
    <row r="14" spans="1:29" ht="17.25" customHeight="1" x14ac:dyDescent="0.2">
      <c r="A14" s="88"/>
      <c r="B14" s="89"/>
      <c r="C14" s="90"/>
      <c r="D14" s="5"/>
      <c r="E14" s="5"/>
      <c r="F14" s="5"/>
      <c r="G14" s="5"/>
      <c r="H14" s="5"/>
      <c r="I14" s="5"/>
      <c r="J14" s="5"/>
      <c r="K14" s="5"/>
      <c r="L14" s="5"/>
      <c r="M14" s="3">
        <f t="shared" si="0"/>
        <v>0</v>
      </c>
      <c r="N14" s="3">
        <f t="shared" si="1"/>
        <v>0</v>
      </c>
      <c r="O14" s="3">
        <f t="shared" si="2"/>
        <v>0</v>
      </c>
      <c r="P14" s="84" t="s">
        <v>27</v>
      </c>
      <c r="Q14" s="85"/>
      <c r="R14" s="5"/>
      <c r="S14" s="5"/>
      <c r="T14" s="5"/>
      <c r="U14" s="26">
        <v>3000</v>
      </c>
      <c r="V14" s="26">
        <v>3000</v>
      </c>
      <c r="W14" s="26">
        <v>3000</v>
      </c>
      <c r="X14" s="5"/>
      <c r="Y14" s="5"/>
      <c r="Z14" s="5"/>
      <c r="AA14" s="3">
        <f t="shared" si="3"/>
        <v>3000</v>
      </c>
      <c r="AB14" s="3">
        <f t="shared" si="4"/>
        <v>3000</v>
      </c>
      <c r="AC14" s="3">
        <f t="shared" si="5"/>
        <v>3000</v>
      </c>
    </row>
    <row r="15" spans="1:29" ht="15.75" customHeight="1" x14ac:dyDescent="0.2">
      <c r="A15" s="88"/>
      <c r="B15" s="89"/>
      <c r="C15" s="90"/>
      <c r="D15" s="5"/>
      <c r="E15" s="5"/>
      <c r="F15" s="5"/>
      <c r="G15" s="5"/>
      <c r="H15" s="5"/>
      <c r="I15" s="5"/>
      <c r="J15" s="5"/>
      <c r="K15" s="5"/>
      <c r="L15" s="5"/>
      <c r="M15" s="3">
        <f t="shared" si="0"/>
        <v>0</v>
      </c>
      <c r="N15" s="3">
        <f t="shared" si="1"/>
        <v>0</v>
      </c>
      <c r="O15" s="3">
        <f t="shared" si="2"/>
        <v>0</v>
      </c>
      <c r="P15" s="45" t="s">
        <v>25</v>
      </c>
      <c r="Q15" s="47"/>
      <c r="R15" s="5"/>
      <c r="S15" s="5"/>
      <c r="T15" s="26">
        <v>245254</v>
      </c>
      <c r="U15" s="5"/>
      <c r="V15" s="5"/>
      <c r="W15" s="5"/>
      <c r="X15" s="5"/>
      <c r="Y15" s="5"/>
      <c r="Z15" s="5">
        <v>15000</v>
      </c>
      <c r="AA15" s="3">
        <f t="shared" si="3"/>
        <v>0</v>
      </c>
      <c r="AB15" s="3">
        <f t="shared" si="4"/>
        <v>0</v>
      </c>
      <c r="AC15" s="3">
        <f t="shared" si="5"/>
        <v>260254</v>
      </c>
    </row>
    <row r="16" spans="1:29" ht="29.25" customHeight="1" x14ac:dyDescent="0.2">
      <c r="A16" s="41" t="s">
        <v>28</v>
      </c>
      <c r="B16" s="42"/>
      <c r="C16" s="43"/>
      <c r="D16" s="23">
        <f t="shared" ref="D16:L16" si="6">SUM(D9:D15)</f>
        <v>318600</v>
      </c>
      <c r="E16" s="23">
        <f t="shared" si="6"/>
        <v>318600</v>
      </c>
      <c r="F16" s="23">
        <f t="shared" si="6"/>
        <v>682466</v>
      </c>
      <c r="G16" s="23">
        <f t="shared" si="6"/>
        <v>30400</v>
      </c>
      <c r="H16" s="23">
        <f t="shared" si="6"/>
        <v>30400</v>
      </c>
      <c r="I16" s="23">
        <f t="shared" si="6"/>
        <v>30400</v>
      </c>
      <c r="J16" s="23">
        <f t="shared" si="6"/>
        <v>0</v>
      </c>
      <c r="K16" s="23">
        <f t="shared" si="6"/>
        <v>15577</v>
      </c>
      <c r="L16" s="23">
        <f t="shared" si="6"/>
        <v>30577</v>
      </c>
      <c r="M16" s="3">
        <f t="shared" si="0"/>
        <v>349000</v>
      </c>
      <c r="N16" s="3">
        <f t="shared" si="1"/>
        <v>364577</v>
      </c>
      <c r="O16" s="3">
        <f t="shared" si="2"/>
        <v>743443</v>
      </c>
      <c r="P16" s="41" t="s">
        <v>29</v>
      </c>
      <c r="Q16" s="43"/>
      <c r="R16" s="24">
        <f>SUM(R9:R13)</f>
        <v>423000</v>
      </c>
      <c r="S16" s="24">
        <f>SUM(S9:S13)</f>
        <v>435258</v>
      </c>
      <c r="T16" s="24">
        <f t="shared" ref="T16:Z16" si="7">SUM(T9:T13)</f>
        <v>806124</v>
      </c>
      <c r="U16" s="24">
        <f t="shared" si="7"/>
        <v>16000</v>
      </c>
      <c r="V16" s="24">
        <f t="shared" si="7"/>
        <v>16500</v>
      </c>
      <c r="W16" s="24">
        <f t="shared" si="7"/>
        <v>16500</v>
      </c>
      <c r="X16" s="24">
        <f t="shared" si="7"/>
        <v>0</v>
      </c>
      <c r="Y16" s="24">
        <f t="shared" si="7"/>
        <v>15577</v>
      </c>
      <c r="Z16" s="24">
        <f t="shared" si="7"/>
        <v>30577</v>
      </c>
      <c r="AA16" s="3">
        <f t="shared" si="3"/>
        <v>439000</v>
      </c>
      <c r="AB16" s="3">
        <f t="shared" si="4"/>
        <v>467335</v>
      </c>
      <c r="AC16" s="3">
        <f t="shared" si="5"/>
        <v>853201</v>
      </c>
    </row>
    <row r="17" spans="1:29" ht="23.25" customHeight="1" x14ac:dyDescent="0.2">
      <c r="A17" s="45" t="s">
        <v>42</v>
      </c>
      <c r="B17" s="58"/>
      <c r="C17" s="59"/>
      <c r="D17" s="5"/>
      <c r="E17" s="5"/>
      <c r="F17" s="5"/>
      <c r="G17" s="5"/>
      <c r="H17" s="5"/>
      <c r="I17" s="5"/>
      <c r="J17" s="5"/>
      <c r="K17" s="5"/>
      <c r="L17" s="5"/>
      <c r="M17" s="3">
        <f t="shared" si="0"/>
        <v>0</v>
      </c>
      <c r="N17" s="3">
        <f t="shared" si="1"/>
        <v>0</v>
      </c>
      <c r="O17" s="3">
        <f t="shared" si="2"/>
        <v>0</v>
      </c>
      <c r="P17" s="82" t="s">
        <v>49</v>
      </c>
      <c r="Q17" s="83"/>
      <c r="R17" s="4"/>
      <c r="S17" s="30">
        <v>12724</v>
      </c>
      <c r="T17" s="30">
        <v>12724</v>
      </c>
      <c r="U17" s="4"/>
      <c r="V17" s="38"/>
      <c r="W17" s="4"/>
      <c r="X17" s="4"/>
      <c r="Y17" s="38"/>
      <c r="Z17" s="4"/>
      <c r="AA17" s="3">
        <f t="shared" si="3"/>
        <v>0</v>
      </c>
      <c r="AB17" s="3">
        <f t="shared" si="4"/>
        <v>12724</v>
      </c>
      <c r="AC17" s="3">
        <f t="shared" si="5"/>
        <v>12724</v>
      </c>
    </row>
    <row r="18" spans="1:29" ht="22.5" customHeight="1" x14ac:dyDescent="0.2">
      <c r="A18" s="45" t="s">
        <v>44</v>
      </c>
      <c r="B18" s="46"/>
      <c r="C18" s="47"/>
      <c r="D18" s="27">
        <v>90000</v>
      </c>
      <c r="E18" s="27">
        <v>115482</v>
      </c>
      <c r="F18" s="27">
        <v>115482</v>
      </c>
      <c r="G18" s="5"/>
      <c r="H18" s="5"/>
      <c r="I18" s="5"/>
      <c r="J18" s="5"/>
      <c r="K18" s="5"/>
      <c r="L18" s="5"/>
      <c r="M18" s="3">
        <f t="shared" si="0"/>
        <v>90000</v>
      </c>
      <c r="N18" s="3">
        <f t="shared" si="1"/>
        <v>115482</v>
      </c>
      <c r="O18" s="3">
        <f t="shared" si="2"/>
        <v>115482</v>
      </c>
      <c r="P18" s="45" t="s">
        <v>36</v>
      </c>
      <c r="Q18" s="47"/>
      <c r="R18" s="27">
        <v>219142</v>
      </c>
      <c r="S18" s="34">
        <v>219142</v>
      </c>
      <c r="T18" s="34">
        <v>219142</v>
      </c>
      <c r="U18" s="4"/>
      <c r="V18" s="38"/>
      <c r="W18" s="4"/>
      <c r="X18" s="4"/>
      <c r="Y18" s="38"/>
      <c r="Z18" s="4"/>
      <c r="AA18" s="3">
        <f t="shared" si="3"/>
        <v>219142</v>
      </c>
      <c r="AB18" s="3">
        <f t="shared" si="4"/>
        <v>219142</v>
      </c>
      <c r="AC18" s="3">
        <f t="shared" si="5"/>
        <v>219142</v>
      </c>
    </row>
    <row r="19" spans="1:29" ht="24" customHeight="1" x14ac:dyDescent="0.2">
      <c r="A19" s="45" t="s">
        <v>46</v>
      </c>
      <c r="B19" s="46"/>
      <c r="C19" s="47"/>
      <c r="D19" s="27">
        <v>219142</v>
      </c>
      <c r="E19" s="27">
        <v>219142</v>
      </c>
      <c r="F19" s="27">
        <v>219142</v>
      </c>
      <c r="G19" s="5"/>
      <c r="H19" s="5"/>
      <c r="I19" s="5"/>
      <c r="J19" s="5"/>
      <c r="K19" s="5"/>
      <c r="L19" s="5"/>
      <c r="M19" s="3">
        <f t="shared" si="0"/>
        <v>219142</v>
      </c>
      <c r="N19" s="3">
        <f t="shared" si="1"/>
        <v>219142</v>
      </c>
      <c r="O19" s="3">
        <f t="shared" si="2"/>
        <v>219142</v>
      </c>
      <c r="P19" s="86" t="s">
        <v>37</v>
      </c>
      <c r="Q19" s="87"/>
      <c r="R19" s="9"/>
      <c r="S19" s="37"/>
      <c r="T19" s="9"/>
      <c r="U19" s="9"/>
      <c r="V19" s="37"/>
      <c r="W19" s="9"/>
      <c r="X19" s="9"/>
      <c r="Y19" s="37"/>
      <c r="Z19" s="9"/>
      <c r="AA19" s="3">
        <f t="shared" si="3"/>
        <v>0</v>
      </c>
      <c r="AB19" s="3">
        <f t="shared" si="4"/>
        <v>0</v>
      </c>
      <c r="AC19" s="3">
        <f t="shared" si="5"/>
        <v>0</v>
      </c>
    </row>
    <row r="20" spans="1:29" s="20" customFormat="1" ht="22.5" customHeight="1" x14ac:dyDescent="0.2">
      <c r="A20" s="57" t="s">
        <v>26</v>
      </c>
      <c r="B20" s="58"/>
      <c r="C20" s="59"/>
      <c r="D20" s="23">
        <f t="shared" ref="D20:L20" si="8">SUM(D17:D19)</f>
        <v>309142</v>
      </c>
      <c r="E20" s="23">
        <f t="shared" si="8"/>
        <v>334624</v>
      </c>
      <c r="F20" s="23">
        <f t="shared" si="8"/>
        <v>334624</v>
      </c>
      <c r="G20" s="23">
        <f t="shared" si="8"/>
        <v>0</v>
      </c>
      <c r="H20" s="23">
        <f t="shared" si="8"/>
        <v>0</v>
      </c>
      <c r="I20" s="23">
        <f t="shared" si="8"/>
        <v>0</v>
      </c>
      <c r="J20" s="23">
        <f t="shared" si="8"/>
        <v>0</v>
      </c>
      <c r="K20" s="23">
        <f t="shared" si="8"/>
        <v>0</v>
      </c>
      <c r="L20" s="23">
        <f t="shared" si="8"/>
        <v>0</v>
      </c>
      <c r="M20" s="3">
        <f t="shared" si="0"/>
        <v>309142</v>
      </c>
      <c r="N20" s="3">
        <f t="shared" si="1"/>
        <v>334624</v>
      </c>
      <c r="O20" s="3">
        <f t="shared" si="2"/>
        <v>334624</v>
      </c>
      <c r="P20" s="57" t="s">
        <v>51</v>
      </c>
      <c r="Q20" s="59"/>
      <c r="R20" s="25">
        <f t="shared" ref="R20:Z20" si="9">SUM(R17:R19)</f>
        <v>219142</v>
      </c>
      <c r="S20" s="25">
        <f t="shared" si="9"/>
        <v>231866</v>
      </c>
      <c r="T20" s="25">
        <f t="shared" si="9"/>
        <v>231866</v>
      </c>
      <c r="U20" s="25">
        <f t="shared" si="9"/>
        <v>0</v>
      </c>
      <c r="V20" s="25">
        <f t="shared" si="9"/>
        <v>0</v>
      </c>
      <c r="W20" s="25">
        <f t="shared" si="9"/>
        <v>0</v>
      </c>
      <c r="X20" s="25">
        <f t="shared" si="9"/>
        <v>0</v>
      </c>
      <c r="Y20" s="25">
        <f t="shared" si="9"/>
        <v>0</v>
      </c>
      <c r="Z20" s="25">
        <f t="shared" si="9"/>
        <v>0</v>
      </c>
      <c r="AA20" s="3">
        <f t="shared" si="3"/>
        <v>219142</v>
      </c>
      <c r="AB20" s="3">
        <f t="shared" si="4"/>
        <v>231866</v>
      </c>
      <c r="AC20" s="3">
        <f t="shared" si="5"/>
        <v>231866</v>
      </c>
    </row>
    <row r="21" spans="1:29" ht="13.5" customHeight="1" x14ac:dyDescent="0.2">
      <c r="A21" s="48"/>
      <c r="B21" s="49"/>
      <c r="C21" s="50"/>
      <c r="D21" s="5"/>
      <c r="E21" s="5"/>
      <c r="F21" s="5"/>
      <c r="G21" s="5"/>
      <c r="H21" s="5"/>
      <c r="I21" s="5"/>
      <c r="J21" s="5"/>
      <c r="K21" s="5"/>
      <c r="L21" s="5"/>
      <c r="M21" s="3">
        <f t="shared" si="0"/>
        <v>0</v>
      </c>
      <c r="N21" s="3">
        <f t="shared" si="1"/>
        <v>0</v>
      </c>
      <c r="O21" s="3">
        <f t="shared" si="2"/>
        <v>0</v>
      </c>
      <c r="P21" s="48"/>
      <c r="Q21" s="50"/>
      <c r="R21" s="4"/>
      <c r="S21" s="38"/>
      <c r="T21" s="4"/>
      <c r="U21" s="4"/>
      <c r="V21" s="38"/>
      <c r="W21" s="4"/>
      <c r="X21" s="4"/>
      <c r="Y21" s="38"/>
      <c r="Z21" s="4"/>
      <c r="AA21" s="3">
        <f t="shared" si="3"/>
        <v>0</v>
      </c>
      <c r="AB21" s="3">
        <f t="shared" si="4"/>
        <v>0</v>
      </c>
      <c r="AC21" s="3">
        <f t="shared" si="5"/>
        <v>0</v>
      </c>
    </row>
    <row r="22" spans="1:29" s="20" customFormat="1" ht="13.5" customHeight="1" x14ac:dyDescent="0.2">
      <c r="A22" s="17" t="s">
        <v>9</v>
      </c>
      <c r="B22" s="17"/>
      <c r="C22" s="17"/>
      <c r="D22" s="23">
        <f t="shared" ref="D22:L22" si="10">D16+D20</f>
        <v>627742</v>
      </c>
      <c r="E22" s="23">
        <f t="shared" si="10"/>
        <v>653224</v>
      </c>
      <c r="F22" s="23">
        <f t="shared" si="10"/>
        <v>1017090</v>
      </c>
      <c r="G22" s="23">
        <f t="shared" si="10"/>
        <v>30400</v>
      </c>
      <c r="H22" s="23">
        <f t="shared" si="10"/>
        <v>30400</v>
      </c>
      <c r="I22" s="23">
        <f t="shared" si="10"/>
        <v>30400</v>
      </c>
      <c r="J22" s="23">
        <f t="shared" si="10"/>
        <v>0</v>
      </c>
      <c r="K22" s="23">
        <f t="shared" si="10"/>
        <v>15577</v>
      </c>
      <c r="L22" s="23">
        <f t="shared" si="10"/>
        <v>30577</v>
      </c>
      <c r="M22" s="3">
        <f t="shared" si="0"/>
        <v>658142</v>
      </c>
      <c r="N22" s="3">
        <f t="shared" si="1"/>
        <v>699201</v>
      </c>
      <c r="O22" s="3">
        <f t="shared" si="2"/>
        <v>1078067</v>
      </c>
      <c r="P22" s="18" t="s">
        <v>11</v>
      </c>
      <c r="Q22" s="19"/>
      <c r="R22" s="24">
        <f t="shared" ref="R22:Z22" si="11">R16+R20</f>
        <v>642142</v>
      </c>
      <c r="S22" s="24">
        <f t="shared" si="11"/>
        <v>667124</v>
      </c>
      <c r="T22" s="24">
        <f t="shared" si="11"/>
        <v>1037990</v>
      </c>
      <c r="U22" s="24">
        <f t="shared" si="11"/>
        <v>16000</v>
      </c>
      <c r="V22" s="24">
        <f t="shared" si="11"/>
        <v>16500</v>
      </c>
      <c r="W22" s="24">
        <f t="shared" si="11"/>
        <v>16500</v>
      </c>
      <c r="X22" s="24">
        <f t="shared" si="11"/>
        <v>0</v>
      </c>
      <c r="Y22" s="24">
        <f t="shared" si="11"/>
        <v>15577</v>
      </c>
      <c r="Z22" s="24">
        <f t="shared" si="11"/>
        <v>30577</v>
      </c>
      <c r="AA22" s="3">
        <f t="shared" si="3"/>
        <v>658142</v>
      </c>
      <c r="AB22" s="3">
        <f t="shared" si="4"/>
        <v>699201</v>
      </c>
      <c r="AC22" s="3">
        <f t="shared" si="5"/>
        <v>1085067</v>
      </c>
    </row>
    <row r="23" spans="1:29" ht="27" customHeight="1" x14ac:dyDescent="0.2">
      <c r="A23" s="51" t="s">
        <v>32</v>
      </c>
      <c r="B23" s="52"/>
      <c r="C23" s="53"/>
      <c r="D23" s="5"/>
      <c r="E23" s="5"/>
      <c r="F23" s="26">
        <v>4434</v>
      </c>
      <c r="G23" s="5"/>
      <c r="H23" s="5"/>
      <c r="I23" s="5"/>
      <c r="J23" s="5"/>
      <c r="K23" s="5"/>
      <c r="L23" s="5"/>
      <c r="M23" s="3">
        <f t="shared" si="0"/>
        <v>0</v>
      </c>
      <c r="N23" s="3">
        <f t="shared" si="1"/>
        <v>0</v>
      </c>
      <c r="O23" s="3">
        <f t="shared" si="2"/>
        <v>4434</v>
      </c>
      <c r="P23" s="11" t="s">
        <v>38</v>
      </c>
      <c r="Q23" s="4"/>
      <c r="R23" s="31">
        <v>15000</v>
      </c>
      <c r="S23" s="31">
        <v>15000</v>
      </c>
      <c r="T23" s="31">
        <v>19434</v>
      </c>
      <c r="U23" s="10"/>
      <c r="V23" s="10"/>
      <c r="W23" s="10"/>
      <c r="X23" s="10"/>
      <c r="Y23" s="10"/>
      <c r="Z23" s="10"/>
      <c r="AA23" s="3">
        <f t="shared" si="3"/>
        <v>15000</v>
      </c>
      <c r="AB23" s="3">
        <f t="shared" si="4"/>
        <v>15000</v>
      </c>
      <c r="AC23" s="3">
        <f t="shared" si="5"/>
        <v>19434</v>
      </c>
    </row>
    <row r="24" spans="1:29" ht="18" customHeight="1" x14ac:dyDescent="0.2">
      <c r="A24" s="51" t="s">
        <v>33</v>
      </c>
      <c r="B24" s="52"/>
      <c r="C24" s="53"/>
      <c r="D24" s="5"/>
      <c r="E24" s="5"/>
      <c r="F24" s="5"/>
      <c r="G24" s="26"/>
      <c r="H24" s="26">
        <v>1300</v>
      </c>
      <c r="I24" s="26">
        <v>1300</v>
      </c>
      <c r="J24" s="5"/>
      <c r="K24" s="5"/>
      <c r="L24" s="5"/>
      <c r="M24" s="3">
        <f t="shared" si="0"/>
        <v>0</v>
      </c>
      <c r="N24" s="3">
        <f t="shared" si="1"/>
        <v>1300</v>
      </c>
      <c r="O24" s="3">
        <f t="shared" si="2"/>
        <v>1300</v>
      </c>
      <c r="P24" s="11" t="s">
        <v>39</v>
      </c>
      <c r="Q24" s="4"/>
      <c r="R24" s="30">
        <v>0</v>
      </c>
      <c r="S24" s="30">
        <v>7000</v>
      </c>
      <c r="T24" s="30">
        <v>0</v>
      </c>
      <c r="U24" s="4"/>
      <c r="V24" s="38"/>
      <c r="W24" s="4"/>
      <c r="X24" s="4"/>
      <c r="Y24" s="38"/>
      <c r="Z24" s="4"/>
      <c r="AA24" s="3">
        <f t="shared" si="3"/>
        <v>0</v>
      </c>
      <c r="AB24" s="3">
        <f t="shared" si="4"/>
        <v>7000</v>
      </c>
      <c r="AC24" s="3">
        <f t="shared" si="5"/>
        <v>0</v>
      </c>
    </row>
    <row r="25" spans="1:29" x14ac:dyDescent="0.2">
      <c r="A25" s="44" t="s">
        <v>34</v>
      </c>
      <c r="B25" s="44"/>
      <c r="C25" s="44"/>
      <c r="D25" s="5"/>
      <c r="E25" s="5"/>
      <c r="F25" s="5"/>
      <c r="G25" s="26">
        <v>5000</v>
      </c>
      <c r="H25" s="26">
        <v>3700</v>
      </c>
      <c r="I25" s="26">
        <v>3700</v>
      </c>
      <c r="J25" s="5"/>
      <c r="K25" s="5"/>
      <c r="L25" s="5"/>
      <c r="M25" s="3">
        <f t="shared" si="0"/>
        <v>5000</v>
      </c>
      <c r="N25" s="3">
        <f t="shared" si="1"/>
        <v>3700</v>
      </c>
      <c r="O25" s="3">
        <f t="shared" si="2"/>
        <v>3700</v>
      </c>
      <c r="P25" s="82" t="s">
        <v>40</v>
      </c>
      <c r="Q25" s="83"/>
      <c r="R25" s="4"/>
      <c r="S25" s="38"/>
      <c r="T25" s="4"/>
      <c r="U25" s="4"/>
      <c r="V25" s="38"/>
      <c r="W25" s="4"/>
      <c r="X25" s="4"/>
      <c r="Y25" s="38"/>
      <c r="Z25" s="4"/>
      <c r="AA25" s="3">
        <f t="shared" si="3"/>
        <v>0</v>
      </c>
      <c r="AB25" s="3">
        <f t="shared" si="4"/>
        <v>0</v>
      </c>
      <c r="AC25" s="3">
        <f t="shared" si="5"/>
        <v>0</v>
      </c>
    </row>
    <row r="26" spans="1:29" x14ac:dyDescent="0.2">
      <c r="A26" s="82"/>
      <c r="B26" s="96"/>
      <c r="C26" s="83"/>
      <c r="D26" s="5"/>
      <c r="E26" s="5"/>
      <c r="F26" s="5"/>
      <c r="G26" s="5"/>
      <c r="H26" s="5"/>
      <c r="I26" s="5"/>
      <c r="J26" s="5"/>
      <c r="K26" s="5"/>
      <c r="L26" s="5"/>
      <c r="M26" s="3">
        <f t="shared" si="0"/>
        <v>0</v>
      </c>
      <c r="N26" s="3">
        <f t="shared" si="1"/>
        <v>0</v>
      </c>
      <c r="O26" s="3">
        <f t="shared" si="2"/>
        <v>0</v>
      </c>
      <c r="P26" s="82"/>
      <c r="Q26" s="83"/>
      <c r="R26" s="4"/>
      <c r="S26" s="38"/>
      <c r="T26" s="4"/>
      <c r="U26" s="4"/>
      <c r="V26" s="38"/>
      <c r="W26" s="4"/>
      <c r="X26" s="4"/>
      <c r="Y26" s="38"/>
      <c r="Z26" s="4"/>
      <c r="AA26" s="3">
        <f t="shared" si="3"/>
        <v>0</v>
      </c>
      <c r="AB26" s="3">
        <f t="shared" si="4"/>
        <v>0</v>
      </c>
      <c r="AC26" s="3">
        <f t="shared" si="5"/>
        <v>0</v>
      </c>
    </row>
    <row r="27" spans="1:29" s="20" customFormat="1" ht="24" customHeight="1" x14ac:dyDescent="0.2">
      <c r="A27" s="41" t="s">
        <v>31</v>
      </c>
      <c r="B27" s="42"/>
      <c r="C27" s="43"/>
      <c r="D27" s="22">
        <f t="shared" ref="D27:E27" si="12">SUM(D23:D26)</f>
        <v>0</v>
      </c>
      <c r="E27" s="22">
        <f t="shared" si="12"/>
        <v>0</v>
      </c>
      <c r="F27" s="22">
        <f>SUM(F23:F26)</f>
        <v>4434</v>
      </c>
      <c r="G27" s="22">
        <f t="shared" ref="G27:I27" si="13">SUM(G23:G26)</f>
        <v>5000</v>
      </c>
      <c r="H27" s="22">
        <f t="shared" si="13"/>
        <v>5000</v>
      </c>
      <c r="I27" s="22">
        <f t="shared" si="13"/>
        <v>5000</v>
      </c>
      <c r="J27" s="22">
        <f>SUM(J23:J26)</f>
        <v>0</v>
      </c>
      <c r="K27" s="22">
        <f t="shared" ref="K27" si="14">SUM(K23:K26)</f>
        <v>0</v>
      </c>
      <c r="L27" s="22">
        <f t="shared" ref="L27" si="15">SUM(L23:L26)</f>
        <v>0</v>
      </c>
      <c r="M27" s="3">
        <f t="shared" si="0"/>
        <v>5000</v>
      </c>
      <c r="N27" s="3">
        <f t="shared" si="1"/>
        <v>5000</v>
      </c>
      <c r="O27" s="3">
        <f t="shared" si="2"/>
        <v>9434</v>
      </c>
      <c r="P27" s="41" t="s">
        <v>41</v>
      </c>
      <c r="Q27" s="43"/>
      <c r="R27" s="24">
        <f>SUM(R23:R26)</f>
        <v>15000</v>
      </c>
      <c r="S27" s="24">
        <f>SUM(S23:S26)</f>
        <v>22000</v>
      </c>
      <c r="T27" s="24">
        <f>SUM(T23:T26)</f>
        <v>19434</v>
      </c>
      <c r="U27" s="24">
        <f t="shared" ref="U27:Z27" si="16">SUM(U24:U26)</f>
        <v>0</v>
      </c>
      <c r="V27" s="24">
        <f t="shared" si="16"/>
        <v>0</v>
      </c>
      <c r="W27" s="24">
        <f t="shared" si="16"/>
        <v>0</v>
      </c>
      <c r="X27" s="24">
        <f t="shared" si="16"/>
        <v>0</v>
      </c>
      <c r="Y27" s="24">
        <f t="shared" si="16"/>
        <v>0</v>
      </c>
      <c r="Z27" s="24">
        <f t="shared" si="16"/>
        <v>0</v>
      </c>
      <c r="AA27" s="3">
        <f t="shared" si="3"/>
        <v>15000</v>
      </c>
      <c r="AB27" s="3">
        <f t="shared" si="4"/>
        <v>22000</v>
      </c>
      <c r="AC27" s="3">
        <f t="shared" si="5"/>
        <v>19434</v>
      </c>
    </row>
    <row r="28" spans="1:29" ht="21" customHeight="1" x14ac:dyDescent="0.2">
      <c r="A28" s="45" t="s">
        <v>30</v>
      </c>
      <c r="B28" s="58"/>
      <c r="C28" s="59"/>
      <c r="D28" s="27">
        <v>10000</v>
      </c>
      <c r="E28" s="27">
        <v>17000</v>
      </c>
      <c r="F28" s="27">
        <v>17000</v>
      </c>
      <c r="G28" s="13"/>
      <c r="H28" s="13"/>
      <c r="I28" s="13"/>
      <c r="J28" s="13"/>
      <c r="K28" s="13"/>
      <c r="L28" s="13"/>
      <c r="M28" s="3">
        <f t="shared" si="0"/>
        <v>10000</v>
      </c>
      <c r="N28" s="3">
        <f t="shared" si="1"/>
        <v>17000</v>
      </c>
      <c r="O28" s="3">
        <f t="shared" si="2"/>
        <v>17000</v>
      </c>
      <c r="P28" s="45" t="s">
        <v>36</v>
      </c>
      <c r="Q28" s="47"/>
      <c r="R28" s="13"/>
      <c r="S28" s="13"/>
      <c r="T28" s="13"/>
      <c r="U28" s="13"/>
      <c r="V28" s="13"/>
      <c r="W28" s="13"/>
      <c r="X28" s="13"/>
      <c r="Y28" s="13"/>
      <c r="Z28" s="13"/>
      <c r="AA28" s="3">
        <f t="shared" si="3"/>
        <v>0</v>
      </c>
      <c r="AB28" s="3">
        <f t="shared" si="4"/>
        <v>0</v>
      </c>
      <c r="AC28" s="3">
        <f t="shared" si="5"/>
        <v>0</v>
      </c>
    </row>
    <row r="29" spans="1:29" ht="19.5" customHeight="1" x14ac:dyDescent="0.2">
      <c r="A29" s="45" t="s">
        <v>43</v>
      </c>
      <c r="B29" s="46"/>
      <c r="C29" s="47"/>
      <c r="D29" s="27"/>
      <c r="E29" s="27"/>
      <c r="F29" s="27"/>
      <c r="G29" s="13"/>
      <c r="H29" s="13"/>
      <c r="I29" s="13"/>
      <c r="J29" s="13"/>
      <c r="K29" s="13"/>
      <c r="L29" s="13"/>
      <c r="M29" s="3">
        <f t="shared" si="0"/>
        <v>0</v>
      </c>
      <c r="N29" s="3">
        <f t="shared" si="1"/>
        <v>0</v>
      </c>
      <c r="O29" s="3">
        <f t="shared" si="2"/>
        <v>0</v>
      </c>
      <c r="P29" s="100"/>
      <c r="Q29" s="101"/>
      <c r="R29" s="13"/>
      <c r="S29" s="13"/>
      <c r="T29" s="13"/>
      <c r="U29" s="13"/>
      <c r="V29" s="13"/>
      <c r="W29" s="13"/>
      <c r="X29" s="13"/>
      <c r="Y29" s="13"/>
      <c r="Z29" s="13"/>
      <c r="AA29" s="3">
        <f t="shared" si="3"/>
        <v>0</v>
      </c>
      <c r="AB29" s="3">
        <f t="shared" si="4"/>
        <v>0</v>
      </c>
      <c r="AC29" s="3">
        <f t="shared" si="5"/>
        <v>0</v>
      </c>
    </row>
    <row r="30" spans="1:29" s="20" customFormat="1" x14ac:dyDescent="0.2">
      <c r="A30" s="57" t="s">
        <v>35</v>
      </c>
      <c r="B30" s="58"/>
      <c r="C30" s="59"/>
      <c r="D30" s="28">
        <f t="shared" ref="D30:L30" si="17">SUM(D28:D28)</f>
        <v>10000</v>
      </c>
      <c r="E30" s="28">
        <f t="shared" si="17"/>
        <v>17000</v>
      </c>
      <c r="F30" s="28">
        <f t="shared" si="17"/>
        <v>17000</v>
      </c>
      <c r="G30" s="28">
        <f t="shared" si="17"/>
        <v>0</v>
      </c>
      <c r="H30" s="28">
        <f t="shared" si="17"/>
        <v>0</v>
      </c>
      <c r="I30" s="28">
        <f t="shared" si="17"/>
        <v>0</v>
      </c>
      <c r="J30" s="21">
        <f t="shared" si="17"/>
        <v>0</v>
      </c>
      <c r="K30" s="21">
        <f t="shared" si="17"/>
        <v>0</v>
      </c>
      <c r="L30" s="21">
        <f t="shared" si="17"/>
        <v>0</v>
      </c>
      <c r="M30" s="3">
        <f t="shared" si="0"/>
        <v>10000</v>
      </c>
      <c r="N30" s="3">
        <f t="shared" si="1"/>
        <v>17000</v>
      </c>
      <c r="O30" s="3">
        <f t="shared" si="2"/>
        <v>17000</v>
      </c>
      <c r="P30" s="57" t="s">
        <v>50</v>
      </c>
      <c r="Q30" s="59"/>
      <c r="R30" s="28">
        <f t="shared" ref="R30:Z30" si="18">SUM(R28:R28)</f>
        <v>0</v>
      </c>
      <c r="S30" s="28">
        <f t="shared" si="18"/>
        <v>0</v>
      </c>
      <c r="T30" s="28">
        <f t="shared" si="18"/>
        <v>0</v>
      </c>
      <c r="U30" s="21">
        <f t="shared" si="18"/>
        <v>0</v>
      </c>
      <c r="V30" s="21">
        <f t="shared" si="18"/>
        <v>0</v>
      </c>
      <c r="W30" s="21">
        <f t="shared" si="18"/>
        <v>0</v>
      </c>
      <c r="X30" s="21">
        <f t="shared" si="18"/>
        <v>0</v>
      </c>
      <c r="Y30" s="21">
        <f t="shared" si="18"/>
        <v>0</v>
      </c>
      <c r="Z30" s="21">
        <f t="shared" si="18"/>
        <v>0</v>
      </c>
      <c r="AA30" s="3">
        <f t="shared" si="3"/>
        <v>0</v>
      </c>
      <c r="AB30" s="3">
        <f t="shared" si="4"/>
        <v>0</v>
      </c>
      <c r="AC30" s="3">
        <f t="shared" si="5"/>
        <v>0</v>
      </c>
    </row>
    <row r="31" spans="1:29" x14ac:dyDescent="0.2">
      <c r="A31" s="102"/>
      <c r="B31" s="103"/>
      <c r="C31" s="104"/>
      <c r="D31" s="27"/>
      <c r="E31" s="27"/>
      <c r="F31" s="27"/>
      <c r="G31" s="27"/>
      <c r="H31" s="27"/>
      <c r="I31" s="27"/>
      <c r="J31" s="13"/>
      <c r="K31" s="13"/>
      <c r="L31" s="13"/>
      <c r="M31" s="3">
        <f t="shared" si="0"/>
        <v>0</v>
      </c>
      <c r="N31" s="3">
        <f t="shared" si="1"/>
        <v>0</v>
      </c>
      <c r="O31" s="3">
        <f t="shared" si="2"/>
        <v>0</v>
      </c>
      <c r="P31" s="77"/>
      <c r="Q31" s="78"/>
      <c r="R31" s="27"/>
      <c r="S31" s="27"/>
      <c r="T31" s="27"/>
      <c r="U31" s="13"/>
      <c r="V31" s="13"/>
      <c r="W31" s="13"/>
      <c r="X31" s="13"/>
      <c r="Y31" s="13"/>
      <c r="Z31" s="13"/>
      <c r="AA31" s="3">
        <f t="shared" si="3"/>
        <v>0</v>
      </c>
      <c r="AB31" s="3">
        <f t="shared" si="4"/>
        <v>0</v>
      </c>
      <c r="AC31" s="3">
        <f t="shared" si="5"/>
        <v>0</v>
      </c>
    </row>
    <row r="32" spans="1:29" s="20" customFormat="1" ht="32.25" customHeight="1" x14ac:dyDescent="0.2">
      <c r="A32" s="97" t="s">
        <v>10</v>
      </c>
      <c r="B32" s="99"/>
      <c r="C32" s="98"/>
      <c r="D32" s="28">
        <f t="shared" ref="D32:L32" si="19">D27+D30</f>
        <v>10000</v>
      </c>
      <c r="E32" s="28">
        <f t="shared" si="19"/>
        <v>17000</v>
      </c>
      <c r="F32" s="28">
        <f t="shared" si="19"/>
        <v>21434</v>
      </c>
      <c r="G32" s="28">
        <f t="shared" si="19"/>
        <v>5000</v>
      </c>
      <c r="H32" s="28">
        <f t="shared" si="19"/>
        <v>5000</v>
      </c>
      <c r="I32" s="28">
        <f t="shared" si="19"/>
        <v>5000</v>
      </c>
      <c r="J32" s="21">
        <f t="shared" si="19"/>
        <v>0</v>
      </c>
      <c r="K32" s="21">
        <f t="shared" si="19"/>
        <v>0</v>
      </c>
      <c r="L32" s="21">
        <f t="shared" si="19"/>
        <v>0</v>
      </c>
      <c r="M32" s="3">
        <f t="shared" si="0"/>
        <v>15000</v>
      </c>
      <c r="N32" s="3">
        <f t="shared" si="1"/>
        <v>22000</v>
      </c>
      <c r="O32" s="3">
        <f t="shared" si="2"/>
        <v>26434</v>
      </c>
      <c r="P32" s="97" t="s">
        <v>12</v>
      </c>
      <c r="Q32" s="98"/>
      <c r="R32" s="28">
        <f t="shared" ref="R32:Z32" si="20">R27+R30</f>
        <v>15000</v>
      </c>
      <c r="S32" s="28">
        <f t="shared" si="20"/>
        <v>22000</v>
      </c>
      <c r="T32" s="28">
        <f t="shared" si="20"/>
        <v>19434</v>
      </c>
      <c r="U32" s="21">
        <f t="shared" si="20"/>
        <v>0</v>
      </c>
      <c r="V32" s="21">
        <f t="shared" si="20"/>
        <v>0</v>
      </c>
      <c r="W32" s="21">
        <f t="shared" si="20"/>
        <v>0</v>
      </c>
      <c r="X32" s="21">
        <f t="shared" si="20"/>
        <v>0</v>
      </c>
      <c r="Y32" s="21">
        <f t="shared" si="20"/>
        <v>0</v>
      </c>
      <c r="Z32" s="21">
        <f t="shared" si="20"/>
        <v>0</v>
      </c>
      <c r="AA32" s="3">
        <f t="shared" si="3"/>
        <v>15000</v>
      </c>
      <c r="AB32" s="3">
        <f t="shared" si="4"/>
        <v>22000</v>
      </c>
      <c r="AC32" s="3">
        <f t="shared" si="5"/>
        <v>19434</v>
      </c>
    </row>
    <row r="33" spans="1:29" ht="24.75" customHeight="1" x14ac:dyDescent="0.2">
      <c r="A33" s="93" t="s">
        <v>14</v>
      </c>
      <c r="B33" s="94"/>
      <c r="C33" s="95"/>
      <c r="D33" s="28">
        <f t="shared" ref="D33:L33" si="21">D16+D27</f>
        <v>318600</v>
      </c>
      <c r="E33" s="28">
        <f t="shared" si="21"/>
        <v>318600</v>
      </c>
      <c r="F33" s="28">
        <f t="shared" si="21"/>
        <v>686900</v>
      </c>
      <c r="G33" s="28">
        <f t="shared" si="21"/>
        <v>35400</v>
      </c>
      <c r="H33" s="28">
        <f t="shared" si="21"/>
        <v>35400</v>
      </c>
      <c r="I33" s="28">
        <f t="shared" si="21"/>
        <v>35400</v>
      </c>
      <c r="J33" s="28">
        <f t="shared" si="21"/>
        <v>0</v>
      </c>
      <c r="K33" s="28">
        <f t="shared" si="21"/>
        <v>15577</v>
      </c>
      <c r="L33" s="28">
        <f t="shared" si="21"/>
        <v>30577</v>
      </c>
      <c r="M33" s="36">
        <f t="shared" si="0"/>
        <v>354000</v>
      </c>
      <c r="N33" s="36">
        <f t="shared" si="1"/>
        <v>369577</v>
      </c>
      <c r="O33" s="36">
        <f t="shared" si="2"/>
        <v>752877</v>
      </c>
      <c r="P33" s="93" t="s">
        <v>16</v>
      </c>
      <c r="Q33" s="95"/>
      <c r="R33" s="28">
        <f t="shared" ref="R33:Z33" si="22">R16+R27</f>
        <v>438000</v>
      </c>
      <c r="S33" s="28">
        <f t="shared" si="22"/>
        <v>457258</v>
      </c>
      <c r="T33" s="28">
        <f t="shared" si="22"/>
        <v>825558</v>
      </c>
      <c r="U33" s="28">
        <f t="shared" si="22"/>
        <v>16000</v>
      </c>
      <c r="V33" s="28">
        <f t="shared" si="22"/>
        <v>16500</v>
      </c>
      <c r="W33" s="28">
        <f t="shared" si="22"/>
        <v>16500</v>
      </c>
      <c r="X33" s="21">
        <f t="shared" si="22"/>
        <v>0</v>
      </c>
      <c r="Y33" s="21">
        <f t="shared" si="22"/>
        <v>15577</v>
      </c>
      <c r="Z33" s="21">
        <f t="shared" si="22"/>
        <v>30577</v>
      </c>
      <c r="AA33" s="36">
        <f t="shared" si="3"/>
        <v>454000</v>
      </c>
      <c r="AB33" s="3">
        <f t="shared" si="4"/>
        <v>489335</v>
      </c>
      <c r="AC33" s="36">
        <f t="shared" si="5"/>
        <v>872635</v>
      </c>
    </row>
    <row r="34" spans="1:29" s="20" customFormat="1" ht="24" customHeight="1" x14ac:dyDescent="0.2">
      <c r="A34" s="93" t="s">
        <v>13</v>
      </c>
      <c r="B34" s="94"/>
      <c r="C34" s="95"/>
      <c r="D34" s="28">
        <f t="shared" ref="D34:L34" si="23">D22+D32</f>
        <v>637742</v>
      </c>
      <c r="E34" s="28">
        <f t="shared" si="23"/>
        <v>670224</v>
      </c>
      <c r="F34" s="28">
        <f t="shared" si="23"/>
        <v>1038524</v>
      </c>
      <c r="G34" s="28">
        <f t="shared" si="23"/>
        <v>35400</v>
      </c>
      <c r="H34" s="28">
        <f t="shared" si="23"/>
        <v>35400</v>
      </c>
      <c r="I34" s="28">
        <f t="shared" si="23"/>
        <v>35400</v>
      </c>
      <c r="J34" s="21">
        <f t="shared" si="23"/>
        <v>0</v>
      </c>
      <c r="K34" s="21">
        <f t="shared" si="23"/>
        <v>15577</v>
      </c>
      <c r="L34" s="21">
        <f t="shared" si="23"/>
        <v>30577</v>
      </c>
      <c r="M34" s="3">
        <f t="shared" si="0"/>
        <v>673142</v>
      </c>
      <c r="N34" s="3">
        <f t="shared" si="1"/>
        <v>721201</v>
      </c>
      <c r="O34" s="3">
        <f t="shared" si="2"/>
        <v>1104501</v>
      </c>
      <c r="P34" s="21" t="s">
        <v>15</v>
      </c>
      <c r="Q34" s="21"/>
      <c r="R34" s="28">
        <f t="shared" ref="R34:Z34" si="24">R22+R32</f>
        <v>657142</v>
      </c>
      <c r="S34" s="28">
        <f t="shared" si="24"/>
        <v>689124</v>
      </c>
      <c r="T34" s="28">
        <f t="shared" si="24"/>
        <v>1057424</v>
      </c>
      <c r="U34" s="28">
        <f t="shared" si="24"/>
        <v>16000</v>
      </c>
      <c r="V34" s="28">
        <f t="shared" si="24"/>
        <v>16500</v>
      </c>
      <c r="W34" s="28">
        <f t="shared" si="24"/>
        <v>16500</v>
      </c>
      <c r="X34" s="21">
        <f t="shared" si="24"/>
        <v>0</v>
      </c>
      <c r="Y34" s="21">
        <f t="shared" si="24"/>
        <v>15577</v>
      </c>
      <c r="Z34" s="21">
        <f t="shared" si="24"/>
        <v>30577</v>
      </c>
      <c r="AA34" s="3">
        <f t="shared" si="3"/>
        <v>673142</v>
      </c>
      <c r="AB34" s="3">
        <f t="shared" si="4"/>
        <v>721201</v>
      </c>
      <c r="AC34" s="3">
        <f t="shared" si="5"/>
        <v>1104501</v>
      </c>
    </row>
    <row r="38" spans="1:29" x14ac:dyDescent="0.2">
      <c r="Q38" s="14"/>
      <c r="R38" s="15"/>
      <c r="S38" s="15"/>
      <c r="T38" s="15"/>
      <c r="U38" s="16"/>
      <c r="V38" s="16"/>
      <c r="W38" s="16"/>
      <c r="X38" s="16"/>
      <c r="Y38" s="16"/>
      <c r="Z38" s="16"/>
    </row>
  </sheetData>
  <mergeCells count="63">
    <mergeCell ref="Y1:AC1"/>
    <mergeCell ref="W2:AC2"/>
    <mergeCell ref="A34:C34"/>
    <mergeCell ref="A26:C26"/>
    <mergeCell ref="A30:C30"/>
    <mergeCell ref="P27:Q27"/>
    <mergeCell ref="P33:Q33"/>
    <mergeCell ref="P32:Q32"/>
    <mergeCell ref="A33:C33"/>
    <mergeCell ref="P26:Q26"/>
    <mergeCell ref="A32:C32"/>
    <mergeCell ref="P28:Q28"/>
    <mergeCell ref="P30:Q30"/>
    <mergeCell ref="A29:C29"/>
    <mergeCell ref="P29:Q29"/>
    <mergeCell ref="A31:C31"/>
    <mergeCell ref="P31:Q31"/>
    <mergeCell ref="A13:C13"/>
    <mergeCell ref="A17:C17"/>
    <mergeCell ref="P18:Q18"/>
    <mergeCell ref="P25:Q25"/>
    <mergeCell ref="P20:Q20"/>
    <mergeCell ref="P21:Q21"/>
    <mergeCell ref="A24:C24"/>
    <mergeCell ref="A28:C28"/>
    <mergeCell ref="A19:C19"/>
    <mergeCell ref="P14:Q14"/>
    <mergeCell ref="P19:Q19"/>
    <mergeCell ref="A15:C15"/>
    <mergeCell ref="A14:C14"/>
    <mergeCell ref="A16:C16"/>
    <mergeCell ref="P17:Q17"/>
    <mergeCell ref="A20:C20"/>
    <mergeCell ref="A3:AA3"/>
    <mergeCell ref="A4:AA4"/>
    <mergeCell ref="A7:C8"/>
    <mergeCell ref="D7:F7"/>
    <mergeCell ref="G7:I7"/>
    <mergeCell ref="J7:L7"/>
    <mergeCell ref="A6:O6"/>
    <mergeCell ref="R7:T7"/>
    <mergeCell ref="U7:W7"/>
    <mergeCell ref="X7:Z7"/>
    <mergeCell ref="AA7:AC7"/>
    <mergeCell ref="P6:AC6"/>
    <mergeCell ref="M7:O7"/>
    <mergeCell ref="P7:Q8"/>
    <mergeCell ref="A27:C27"/>
    <mergeCell ref="P9:Q9"/>
    <mergeCell ref="P11:Q11"/>
    <mergeCell ref="A11:C11"/>
    <mergeCell ref="A25:C25"/>
    <mergeCell ref="A21:C21"/>
    <mergeCell ref="A23:C23"/>
    <mergeCell ref="P13:Q13"/>
    <mergeCell ref="P15:Q15"/>
    <mergeCell ref="P16:Q16"/>
    <mergeCell ref="A12:C12"/>
    <mergeCell ref="P10:Q10"/>
    <mergeCell ref="P12:Q12"/>
    <mergeCell ref="A10:C10"/>
    <mergeCell ref="A9:C9"/>
    <mergeCell ref="A18:C18"/>
  </mergeCells>
  <phoneticPr fontId="0" type="noConversion"/>
  <pageMargins left="0.51181102362204722" right="0.39370078740157483" top="0.35433070866141736" bottom="0.27559055118110237" header="0.43307086614173229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2016-11-24T13:53:23Z</cp:lastPrinted>
  <dcterms:created xsi:type="dcterms:W3CDTF">2012-02-10T12:31:57Z</dcterms:created>
  <dcterms:modified xsi:type="dcterms:W3CDTF">2016-11-25T10:52:59Z</dcterms:modified>
</cp:coreProperties>
</file>