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 sz. mell VK" sheetId="1" r:id="rId1"/>
  </sheets>
  <externalReferences>
    <externalReference r:id="rId2"/>
  </externalReferences>
  <definedNames>
    <definedName name="_xlnm.Print_Titles" localSheetId="0">'9.5. sz. mell VK'!$2:$7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E55" i="1"/>
  <c r="C55" i="1"/>
  <c r="C53" i="1" s="1"/>
  <c r="F53" i="1" s="1"/>
  <c r="E54" i="1"/>
  <c r="F54" i="1" s="1"/>
  <c r="E53" i="1"/>
  <c r="F52" i="1"/>
  <c r="E52" i="1"/>
  <c r="E51" i="1"/>
  <c r="F51" i="1" s="1"/>
  <c r="E50" i="1"/>
  <c r="F50" i="1" s="1"/>
  <c r="E49" i="1"/>
  <c r="F49" i="1" s="1"/>
  <c r="E48" i="1"/>
  <c r="F48" i="1" s="1"/>
  <c r="E47" i="1"/>
  <c r="C47" i="1"/>
  <c r="C59" i="1" s="1"/>
  <c r="F59" i="1" s="1"/>
  <c r="F46" i="1"/>
  <c r="E46" i="1"/>
  <c r="F45" i="1"/>
  <c r="E45" i="1"/>
  <c r="F44" i="1"/>
  <c r="E44" i="1"/>
  <c r="E43" i="1"/>
  <c r="E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F47" i="1"/>
  <c r="F55" i="1"/>
  <c r="F9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<sst xmlns="http://schemas.openxmlformats.org/spreadsheetml/2006/main" count="113" uniqueCount="99">
  <si>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</si>
  <si>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</si>
  <si>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</si>
  <si>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</si>
  <si>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</si>
  <si>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</si>
  <si>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</si>
  <si>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</si>
  <si>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</si>
  <si>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</si>
  <si>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</si>
  <si>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</si>
  <si>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</si>
  <si>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</si>
  <si>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</si>
  <si>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</si>
  <si>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</si>
  <si>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</si>
  <si>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</si>
  <si>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</si>
  <si>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</si>
  <si>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</si>
  <si>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</si>
  <si>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</si>
  <si>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</si>
  <si>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</si>
  <si>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</si>
  <si>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</si>
  <si>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</si>
  <si>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</si>
  <si>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</si>
  <si>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</si>
  <si>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</si>
  <si>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</si>
  <si>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</si>
  <si>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</si>
  <si>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</si>
  <si>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</si>
  <si>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</si>
  <si>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</si>
  <si>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</si>
  <si>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</si>
  <si>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</si>
  <si>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</si>
  <si>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</si>
  <si>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</si>
  <si>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</si>
  <si>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</si>
  <si>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</si>
  <si>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</si>
  <si>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</si>
  <si>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</si>
  <si>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</si>
  <si>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</si>
  <si>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</si>
  <si>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</si>
  <si>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</si>
  <si>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</si>
  <si>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</si>
  <si>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</si>
  <si>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</si>
  <si>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</si>
  <si>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</si>
  <si>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</si>
  <si>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</si>
  <si>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</si>
  <si>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</si>
  <si>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</si>
  <si>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</si>
  <si>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</si>
  <si>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</si>
  <si>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</si>
  <si>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</si>
  <si>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</si>
  <si>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</si>
  <si>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</si>
  <si>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</si>
  <si>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</si>
  <si>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</si>
  <si>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</si>
  <si>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</si>
  <si>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</si>
  <si>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</si>
  <si>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</si>
  <si>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</si>
  <si>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</si>
  <si>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</si>
  <si>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</si>
  <si>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</si>
  <si>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</si>
  <si>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</si>
  <si>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</si>
  <si>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</si>
  <si>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</si>
  <si>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</si>
  <si>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</si>
  <si>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</si>
  <si>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</si>
  <si>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 xml:space="preserve">Pályázati forrás terhére foglalkoztatható létszám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</si>
</sst>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4" fillId="0" borderId="0"/>
    <xf numFmtId="0" fontId="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Fill="1" applyBorder="1" applyAlignment="1" applyProtection="1">
      <alignment horizontal="center" vertical="center" wrapText="1"/>
    </xf>
    <xf numFmtId="0" fontId="24" fillId="0" borderId="29" xfId="0" applyFont="1" applyFill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9">
          <cell r="C9">
            <v>66375872</v>
          </cell>
        </row>
        <row r="11">
          <cell r="C11">
            <v>25515233</v>
          </cell>
        </row>
        <row r="12">
          <cell r="C12">
            <v>1270000</v>
          </cell>
        </row>
        <row r="14">
          <cell r="C14">
            <v>23682732</v>
          </cell>
        </row>
        <row r="15">
          <cell r="C15">
            <v>6457815</v>
          </cell>
        </row>
        <row r="16">
          <cell r="C16">
            <v>9450092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66375872</v>
          </cell>
        </row>
        <row r="39">
          <cell r="C39">
            <v>167147522</v>
          </cell>
        </row>
        <row r="40">
          <cell r="C40">
            <v>913769</v>
          </cell>
        </row>
        <row r="42">
          <cell r="C42">
            <v>166233753</v>
          </cell>
        </row>
        <row r="43">
          <cell r="C43">
            <v>233523394</v>
          </cell>
        </row>
        <row r="47">
          <cell r="C47">
            <v>233523394</v>
          </cell>
        </row>
        <row r="48">
          <cell r="C48">
            <v>71998629</v>
          </cell>
        </row>
        <row r="49">
          <cell r="C49">
            <v>11651828</v>
          </cell>
        </row>
        <row r="50">
          <cell r="C50">
            <v>149872937</v>
          </cell>
        </row>
        <row r="53">
          <cell r="C53">
            <v>0</v>
          </cell>
        </row>
        <row r="55">
          <cell r="C55">
            <v>0</v>
          </cell>
        </row>
        <row r="59">
          <cell r="C59">
            <v>233523394</v>
          </cell>
        </row>
      </sheetData>
      <sheetData sheetId="36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F62"/>
  <sheetViews>
    <sheetView tabSelected="1" zoomScale="115" zoomScaleNormal="115" workbookViewId="0">
      <selection activeCell="B15" sqref="B15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2" customWidth="1"/>
    <col min="4" max="4" width="0" style="2" hidden="1" customWidth="1"/>
    <col min="5" max="5" width="11.83203125" style="3" hidden="1" customWidth="1"/>
    <col min="6" max="6" width="12.5" style="3" hidden="1" customWidth="1"/>
    <col min="7" max="7" width="0" style="2" hidden="1" customWidth="1"/>
    <col min="8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ht="12.75" customHeight="1" x14ac:dyDescent="0.2">
      <c r="A1" s="1" t="str">
        <f>CONCATENATE("9.5. melléklet"," ",[1]ALAPADATOK!A7," ",[1]ALAPADATOK!B7," ",[1]ALAPADATOK!C7," ",[1]ALAPADATOK!D7," ",[1]ALAPADATOK!E7," ",[1]ALAPADATOK!F7," ",[1]ALAPADATOK!G7," ",[1]ALAPADATOK!H7)</f>
        <v>9.5. melléklet a 2 / 2021. ( II.15.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66375872</v>
      </c>
      <c r="E9" s="33">
        <f>'[1]9.5.1. sz. mell VK '!C9+'[1]9.5.2. sz. mell VK'!C9</f>
        <v>66375872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'[1]9.5.1. sz. mell VK '!C10+'[1]9.5.2. sz. mell VK'!C10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25515233</v>
      </c>
      <c r="E11" s="33">
        <f>'[1]9.5.1. sz. mell VK '!C11+'[1]9.5.2. sz. mell VK'!C11</f>
        <v>25515233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1270000</v>
      </c>
      <c r="E12" s="33">
        <f>'[1]9.5.1. sz. mell VK '!C12+'[1]9.5.2. sz. mell VK'!C12</f>
        <v>1270000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'[1]9.5.1. sz. mell VK '!C13+'[1]9.5.2. sz. mell VK'!C13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23682732</v>
      </c>
      <c r="E14" s="33">
        <f>'[1]9.5.1. sz. mell VK '!C14+'[1]9.5.2. sz. mell VK'!C14</f>
        <v>23682732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6457815</v>
      </c>
      <c r="E15" s="33">
        <f>'[1]9.5.1. sz. mell VK '!C15+'[1]9.5.2. sz. mell VK'!C15</f>
        <v>6457815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9450092</v>
      </c>
      <c r="E16" s="33">
        <f>'[1]9.5.1. sz. mell VK '!C16+'[1]9.5.2. sz. mell VK'!C16</f>
        <v>9450092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'[1]9.5.1. sz. mell VK '!C17+'[1]9.5.2. sz. mell VK'!C17</f>
        <v>0</v>
      </c>
      <c r="F17" s="33">
        <f t="shared" si="0"/>
        <v>0</v>
      </c>
    </row>
    <row r="18" spans="1:6" s="43" customFormat="1" ht="12" customHeight="1" x14ac:dyDescent="0.2">
      <c r="A18" s="37" t="s">
        <v>32</v>
      </c>
      <c r="B18" s="38" t="s">
        <v>33</v>
      </c>
      <c r="C18" s="42"/>
      <c r="E18" s="33">
        <f>'[1]9.5.1. sz. mell VK '!C18+'[1]9.5.2. sz. mell VK'!C18</f>
        <v>0</v>
      </c>
      <c r="F18" s="33">
        <f t="shared" si="0"/>
        <v>0</v>
      </c>
    </row>
    <row r="19" spans="1:6" s="43" customFormat="1" ht="12" customHeight="1" x14ac:dyDescent="0.2">
      <c r="A19" s="37" t="s">
        <v>34</v>
      </c>
      <c r="B19" s="38" t="s">
        <v>35</v>
      </c>
      <c r="C19" s="44"/>
      <c r="E19" s="33">
        <f>'[1]9.5.1. sz. mell VK '!C19+'[1]9.5.2. sz. mell VK'!C19</f>
        <v>0</v>
      </c>
      <c r="F19" s="33">
        <f t="shared" si="0"/>
        <v>0</v>
      </c>
    </row>
    <row r="20" spans="1:6" s="43" customFormat="1" ht="12" customHeight="1" thickBot="1" x14ac:dyDescent="0.25">
      <c r="A20" s="37" t="s">
        <v>36</v>
      </c>
      <c r="B20" s="40" t="s">
        <v>37</v>
      </c>
      <c r="C20" s="44"/>
      <c r="E20" s="33">
        <f>'[1]9.5.1. sz. mell VK '!C20+'[1]9.5.2. sz. mell VK'!C20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0</v>
      </c>
      <c r="E21" s="33">
        <f>'[1]9.5.1. sz. mell VK '!C21+'[1]9.5.2. sz. mell VK'!C21</f>
        <v>0</v>
      </c>
      <c r="F21" s="33">
        <f t="shared" si="0"/>
        <v>0</v>
      </c>
    </row>
    <row r="22" spans="1:6" s="43" customFormat="1" ht="12" customHeight="1" x14ac:dyDescent="0.2">
      <c r="A22" s="37" t="s">
        <v>40</v>
      </c>
      <c r="B22" s="45" t="s">
        <v>41</v>
      </c>
      <c r="C22" s="46"/>
      <c r="E22" s="33">
        <f>'[1]9.5.1. sz. mell VK '!C22+'[1]9.5.2. sz. mell VK'!C22</f>
        <v>0</v>
      </c>
      <c r="F22" s="33">
        <f t="shared" si="0"/>
        <v>0</v>
      </c>
    </row>
    <row r="23" spans="1:6" s="43" customFormat="1" ht="12" customHeight="1" x14ac:dyDescent="0.2">
      <c r="A23" s="37" t="s">
        <v>42</v>
      </c>
      <c r="B23" s="38" t="s">
        <v>43</v>
      </c>
      <c r="C23" s="42"/>
      <c r="E23" s="33">
        <f>'[1]9.5.1. sz. mell VK '!C23+'[1]9.5.2. sz. mell VK'!C23</f>
        <v>0</v>
      </c>
      <c r="F23" s="33">
        <f t="shared" si="0"/>
        <v>0</v>
      </c>
    </row>
    <row r="24" spans="1:6" s="43" customFormat="1" ht="12" customHeight="1" x14ac:dyDescent="0.2">
      <c r="A24" s="37" t="s">
        <v>44</v>
      </c>
      <c r="B24" s="38" t="s">
        <v>45</v>
      </c>
      <c r="C24" s="47"/>
      <c r="E24" s="33">
        <f>'[1]9.5.1. sz. mell VK '!C24+'[1]9.5.2. sz. mell VK'!C24</f>
        <v>0</v>
      </c>
      <c r="F24" s="33">
        <f t="shared" si="0"/>
        <v>0</v>
      </c>
    </row>
    <row r="25" spans="1:6" s="43" customFormat="1" ht="12" customHeight="1" thickBot="1" x14ac:dyDescent="0.25">
      <c r="A25" s="37" t="s">
        <v>46</v>
      </c>
      <c r="B25" s="38" t="s">
        <v>47</v>
      </c>
      <c r="C25" s="42"/>
      <c r="E25" s="33">
        <f>'[1]9.5.1. sz. mell VK '!C25+'[1]9.5.2. sz. mell VK'!C25</f>
        <v>0</v>
      </c>
      <c r="F25" s="33">
        <f t="shared" si="0"/>
        <v>0</v>
      </c>
    </row>
    <row r="26" spans="1:6" s="43" customFormat="1" ht="12" customHeight="1" thickBot="1" x14ac:dyDescent="0.25">
      <c r="A26" s="48" t="s">
        <v>48</v>
      </c>
      <c r="B26" s="49" t="s">
        <v>49</v>
      </c>
      <c r="C26" s="50"/>
      <c r="E26" s="33">
        <f>'[1]9.5.1. sz. mell VK '!C26+'[1]9.5.2. sz. mell VK'!C26</f>
        <v>0</v>
      </c>
      <c r="F26" s="33">
        <f t="shared" si="0"/>
        <v>0</v>
      </c>
    </row>
    <row r="27" spans="1:6" s="43" customFormat="1" ht="12" customHeight="1" thickBot="1" x14ac:dyDescent="0.25">
      <c r="A27" s="48" t="s">
        <v>50</v>
      </c>
      <c r="B27" s="49" t="s">
        <v>51</v>
      </c>
      <c r="C27" s="31">
        <f>+C28+C29+C30</f>
        <v>0</v>
      </c>
      <c r="E27" s="33">
        <f>'[1]9.5.1. sz. mell VK '!C27+'[1]9.5.2. sz. mell VK'!C27</f>
        <v>0</v>
      </c>
      <c r="F27" s="33">
        <f t="shared" si="0"/>
        <v>0</v>
      </c>
    </row>
    <row r="28" spans="1:6" s="43" customFormat="1" ht="12" customHeight="1" x14ac:dyDescent="0.2">
      <c r="A28" s="51" t="s">
        <v>52</v>
      </c>
      <c r="B28" s="52" t="s">
        <v>53</v>
      </c>
      <c r="C28" s="53"/>
      <c r="E28" s="33">
        <f>'[1]9.5.1. sz. mell VK '!C28+'[1]9.5.2. sz. mell VK'!C28</f>
        <v>0</v>
      </c>
      <c r="F28" s="33">
        <f t="shared" si="0"/>
        <v>0</v>
      </c>
    </row>
    <row r="29" spans="1:6" s="43" customFormat="1" ht="12" customHeight="1" x14ac:dyDescent="0.2">
      <c r="A29" s="51" t="s">
        <v>54</v>
      </c>
      <c r="B29" s="52" t="s">
        <v>43</v>
      </c>
      <c r="C29" s="46"/>
      <c r="E29" s="33">
        <f>'[1]9.5.1. sz. mell VK '!C29+'[1]9.5.2. sz. mell VK'!C29</f>
        <v>0</v>
      </c>
      <c r="F29" s="33">
        <f t="shared" si="0"/>
        <v>0</v>
      </c>
    </row>
    <row r="30" spans="1:6" s="43" customFormat="1" ht="12" customHeight="1" x14ac:dyDescent="0.2">
      <c r="A30" s="51" t="s">
        <v>55</v>
      </c>
      <c r="B30" s="54" t="s">
        <v>56</v>
      </c>
      <c r="C30" s="46"/>
      <c r="E30" s="33">
        <f>'[1]9.5.1. sz. mell VK '!C30+'[1]9.5.2. sz. mell VK'!C30</f>
        <v>0</v>
      </c>
      <c r="F30" s="33">
        <f t="shared" si="0"/>
        <v>0</v>
      </c>
    </row>
    <row r="31" spans="1:6" s="43" customFormat="1" ht="12" customHeight="1" thickBot="1" x14ac:dyDescent="0.25">
      <c r="A31" s="37" t="s">
        <v>57</v>
      </c>
      <c r="B31" s="55" t="s">
        <v>58</v>
      </c>
      <c r="C31" s="56"/>
      <c r="E31" s="33">
        <f>'[1]9.5.1. sz. mell VK '!C31+'[1]9.5.2. sz. mell VK'!C31</f>
        <v>0</v>
      </c>
      <c r="F31" s="33">
        <f t="shared" si="0"/>
        <v>0</v>
      </c>
    </row>
    <row r="32" spans="1:6" s="43" customFormat="1" ht="12" customHeight="1" thickBot="1" x14ac:dyDescent="0.25">
      <c r="A32" s="48" t="s">
        <v>59</v>
      </c>
      <c r="B32" s="49" t="s">
        <v>60</v>
      </c>
      <c r="C32" s="31">
        <f>+C33+C34+C35</f>
        <v>0</v>
      </c>
      <c r="E32" s="33">
        <f>'[1]9.5.1. sz. mell VK '!C32+'[1]9.5.2. sz. mell VK'!C32</f>
        <v>0</v>
      </c>
      <c r="F32" s="33">
        <f t="shared" si="0"/>
        <v>0</v>
      </c>
    </row>
    <row r="33" spans="1:6" s="43" customFormat="1" ht="12" customHeight="1" x14ac:dyDescent="0.2">
      <c r="A33" s="51" t="s">
        <v>61</v>
      </c>
      <c r="B33" s="52" t="s">
        <v>62</v>
      </c>
      <c r="C33" s="53"/>
      <c r="E33" s="33">
        <f>'[1]9.5.1. sz. mell VK '!C33+'[1]9.5.2. sz. mell VK'!C33</f>
        <v>0</v>
      </c>
      <c r="F33" s="33">
        <f t="shared" si="0"/>
        <v>0</v>
      </c>
    </row>
    <row r="34" spans="1:6" s="43" customFormat="1" ht="12" customHeight="1" x14ac:dyDescent="0.2">
      <c r="A34" s="51" t="s">
        <v>63</v>
      </c>
      <c r="B34" s="54" t="s">
        <v>64</v>
      </c>
      <c r="C34" s="41"/>
      <c r="E34" s="33">
        <f>'[1]9.5.1. sz. mell VK '!C34+'[1]9.5.2. sz. mell VK'!C34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'[1]9.5.1. sz. mell VK '!C35+'[1]9.5.2. sz. mell VK'!C35</f>
        <v>0</v>
      </c>
      <c r="F35" s="33">
        <f t="shared" si="0"/>
        <v>0</v>
      </c>
    </row>
    <row r="36" spans="1:6" s="32" customFormat="1" ht="12" customHeight="1" thickBot="1" x14ac:dyDescent="0.25">
      <c r="A36" s="48" t="s">
        <v>67</v>
      </c>
      <c r="B36" s="49" t="s">
        <v>68</v>
      </c>
      <c r="C36" s="50"/>
      <c r="E36" s="33">
        <f>'[1]9.5.1. sz. mell VK '!C36+'[1]9.5.2. sz. mell VK'!C36</f>
        <v>0</v>
      </c>
      <c r="F36" s="33">
        <f t="shared" si="0"/>
        <v>0</v>
      </c>
    </row>
    <row r="37" spans="1:6" s="32" customFormat="1" ht="12" customHeight="1" thickBot="1" x14ac:dyDescent="0.25">
      <c r="A37" s="48" t="s">
        <v>69</v>
      </c>
      <c r="B37" s="49" t="s">
        <v>70</v>
      </c>
      <c r="C37" s="57"/>
      <c r="E37" s="33">
        <f>'[1]9.5.1. sz. mell VK '!C37+'[1]9.5.2. sz. mell VK'!C37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9" t="s">
        <v>72</v>
      </c>
      <c r="C38" s="58">
        <f>+C9+C21+C26+C27+C32+C36+C37</f>
        <v>66375872</v>
      </c>
      <c r="E38" s="33">
        <f>'[1]9.5.1. sz. mell VK '!C38+'[1]9.5.2. sz. mell VK'!C38</f>
        <v>66375872</v>
      </c>
      <c r="F38" s="33">
        <f t="shared" si="0"/>
        <v>0</v>
      </c>
    </row>
    <row r="39" spans="1:6" s="32" customFormat="1" ht="12" customHeight="1" thickBot="1" x14ac:dyDescent="0.25">
      <c r="A39" s="59" t="s">
        <v>73</v>
      </c>
      <c r="B39" s="49" t="s">
        <v>74</v>
      </c>
      <c r="C39" s="58">
        <f>+C40+C41+C42</f>
        <v>167147522</v>
      </c>
      <c r="E39" s="33">
        <f>'[1]9.5.1. sz. mell VK '!C39+'[1]9.5.2. sz. mell VK'!C39</f>
        <v>167147522</v>
      </c>
      <c r="F39" s="33">
        <f t="shared" si="0"/>
        <v>0</v>
      </c>
    </row>
    <row r="40" spans="1:6" s="32" customFormat="1" ht="12" customHeight="1" x14ac:dyDescent="0.2">
      <c r="A40" s="51" t="s">
        <v>75</v>
      </c>
      <c r="B40" s="52" t="s">
        <v>76</v>
      </c>
      <c r="C40" s="53">
        <v>913769</v>
      </c>
      <c r="E40" s="33">
        <f>'[1]9.5.1. sz. mell VK '!C40+'[1]9.5.2. sz. mell VK'!C40</f>
        <v>913769</v>
      </c>
      <c r="F40" s="33">
        <f t="shared" si="0"/>
        <v>0</v>
      </c>
    </row>
    <row r="41" spans="1:6" s="43" customFormat="1" ht="12" customHeight="1" x14ac:dyDescent="0.2">
      <c r="A41" s="51" t="s">
        <v>77</v>
      </c>
      <c r="B41" s="54" t="s">
        <v>78</v>
      </c>
      <c r="C41" s="41"/>
      <c r="E41" s="33">
        <f>'[1]9.5.1. sz. mell VK '!C41+'[1]9.5.2. sz. mell VK'!C41</f>
        <v>0</v>
      </c>
      <c r="F41" s="33">
        <f t="shared" si="0"/>
        <v>0</v>
      </c>
    </row>
    <row r="42" spans="1:6" s="43" customFormat="1" ht="15" customHeight="1" thickBot="1" x14ac:dyDescent="0.25">
      <c r="A42" s="37" t="s">
        <v>79</v>
      </c>
      <c r="B42" s="55" t="s">
        <v>80</v>
      </c>
      <c r="C42" s="56">
        <v>166233753</v>
      </c>
      <c r="E42" s="33">
        <f>'[1]9.5.1. sz. mell VK '!C42+'[1]9.5.2. sz. mell VK'!C42</f>
        <v>166233753</v>
      </c>
      <c r="F42" s="33">
        <f t="shared" si="0"/>
        <v>0</v>
      </c>
    </row>
    <row r="43" spans="1:6" s="43" customFormat="1" ht="15" customHeight="1" thickBot="1" x14ac:dyDescent="0.25">
      <c r="A43" s="59" t="s">
        <v>81</v>
      </c>
      <c r="B43" s="60" t="s">
        <v>82</v>
      </c>
      <c r="C43" s="61">
        <f>+C38+C39</f>
        <v>233523394</v>
      </c>
      <c r="E43" s="33">
        <f>'[1]9.5.1. sz. mell VK '!C43+'[1]9.5.2. sz. mell VK'!C43</f>
        <v>233523394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'[1]9.5.1. sz. mell VK '!C44+'[1]9.5.2. sz. mell VK'!C44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'[1]9.5.1. sz. mell VK '!C45+'[1]9.5.2. sz. mell VK'!C45</f>
        <v>0</v>
      </c>
      <c r="F45" s="33">
        <f t="shared" si="0"/>
        <v>0</v>
      </c>
    </row>
    <row r="46" spans="1:6" s="70" customFormat="1" ht="12" customHeight="1" thickBot="1" x14ac:dyDescent="0.25">
      <c r="A46" s="68"/>
      <c r="B46" s="69" t="s">
        <v>83</v>
      </c>
      <c r="C46" s="61"/>
      <c r="E46" s="33">
        <f>'[1]9.5.1. sz. mell VK '!C46+'[1]9.5.2. sz. mell VK'!C46</f>
        <v>0</v>
      </c>
      <c r="F46" s="33">
        <f t="shared" si="0"/>
        <v>0</v>
      </c>
    </row>
    <row r="47" spans="1:6" ht="12" customHeight="1" thickBot="1" x14ac:dyDescent="0.25">
      <c r="A47" s="48" t="s">
        <v>14</v>
      </c>
      <c r="B47" s="49" t="s">
        <v>84</v>
      </c>
      <c r="C47" s="31">
        <f>SUM(C48:C52)</f>
        <v>233523394</v>
      </c>
      <c r="E47" s="33">
        <f>'[1]9.5.1. sz. mell VK '!C47+'[1]9.5.2. sz. mell VK'!C47</f>
        <v>233523394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53">
        <v>71998629</v>
      </c>
      <c r="E48" s="33">
        <f>'[1]9.5.1. sz. mell VK '!C48+'[1]9.5.2. sz. mell VK'!C48</f>
        <v>71998629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42">
        <v>11651828</v>
      </c>
      <c r="E49" s="33">
        <f>'[1]9.5.1. sz. mell VK '!C49+'[1]9.5.2. sz. mell VK'!C49</f>
        <v>11651828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42">
        <v>149872937</v>
      </c>
      <c r="E50" s="33">
        <f>'[1]9.5.1. sz. mell VK '!C50+'[1]9.5.2. sz. mell VK'!C50</f>
        <v>149872937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'[1]9.5.1. sz. mell VK '!C51+'[1]9.5.2. sz. mell VK'!C51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42"/>
      <c r="E52" s="33">
        <f>'[1]9.5.1. sz. mell VK '!C52+'[1]9.5.2. sz. mell VK'!C52</f>
        <v>0</v>
      </c>
      <c r="F52" s="33">
        <f t="shared" si="0"/>
        <v>0</v>
      </c>
    </row>
    <row r="53" spans="1:6" s="70" customFormat="1" ht="12" customHeight="1" thickBot="1" x14ac:dyDescent="0.25">
      <c r="A53" s="48" t="s">
        <v>38</v>
      </c>
      <c r="B53" s="49" t="s">
        <v>90</v>
      </c>
      <c r="C53" s="31">
        <f>SUM(C54:C56)</f>
        <v>0</v>
      </c>
      <c r="E53" s="33">
        <f>'[1]9.5.1. sz. mell VK '!C53+'[1]9.5.2. sz. mell VK'!C53</f>
        <v>0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71"/>
      <c r="E54" s="33">
        <f>'[1]9.5.1. sz. mell VK '!C54+'[1]9.5.2. sz. mell VK'!C54</f>
        <v>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42">
        <f>600000-600000</f>
        <v>0</v>
      </c>
      <c r="E55" s="33">
        <f>'[1]9.5.1. sz. mell VK '!C55+'[1]9.5.2. sz. mell VK'!C55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42"/>
      <c r="E56" s="33">
        <f>'[1]9.5.1. sz. mell VK '!C56+'[1]9.5.2. sz. mell VK'!C56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42"/>
      <c r="E57" s="33">
        <f>'[1]9.5.1. sz. mell VK '!C57+'[1]9.5.2. sz. mell VK'!C57</f>
        <v>0</v>
      </c>
      <c r="F57" s="33">
        <f t="shared" si="0"/>
        <v>0</v>
      </c>
    </row>
    <row r="58" spans="1:6" ht="13.5" thickBot="1" x14ac:dyDescent="0.25">
      <c r="A58" s="48" t="s">
        <v>48</v>
      </c>
      <c r="B58" s="49" t="s">
        <v>95</v>
      </c>
      <c r="C58" s="50"/>
      <c r="E58" s="33">
        <f>'[1]9.5.1. sz. mell VK '!C58+'[1]9.5.2. sz. mell VK'!C58</f>
        <v>0</v>
      </c>
      <c r="F58" s="33">
        <f t="shared" si="0"/>
        <v>0</v>
      </c>
    </row>
    <row r="59" spans="1:6" ht="15" customHeight="1" thickBot="1" x14ac:dyDescent="0.25">
      <c r="A59" s="48" t="s">
        <v>50</v>
      </c>
      <c r="B59" s="72" t="s">
        <v>96</v>
      </c>
      <c r="C59" s="73">
        <f>+C47+C53+C58</f>
        <v>233523394</v>
      </c>
      <c r="E59" s="33">
        <f>'[1]9.5.1. sz. mell VK '!C59+'[1]9.5.2. sz. mell VK'!C59</f>
        <v>233523394</v>
      </c>
      <c r="F59" s="33">
        <f t="shared" si="0"/>
        <v>0</v>
      </c>
    </row>
    <row r="60" spans="1:6" ht="14.25" customHeight="1" thickBot="1" x14ac:dyDescent="0.25">
      <c r="C60" s="75"/>
      <c r="E60" s="33">
        <f>'[1]9.5.1. sz. mell VK '!C60+'[1]9.5.2. sz. mell VK'!C60</f>
        <v>0</v>
      </c>
      <c r="F60" s="33">
        <f t="shared" si="0"/>
        <v>0</v>
      </c>
    </row>
    <row r="61" spans="1:6" x14ac:dyDescent="0.2">
      <c r="A61" s="76" t="s">
        <v>97</v>
      </c>
      <c r="B61" s="77"/>
      <c r="C61" s="78">
        <v>22.5</v>
      </c>
      <c r="E61" s="33" t="e">
        <f>#REF!+#REF!</f>
        <v>#REF!</v>
      </c>
      <c r="F61" s="33" t="e">
        <f t="shared" si="0"/>
        <v>#REF!</v>
      </c>
    </row>
    <row r="62" spans="1:6" ht="13.5" thickBot="1" x14ac:dyDescent="0.25">
      <c r="A62" s="79" t="s">
        <v>98</v>
      </c>
      <c r="B62" s="80"/>
      <c r="C62" s="81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 sz. mell VK</vt:lpstr>
      <vt:lpstr>'9.5. sz. mell VK'!Nyomtatási_cím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2021-02-16T09:34:09Z</dcterms:created>
  <dcterms:modified xsi:type="dcterms:W3CDTF">2021-02-16T09:34:09Z</dcterms:modified>
</cp:coreProperties>
</file>