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\word\Anikó\A testület\képviselő testület\rendeletek\2017\"/>
    </mc:Choice>
  </mc:AlternateContent>
  <bookViews>
    <workbookView xWindow="360" yWindow="75" windowWidth="11340" windowHeight="6795" tabRatio="847"/>
  </bookViews>
  <sheets>
    <sheet name="1.sz.melléklet" sheetId="19" r:id="rId1"/>
    <sheet name="2. sz.melléklet" sheetId="3" r:id="rId2"/>
    <sheet name="3.sz. melléklet" sheetId="20" r:id="rId3"/>
    <sheet name="4. sz. melléklet" sheetId="2" r:id="rId4"/>
    <sheet name="5. sz. melléklet" sheetId="18" r:id="rId5"/>
    <sheet name="6. sz.melléklet" sheetId="5" r:id="rId6"/>
    <sheet name="7.sz. melléklet" sheetId="21" r:id="rId7"/>
    <sheet name="8.sz. melléklet" sheetId="22" r:id="rId8"/>
    <sheet name="9.sz.melléklet" sheetId="23" r:id="rId9"/>
    <sheet name="10.sz.melléklet" sheetId="24" r:id="rId10"/>
    <sheet name="11.sz.melléklet" sheetId="25" r:id="rId11"/>
    <sheet name="12.sz.melléklet" sheetId="28" r:id="rId12"/>
  </sheets>
  <calcPr calcId="162913" iterateDelta="1E-4"/>
</workbook>
</file>

<file path=xl/calcChain.xml><?xml version="1.0" encoding="utf-8"?>
<calcChain xmlns="http://schemas.openxmlformats.org/spreadsheetml/2006/main">
  <c r="L155" i="20" l="1"/>
  <c r="D155" i="20"/>
  <c r="E155" i="20"/>
  <c r="F155" i="20"/>
  <c r="G155" i="20"/>
  <c r="H155" i="20"/>
  <c r="I155" i="20"/>
  <c r="J155" i="20"/>
  <c r="K155" i="20"/>
  <c r="M155" i="20"/>
  <c r="N155" i="20"/>
  <c r="O155" i="20"/>
  <c r="P155" i="20"/>
  <c r="C155" i="20"/>
  <c r="D74" i="20"/>
  <c r="E74" i="20"/>
  <c r="F74" i="20"/>
  <c r="G74" i="20"/>
  <c r="H74" i="20"/>
  <c r="I74" i="20"/>
  <c r="J74" i="20"/>
  <c r="K74" i="20"/>
  <c r="L74" i="20"/>
  <c r="M74" i="20"/>
  <c r="N74" i="20"/>
  <c r="O74" i="20"/>
  <c r="P74" i="20"/>
  <c r="C74" i="20"/>
  <c r="C20" i="22"/>
  <c r="C22" i="22"/>
  <c r="C33" i="21"/>
  <c r="C30" i="21"/>
  <c r="B29" i="2"/>
  <c r="B16" i="3" l="1"/>
  <c r="B21" i="3" s="1"/>
  <c r="B16" i="5" l="1"/>
  <c r="B16" i="18"/>
  <c r="B27" i="2"/>
  <c r="B16" i="2"/>
  <c r="B9" i="2"/>
  <c r="B30" i="2" l="1"/>
  <c r="F16" i="3" l="1"/>
  <c r="F21" i="3" s="1"/>
  <c r="C18" i="21" l="1"/>
  <c r="D75" i="20" l="1"/>
  <c r="E156" i="20"/>
  <c r="B23" i="3"/>
  <c r="H16" i="3"/>
  <c r="H21" i="3" s="1"/>
  <c r="H23" i="3" s="1"/>
  <c r="G16" i="3"/>
  <c r="G21" i="3" s="1"/>
  <c r="G23" i="3" s="1"/>
  <c r="F23" i="3"/>
  <c r="D16" i="3"/>
  <c r="D21" i="3" s="1"/>
  <c r="D23" i="3" s="1"/>
  <c r="C16" i="3"/>
  <c r="C21" i="3" s="1"/>
  <c r="C23" i="3" s="1"/>
  <c r="D14" i="28" l="1"/>
  <c r="E14" i="28"/>
  <c r="C14" i="28"/>
  <c r="D6" i="28"/>
  <c r="E6" i="28"/>
  <c r="C6" i="28"/>
  <c r="N19" i="24" l="1"/>
  <c r="N21" i="24" s="1"/>
  <c r="B39" i="24"/>
  <c r="B19" i="24"/>
  <c r="C20" i="23"/>
  <c r="C39" i="24" l="1"/>
  <c r="D19" i="24"/>
  <c r="D21" i="24" s="1"/>
  <c r="E19" i="24"/>
  <c r="E21" i="24" s="1"/>
  <c r="F19" i="24"/>
  <c r="F21" i="24" s="1"/>
  <c r="G19" i="24"/>
  <c r="G21" i="24" s="1"/>
  <c r="H19" i="24"/>
  <c r="I19" i="24"/>
  <c r="I21" i="24" s="1"/>
  <c r="J19" i="24"/>
  <c r="J21" i="24" s="1"/>
  <c r="K19" i="24"/>
  <c r="K21" i="24" s="1"/>
  <c r="L19" i="24"/>
  <c r="M19" i="24"/>
  <c r="M21" i="24" s="1"/>
  <c r="C19" i="24"/>
  <c r="C21" i="24" l="1"/>
  <c r="C41" i="24"/>
  <c r="L21" i="24"/>
  <c r="H21" i="24"/>
  <c r="B41" i="24"/>
  <c r="B21" i="24"/>
  <c r="D39" i="24"/>
  <c r="D41" i="24" s="1"/>
  <c r="E39" i="24"/>
  <c r="E41" i="24" s="1"/>
  <c r="F39" i="24"/>
  <c r="F41" i="24" s="1"/>
  <c r="G39" i="24"/>
  <c r="G41" i="24" s="1"/>
  <c r="H39" i="24"/>
  <c r="H41" i="24" s="1"/>
  <c r="I39" i="24"/>
  <c r="J39" i="24"/>
  <c r="J41" i="24" s="1"/>
  <c r="K39" i="24"/>
  <c r="K41" i="24" s="1"/>
  <c r="L39" i="24"/>
  <c r="L41" i="24" s="1"/>
  <c r="M39" i="24"/>
  <c r="N39" i="24"/>
  <c r="N41" i="24" s="1"/>
  <c r="C76" i="23"/>
  <c r="C33" i="23"/>
  <c r="C16" i="25"/>
  <c r="E33" i="23"/>
  <c r="E76" i="23"/>
  <c r="D33" i="23"/>
  <c r="D76" i="23"/>
  <c r="E20" i="23"/>
  <c r="E64" i="23"/>
  <c r="D20" i="23"/>
  <c r="D64" i="23"/>
  <c r="C64" i="23"/>
  <c r="M41" i="24" l="1"/>
  <c r="E77" i="23"/>
  <c r="I41" i="24"/>
  <c r="D78" i="23"/>
  <c r="D80" i="23" s="1"/>
  <c r="C78" i="23"/>
  <c r="C80" i="23" s="1"/>
  <c r="D77" i="23"/>
  <c r="D77" i="20"/>
  <c r="E158" i="20"/>
  <c r="E78" i="23"/>
  <c r="E80" i="23" s="1"/>
  <c r="C77" i="23"/>
</calcChain>
</file>

<file path=xl/comments1.xml><?xml version="1.0" encoding="utf-8"?>
<comments xmlns="http://schemas.openxmlformats.org/spreadsheetml/2006/main">
  <authors>
    <author>Szabó Marika</author>
  </authors>
  <commentList>
    <comment ref="A3" authorId="0" shapeId="0">
      <text>
        <r>
          <rPr>
            <b/>
            <sz val="8"/>
            <color indexed="81"/>
            <rFont val="Tahoma"/>
            <charset val="238"/>
          </rPr>
          <t>Szabó Marika: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<sst xmlns="http://schemas.openxmlformats.org/spreadsheetml/2006/main" count="772" uniqueCount="410">
  <si>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</si>
  <si>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</si>
  <si>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</si>
  <si>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</si>
  <si>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</si>
  <si>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</si>
  <si>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</si>
  <si>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</si>
  <si>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</si>
  <si>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Tárgyévi bevételek</t>
  </si>
  <si>
    <t>Tárgyévi működési kiadások</t>
  </si>
  <si>
    <t>eFt</t>
  </si>
  <si>
    <t>Cím</t>
  </si>
  <si>
    <t>Alcím</t>
  </si>
  <si>
    <t>Cím neve</t>
  </si>
  <si>
    <t>1.</t>
  </si>
  <si>
    <t xml:space="preserve"> Szennyvíz gyűjtése, tisztítása, elhelyezése</t>
  </si>
  <si>
    <t>Közutak, hidak, alagutak üzemeltetése, fenntartása</t>
  </si>
  <si>
    <t>Óvodai intézményi étkeztetés</t>
  </si>
  <si>
    <t>Iskolai intézményi étkeztetés</t>
  </si>
  <si>
    <t xml:space="preserve">Közvilágítás </t>
  </si>
  <si>
    <t>Család- és nővédelmi egészségügyi gondozás</t>
  </si>
  <si>
    <t>Ifjúság-egészségügyi gondozás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</si>
  <si>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</si>
  <si>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</si>
  <si>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</si>
  <si>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</si>
  <si>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</si>
  <si>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</si>
  <si>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Mozgáskorlátozottak közlekedési támogatása</t>
  </si>
  <si>
    <t xml:space="preserve"> Egyéb önkormányzati eseti pénzbeli ellátások</t>
  </si>
  <si>
    <t xml:space="preserve"> Közgyógyellátás</t>
  </si>
  <si>
    <t xml:space="preserve"> Köztemetés</t>
  </si>
  <si>
    <t>Családsegítés</t>
  </si>
  <si>
    <t xml:space="preserve">Könyvtári szolgáltatások       </t>
  </si>
  <si>
    <t>Köztemető fenntartás és működtetés</t>
  </si>
  <si>
    <t>Sor- szám</t>
  </si>
  <si>
    <t>I. Kiadások és bevételek feladatonként: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</si>
  <si>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</si>
  <si>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</si>
  <si>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</si>
  <si>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</si>
  <si>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</si>
  <si>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</si>
  <si>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</si>
  <si>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</si>
  <si>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</si>
  <si>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</si>
  <si>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</si>
  <si>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</si>
  <si>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</si>
  <si>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</si>
  <si>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</si>
  <si>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</si>
  <si>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</si>
  <si>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</si>
  <si>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</si>
  <si>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</si>
  <si>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</si>
  <si>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</si>
  <si>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</si>
  <si>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</si>
  <si>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</si>
  <si>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</si>
  <si>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</si>
  <si>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</si>
  <si>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</si>
  <si>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</si>
  <si>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</si>
  <si>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</si>
  <si>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</si>
  <si>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</si>
  <si>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</si>
  <si>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</si>
  <si>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</si>
  <si>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</si>
  <si>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</si>
  <si>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</si>
  <si>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</si>
  <si>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</si>
  <si>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</si>
  <si>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</si>
  <si>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</si>
  <si>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</si>
  <si>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</si>
  <si>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</si>
  <si>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</si>
  <si>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</si>
  <si>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</si>
  <si>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</si>
  <si>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</si>
  <si>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</si>
  <si>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</si>
  <si>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</si>
  <si>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 xml:space="preserve">8. </t>
  </si>
  <si>
    <t>Rövid lejáratú hitel</t>
  </si>
  <si>
    <t>Rövid lejáratú értékpapírok ért., kibocsátása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</si>
  <si>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</si>
  <si>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</si>
  <si>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</si>
  <si>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</si>
  <si>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</si>
  <si>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</si>
  <si>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</si>
  <si>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</si>
  <si>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</si>
  <si>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</si>
  <si>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</si>
  <si>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</si>
  <si>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 xml:space="preserve"> 22.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</si>
  <si>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</si>
  <si>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</si>
  <si>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</si>
  <si>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</si>
  <si>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</si>
  <si>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</si>
  <si>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</si>
  <si>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</si>
  <si>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</si>
  <si>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</si>
  <si>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</si>
  <si>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</si>
  <si>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</si>
  <si>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</si>
  <si>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</si>
  <si>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</si>
  <si>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</si>
  <si>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</si>
  <si>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</si>
  <si>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</si>
  <si>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</si>
  <si>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</si>
  <si>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</si>
  <si>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</si>
  <si>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</si>
  <si>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</si>
  <si>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</si>
  <si>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</si>
  <si>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</si>
  <si>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</si>
  <si>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</si>
  <si>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</si>
  <si>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</si>
  <si>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</si>
  <si>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</si>
  <si>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</si>
  <si>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</si>
  <si>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</si>
  <si>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</si>
  <si>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</si>
  <si>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</si>
  <si>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</si>
  <si>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</si>
  <si>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</si>
  <si>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</si>
  <si>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</si>
  <si>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</si>
  <si>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</si>
  <si>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</si>
  <si>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jogcím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</si>
  <si>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</si>
  <si>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</si>
  <si>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</si>
  <si>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</si>
  <si>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Visszanem térítendő lakás építási tám.</t>
  </si>
  <si>
    <t>Támog.</t>
  </si>
  <si>
    <t>Közhat.bev.</t>
  </si>
  <si>
    <t>átvett.pe.</t>
  </si>
  <si>
    <t>Működési bevételek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</si>
  <si>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</si>
  <si>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</si>
  <si>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</si>
  <si>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</si>
  <si>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</si>
  <si>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</si>
  <si>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</si>
  <si>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</si>
  <si>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</si>
  <si>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</si>
  <si>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</si>
  <si>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</si>
  <si>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</si>
  <si>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</si>
  <si>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</si>
  <si>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</si>
  <si>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</si>
  <si>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Tartalék</t>
  </si>
  <si>
    <t>Lét-szám</t>
  </si>
  <si>
    <t>Felhalmozási kiadások</t>
  </si>
  <si>
    <t>Kiadások mindösszesen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</si>
  <si>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</si>
  <si>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</si>
  <si>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</si>
  <si>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</si>
  <si>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</si>
  <si>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</si>
  <si>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</si>
  <si>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</si>
  <si>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</si>
  <si>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</si>
  <si>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</si>
  <si>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</si>
  <si>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</si>
  <si>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Tartalékok (K512)</t>
  </si>
  <si>
    <t>Beruházások (K6)</t>
  </si>
  <si>
    <t>Központi, irányító szervi kiadások folyósítása (K915)</t>
  </si>
  <si>
    <t>Egyéb műk. c. tám. bev. államh.-on belülről (B16)</t>
  </si>
  <si>
    <t>Közhatalmi bevételek (B3)</t>
  </si>
  <si>
    <t>Működési bevételek (B4)</t>
  </si>
  <si>
    <t>Felhalmozási bevételek (B5)</t>
  </si>
  <si>
    <t>Felhalm. c. átvett pénzeszközök (B7)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</si>
  <si>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</si>
  <si>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</si>
  <si>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</si>
  <si>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</si>
  <si>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</si>
  <si>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</si>
  <si>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>Hitel</t>
  </si>
  <si>
    <t xml:space="preserve">Ellátottak p. jutt. </t>
  </si>
  <si>
    <t>Szolgáltatások ellenértéke</t>
  </si>
  <si>
    <t>Közhatalmi bevételek</t>
  </si>
  <si>
    <t xml:space="preserve">Ellátottak pénzbeli juttatásai </t>
  </si>
  <si>
    <t>Beruházások</t>
  </si>
  <si>
    <t>Beruházások összesen</t>
  </si>
  <si>
    <t>Felújítások</t>
  </si>
  <si>
    <t xml:space="preserve">Céltartalék 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</si>
  <si>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</si>
  <si>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</si>
  <si>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</si>
  <si>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</si>
  <si>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</si>
  <si>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</si>
  <si>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</si>
  <si>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</si>
  <si>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</si>
  <si>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</si>
  <si>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</si>
  <si>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</si>
  <si>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</si>
  <si>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</si>
  <si>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</si>
  <si>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</si>
  <si>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</si>
  <si>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</si>
  <si>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Piliscsév Község Önkormányzata</t>
  </si>
  <si>
    <t>Fogorvosi alapellátás</t>
  </si>
  <si>
    <t xml:space="preserve">Helyi rendszeres lakásfenntartási támogatás </t>
  </si>
  <si>
    <t>Helyi eseti lakásfenntartási támogatás</t>
  </si>
  <si>
    <t>Önkormányzatok által nyújtott lakástámogatás</t>
  </si>
  <si>
    <t>Civil szervezetek működési támogatása</t>
  </si>
  <si>
    <t>Civil szervezetek program- és egyéb támogatása</t>
  </si>
  <si>
    <t>Nemzeti és etnikai kisebbségek közösségi, kulturális tevékenységének támogatása</t>
  </si>
  <si>
    <t>Sportlétesítmények működtetése és fejlesztése</t>
  </si>
  <si>
    <t>Versenysport-tevékenység és támogatása</t>
  </si>
  <si>
    <t>Iskolai, diáksport-tevékenység és támogatása</t>
  </si>
  <si>
    <t>Piliscsévi Közös Önkormányzati Hivatal</t>
  </si>
  <si>
    <t>Európai parlamenti képviselőválasztásokhoz kapcsolódó tevékenységek</t>
  </si>
  <si>
    <t>Kálmánfi Béla Művelődési Ház és Könyvtár</t>
  </si>
  <si>
    <t>Könyvtári állomány gyarapítása, nyilvántartása</t>
  </si>
  <si>
    <t>Könyvtári állományfeltárása, megőrzése, védelme</t>
  </si>
  <si>
    <t>Maradvány igénybevétele (B813) közös hivatal</t>
  </si>
  <si>
    <t>Belföldi finanszírozás kiadásai (K91)</t>
  </si>
  <si>
    <t>Piliscsévi "Aranykapu" Egységes Óvoda-bölcsőde</t>
  </si>
  <si>
    <t>Sajátos nevelési igényű gyermekek óvodai nevelése, ellátása</t>
  </si>
  <si>
    <t xml:space="preserve">Piliscsév Község Önkormányzata </t>
  </si>
  <si>
    <t>Céltartalék összesen:</t>
  </si>
  <si>
    <t>Műk. c. támog. államh.-on belülről</t>
  </si>
  <si>
    <t>Belföldi finanszírozás kiadásai</t>
  </si>
  <si>
    <t>Működési célú tám. államh.-on belülről</t>
  </si>
  <si>
    <t xml:space="preserve">Az adósságot keletkeztető ügyletekből és kezességvállalásból fennálló kötelezettségek és a saját bevételek kimutatása  </t>
  </si>
  <si>
    <t>Saját bevétel</t>
  </si>
  <si>
    <t>Helyi adókból származó bevétel</t>
  </si>
  <si>
    <t>1.1.</t>
  </si>
  <si>
    <t>Az önkormányzati vagyon és az önkormányzatot megillető vagyoni értékű jog érétkesítéséből és hasznosításából származó bevétel</t>
  </si>
  <si>
    <t>1.2.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</si>
  <si>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</si>
  <si>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</si>
  <si>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</si>
  <si>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</si>
  <si>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</si>
  <si>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</si>
  <si>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</si>
  <si>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</si>
  <si>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</si>
  <si>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</si>
  <si>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</si>
  <si>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</si>
  <si>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</si>
  <si>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</si>
  <si>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</si>
  <si>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</si>
  <si>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Pénzügyi lízing szerződésben kikötött hátralevő tőkerész</t>
  </si>
  <si>
    <t>3.4.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</si>
  <si>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</si>
  <si>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</si>
  <si>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</si>
  <si>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</si>
  <si>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</si>
  <si>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</si>
  <si>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Felújítások összesen</t>
  </si>
  <si>
    <t>összesen</t>
  </si>
  <si>
    <t>kötelező feladat</t>
  </si>
  <si>
    <t>önként vállalt feladat</t>
  </si>
  <si>
    <t>Önkormányzatok működési támogatása (B11)</t>
  </si>
  <si>
    <t>Felújítások (K7)</t>
  </si>
  <si>
    <t>Műk.c.támogatások államh.-on belülről(B6)</t>
  </si>
  <si>
    <t>Maradvány igénybevétele (B813)művelődési ház</t>
  </si>
  <si>
    <t>Az önkormányzati vagyonnal való gazdálkodással kapcsolatos feladatok</t>
  </si>
  <si>
    <t>Önkormányzatok és önkormányzati hivatalok jogalkotó és általános igazgatási tevékenysége</t>
  </si>
  <si>
    <t>Kiemelt állami és önkormányzati rendezvények</t>
  </si>
  <si>
    <t>Város-, községgazdálkodási egyéb szolgáltatások</t>
  </si>
  <si>
    <t>Önkormányzatok elszámolásai a központi költségvetéssel</t>
  </si>
  <si>
    <t>Óvodai nevelés, ellátás működtetési feladatai</t>
  </si>
  <si>
    <t>Köznevelési intézmény 5-8. évfolyamán tanulók nevelésével, oktatásával összefüggő működtetési feladatok</t>
  </si>
  <si>
    <t>Idős, demens betegek nappali ellátása</t>
  </si>
  <si>
    <t>Munkanélküli aktív korúak ellátásai</t>
  </si>
  <si>
    <t>Egyéb szociális pénzbeli és természetbeni ellátások, támogatások</t>
  </si>
  <si>
    <t>Elhunyt személyek hátramaradottainak pénzbeli ellátásai</t>
  </si>
  <si>
    <t>Gyermekvédelmi pénzbeli és természetbeni ellátások</t>
  </si>
  <si>
    <t>Start-munka program - Téli közfoglalkoztatás</t>
  </si>
  <si>
    <t>Hosszabb időtartamú közfoglalkoztatás</t>
  </si>
  <si>
    <t>Országos közfoglalkoztatási program</t>
  </si>
  <si>
    <t>Országygűlési, önkormányzati és európai parlamenti képviselőválasztásokhoz kapcsolódó tevékenységek</t>
  </si>
  <si>
    <t>Országos és helyi népszavazással kapcsolatos tevékenységek</t>
  </si>
  <si>
    <t>Átfogó tervezési és statisztikai szolgáltatások</t>
  </si>
  <si>
    <t>Támogatási célú finanszírozási műveletek</t>
  </si>
  <si>
    <t>Közművelődés-hagyományos közösségi kulturális értékek gondozása</t>
  </si>
  <si>
    <t>Lakásfenntartással, lakhatással öszefüggő ellátások</t>
  </si>
  <si>
    <t>Óvodai nevelés, ellátás szakmai feladatai</t>
  </si>
  <si>
    <t>Nemzetiségi óvodai nevelés, ellátás szakmai feladatai</t>
  </si>
  <si>
    <t>Az önkormányzati vagyonnal való gazdálkodással kapcs.felad.</t>
  </si>
  <si>
    <t>az önkormányzat költségvetése kormányzati funkciónként</t>
  </si>
  <si>
    <t>Kormányzati funkció</t>
  </si>
  <si>
    <t>Közművelődés-hagyományos közösségi kult. értékek gondozása</t>
  </si>
  <si>
    <t>Egyéb szociális pénzbeli és természetbeni ellátások, tám.</t>
  </si>
  <si>
    <t xml:space="preserve">3. </t>
  </si>
  <si>
    <t xml:space="preserve">4. </t>
  </si>
  <si>
    <t>Felhalmozási kiadások összesen</t>
  </si>
  <si>
    <t xml:space="preserve">Közhatalmi bevételek </t>
  </si>
  <si>
    <t xml:space="preserve">Önkormányzatok működési támogatása </t>
  </si>
  <si>
    <t>Központi, irányítószervi támogatás</t>
  </si>
  <si>
    <t>Települési támogatások</t>
  </si>
  <si>
    <t>Elköt. pénzmaradv. terhére (Önkormányzat)</t>
  </si>
  <si>
    <t>Elköt. pénzmaradv. terhére (Közös Hiv.)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</si>
  <si>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</si>
  <si>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</si>
  <si>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</si>
  <si>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</si>
  <si>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 xml:space="preserve">Működési célú költségvetési támogatások és kiegészítő támogatások </t>
  </si>
  <si>
    <t xml:space="preserve">Elszámolásból származó bevételek </t>
  </si>
  <si>
    <t>Egyéb működési célú támogatások bevételei államháztartáson belülről</t>
  </si>
  <si>
    <t>Átvett pénzeszközök</t>
  </si>
  <si>
    <t>Magánszemélyek kommunális adója</t>
  </si>
  <si>
    <t>Állandó jelleggel végzett iparűzési tevékenység után fizetett helyi adó</t>
  </si>
  <si>
    <t>Belföldi gépjárművek adójának  a helyi önkormányzatot megillető része</t>
  </si>
  <si>
    <t>Tartózkodás után fizetett idegenforgalmi adó</t>
  </si>
  <si>
    <t>Talajterhelési díj</t>
  </si>
  <si>
    <t>Szabálysértési pénz- és helyszíni bírság és a közlekedési szabályszegések után kiszabott közigazgatási bírság helyi önkormányzatot megillető része</t>
  </si>
  <si>
    <t>Tárgyi eszközök bérbeadásából származó bevétel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</si>
  <si>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</si>
  <si>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</si>
  <si>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</si>
  <si>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</si>
  <si>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</si>
  <si>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</si>
  <si>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költségek visszatérítései</t>
  </si>
  <si>
    <t>Földterület eladás bevételei</t>
  </si>
  <si>
    <t>Művelődési Ház működési bevételei</t>
  </si>
  <si>
    <t>Ft</t>
  </si>
  <si>
    <r>
      <t>Az Önkormányzat működési bevételei, adóbevételei, felhalmozási valamint működési célú átvett pénzeszközei</t>
    </r>
    <r>
      <rPr>
        <b/>
        <sz val="9"/>
        <color rgb="FF000000"/>
        <rFont val="Times New Roman"/>
        <family val="1"/>
        <charset val="238"/>
      </rPr>
      <t xml:space="preserve"> </t>
    </r>
  </si>
  <si>
    <t>Központi költségvetésből származó működési és feladatalapú támogatások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</si>
  <si>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</si>
  <si>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</si>
  <si>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>Helyi megállapítású  rendkívüli gyermekvédelmi támogatás</t>
  </si>
  <si>
    <t xml:space="preserve">Helyi megállapítású ápolási díj </t>
  </si>
  <si>
    <t xml:space="preserve">Temetési segély </t>
  </si>
  <si>
    <t xml:space="preserve">Köztemetés </t>
  </si>
  <si>
    <t>2017. évi mérleg</t>
  </si>
  <si>
    <t>1. melléklet az 1/2017.(II.01.) önkormányzati rendelethez</t>
  </si>
  <si>
    <t>Bölcsődei ellátás</t>
  </si>
  <si>
    <t>2. melléklet az 1/2017.(II.01.) önkormányzati rendelethez</t>
  </si>
  <si>
    <t>3. melléklet az 1/2017.(II.01.) önkormányzati rendelethez</t>
  </si>
  <si>
    <t>4. melléklet az 1/2017.(II.01.) önkormányzati rendelethez</t>
  </si>
  <si>
    <t>2017. évi bevételek</t>
  </si>
  <si>
    <t>5. melléklet az 1/2017.(II.01.) önkormányzati rendelethez</t>
  </si>
  <si>
    <t>2017. évi költségvetés</t>
  </si>
  <si>
    <t>6. melléklet az 1/2017.(II.01.) önkormányzati rendelethez</t>
  </si>
  <si>
    <t>7. melléklet az 1/2017.(II.01.) önkormányzati rendelethez</t>
  </si>
  <si>
    <t>8. melléklet az 1/2017.(II.01.) önkormányzati rendelethez</t>
  </si>
  <si>
    <t>9. melléklet az 1/2017.(II.01.) önkormányzati rendelethez</t>
  </si>
  <si>
    <t>10. melléklet az 1/2017.(II.01.) önkormányzati rendelethez</t>
  </si>
  <si>
    <t>2017. évi várható bevételek havi forgalma</t>
  </si>
  <si>
    <t>2017. évi várható kiadások havi forgalma</t>
  </si>
  <si>
    <t>11. melléklet az 1/2017.(II.01.) önkormányzati rendelethez</t>
  </si>
  <si>
    <t>12. melléklet az 1/2017.(II.01.) önkormányzati rendelethez</t>
  </si>
  <si>
    <t>Települési támogatás</t>
  </si>
  <si>
    <t>Hangosítás (Művelődési Ház)</t>
  </si>
  <si>
    <t>Sebességmérő</t>
  </si>
  <si>
    <t>Tájház melletti ingatlan megvásárlása</t>
  </si>
  <si>
    <t>Művelődési Ház felújítás önerő</t>
  </si>
  <si>
    <t>Körforgalomban buszváró kialakítása, világítás</t>
  </si>
  <si>
    <t>Orvosi rendelő festés</t>
  </si>
  <si>
    <t>Vis Maior önerő</t>
  </si>
  <si>
    <t>Rendezési terv módosítás</t>
  </si>
  <si>
    <t>Sportcsarnok terv elkészíttetése</t>
  </si>
  <si>
    <t>Képújság fejlesztése</t>
  </si>
  <si>
    <t>Utak rendezése</t>
  </si>
  <si>
    <t>Csabai utca burkolása</t>
  </si>
  <si>
    <t>Fejlesztési céltartalék</t>
  </si>
  <si>
    <t>Bölcsődei nevelés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</si>
</sst>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0_ ;\-0\ "/>
    <numFmt numFmtId="166" formatCode="#,##0_ ;\-#,##0\ "/>
    <numFmt numFmtId="167" formatCode="_-* #,##0.00,_F_t_-;\-* #,##0.00,_F_t_-;_-* \-??\ _F_t_-;_-@_-"/>
  </numFmts>
  <fonts count="7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Bookman Old Style"/>
      <family val="1"/>
      <charset val="238"/>
    </font>
    <font>
      <i/>
      <sz val="11"/>
      <name val="Bookman Old Styl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sz val="7"/>
      <name val="Arial CE"/>
      <charset val="238"/>
    </font>
    <font>
      <sz val="7"/>
      <name val="Times New Roman"/>
      <family val="1"/>
      <charset val="238"/>
    </font>
    <font>
      <sz val="8"/>
      <name val="Bookman Old Style"/>
      <family val="1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8"/>
      <name val="Bookman Old Style"/>
      <family val="1"/>
      <charset val="238"/>
    </font>
    <font>
      <b/>
      <sz val="9"/>
      <name val="Bookman Old Style"/>
      <family val="1"/>
      <charset val="238"/>
    </font>
    <font>
      <sz val="9"/>
      <name val="Bookman Old Style"/>
      <family val="1"/>
    </font>
    <font>
      <sz val="9"/>
      <name val="Bookman Old Style"/>
      <family val="1"/>
      <charset val="238"/>
    </font>
    <font>
      <sz val="9"/>
      <color indexed="10"/>
      <name val="Arial CE"/>
      <charset val="238"/>
    </font>
    <font>
      <b/>
      <sz val="9"/>
      <name val="Bookman Old Style"/>
      <family val="1"/>
    </font>
    <font>
      <b/>
      <i/>
      <sz val="9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167" fontId="2" fillId="0" borderId="0"/>
    <xf numFmtId="0" fontId="59" fillId="0" borderId="0"/>
  </cellStyleXfs>
  <cellXfs count="684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3" fontId="0" fillId="0" borderId="0" xfId="0" applyNumberFormat="1" applyBorder="1"/>
    <xf numFmtId="0" fontId="0" fillId="0" borderId="0" xfId="0" applyAlignment="1"/>
    <xf numFmtId="0" fontId="0" fillId="0" borderId="0" xfId="0" applyBorder="1" applyAlignment="1"/>
    <xf numFmtId="3" fontId="7" fillId="0" borderId="0" xfId="0" applyNumberFormat="1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3" fontId="0" fillId="0" borderId="8" xfId="0" applyNumberFormat="1" applyBorder="1"/>
    <xf numFmtId="0" fontId="0" fillId="0" borderId="8" xfId="0" applyBorder="1"/>
    <xf numFmtId="0" fontId="23" fillId="0" borderId="0" xfId="0" applyFont="1"/>
    <xf numFmtId="0" fontId="28" fillId="0" borderId="13" xfId="0" applyFont="1" applyBorder="1" applyAlignment="1">
      <alignment horizontal="center" vertical="top" wrapText="1"/>
    </xf>
    <xf numFmtId="0" fontId="29" fillId="0" borderId="8" xfId="0" applyFont="1" applyBorder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31" fillId="0" borderId="23" xfId="0" applyFont="1" applyBorder="1"/>
    <xf numFmtId="0" fontId="34" fillId="0" borderId="13" xfId="0" applyFont="1" applyBorder="1"/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vertical="top" wrapText="1"/>
    </xf>
    <xf numFmtId="0" fontId="14" fillId="0" borderId="0" xfId="0" applyFont="1" applyAlignment="1"/>
    <xf numFmtId="0" fontId="11" fillId="0" borderId="0" xfId="0" applyFont="1" applyAlignment="1"/>
    <xf numFmtId="0" fontId="18" fillId="0" borderId="0" xfId="0" applyFont="1" applyAlignment="1"/>
    <xf numFmtId="3" fontId="31" fillId="0" borderId="12" xfId="0" applyNumberFormat="1" applyFont="1" applyBorder="1" applyAlignment="1">
      <alignment horizontal="right"/>
    </xf>
    <xf numFmtId="0" fontId="33" fillId="0" borderId="14" xfId="0" applyFont="1" applyBorder="1" applyAlignment="1">
      <alignment horizontal="right"/>
    </xf>
    <xf numFmtId="0" fontId="31" fillId="0" borderId="13" xfId="0" applyFont="1" applyBorder="1"/>
    <xf numFmtId="0" fontId="31" fillId="0" borderId="14" xfId="0" applyFont="1" applyBorder="1" applyAlignment="1">
      <alignment horizontal="center"/>
    </xf>
    <xf numFmtId="0" fontId="31" fillId="0" borderId="10" xfId="0" applyFont="1" applyBorder="1" applyAlignment="1"/>
    <xf numFmtId="0" fontId="31" fillId="0" borderId="13" xfId="0" applyFont="1" applyBorder="1" applyAlignment="1"/>
    <xf numFmtId="3" fontId="31" fillId="0" borderId="14" xfId="0" applyNumberFormat="1" applyFont="1" applyBorder="1"/>
    <xf numFmtId="0" fontId="32" fillId="0" borderId="25" xfId="0" applyFont="1" applyBorder="1"/>
    <xf numFmtId="0" fontId="32" fillId="0" borderId="26" xfId="0" applyFont="1" applyBorder="1"/>
    <xf numFmtId="3" fontId="31" fillId="0" borderId="27" xfId="0" applyNumberFormat="1" applyFont="1" applyBorder="1"/>
    <xf numFmtId="0" fontId="35" fillId="0" borderId="0" xfId="0" applyFont="1" applyAlignment="1">
      <alignment horizontal="right"/>
    </xf>
    <xf numFmtId="0" fontId="32" fillId="0" borderId="0" xfId="0" applyFont="1" applyAlignment="1"/>
    <xf numFmtId="3" fontId="32" fillId="0" borderId="0" xfId="0" applyNumberFormat="1" applyFont="1" applyAlignment="1"/>
    <xf numFmtId="0" fontId="35" fillId="0" borderId="28" xfId="0" applyFont="1" applyBorder="1" applyAlignment="1">
      <alignment horizontal="center" wrapText="1"/>
    </xf>
    <xf numFmtId="3" fontId="35" fillId="0" borderId="28" xfId="0" applyNumberFormat="1" applyFont="1" applyBorder="1" applyAlignment="1">
      <alignment horizontal="center" wrapText="1"/>
    </xf>
    <xf numFmtId="0" fontId="35" fillId="0" borderId="5" xfId="0" applyFont="1" applyBorder="1" applyAlignment="1">
      <alignment horizontal="center" wrapText="1"/>
    </xf>
    <xf numFmtId="0" fontId="35" fillId="0" borderId="5" xfId="0" applyFont="1" applyBorder="1" applyAlignment="1">
      <alignment horizontal="justify" wrapText="1"/>
    </xf>
    <xf numFmtId="3" fontId="35" fillId="0" borderId="5" xfId="0" applyNumberFormat="1" applyFont="1" applyBorder="1" applyAlignment="1">
      <alignment horizontal="right" wrapText="1"/>
    </xf>
    <xf numFmtId="0" fontId="35" fillId="0" borderId="6" xfId="0" applyFont="1" applyBorder="1" applyAlignment="1">
      <alignment horizontal="center" wrapText="1"/>
    </xf>
    <xf numFmtId="0" fontId="35" fillId="0" borderId="6" xfId="0" applyFont="1" applyBorder="1" applyAlignment="1">
      <alignment horizontal="justify" wrapText="1"/>
    </xf>
    <xf numFmtId="3" fontId="35" fillId="0" borderId="6" xfId="0" applyNumberFormat="1" applyFont="1" applyBorder="1" applyAlignment="1">
      <alignment horizontal="right" wrapText="1"/>
    </xf>
    <xf numFmtId="0" fontId="35" fillId="0" borderId="9" xfId="0" applyFont="1" applyBorder="1" applyAlignment="1">
      <alignment horizontal="justify" wrapText="1"/>
    </xf>
    <xf numFmtId="3" fontId="35" fillId="0" borderId="9" xfId="0" applyNumberFormat="1" applyFont="1" applyBorder="1" applyAlignment="1">
      <alignment horizontal="right" wrapText="1"/>
    </xf>
    <xf numFmtId="0" fontId="37" fillId="0" borderId="6" xfId="0" applyFont="1" applyBorder="1" applyAlignment="1">
      <alignment horizontal="center" wrapText="1"/>
    </xf>
    <xf numFmtId="0" fontId="37" fillId="0" borderId="7" xfId="0" applyFont="1" applyBorder="1" applyAlignment="1">
      <alignment horizontal="justify" wrapText="1"/>
    </xf>
    <xf numFmtId="3" fontId="36" fillId="0" borderId="7" xfId="0" applyNumberFormat="1" applyFont="1" applyBorder="1" applyAlignment="1">
      <alignment horizontal="right" wrapText="1"/>
    </xf>
    <xf numFmtId="0" fontId="38" fillId="0" borderId="28" xfId="0" applyFont="1" applyBorder="1" applyAlignment="1">
      <alignment wrapText="1"/>
    </xf>
    <xf numFmtId="0" fontId="37" fillId="0" borderId="7" xfId="0" applyFont="1" applyBorder="1" applyAlignment="1">
      <alignment wrapText="1"/>
    </xf>
    <xf numFmtId="3" fontId="36" fillId="0" borderId="7" xfId="0" applyNumberFormat="1" applyFont="1" applyBorder="1" applyAlignment="1">
      <alignment wrapText="1"/>
    </xf>
    <xf numFmtId="0" fontId="38" fillId="0" borderId="0" xfId="0" applyFont="1" applyBorder="1" applyAlignment="1">
      <alignment horizontal="center" wrapText="1"/>
    </xf>
    <xf numFmtId="0" fontId="38" fillId="0" borderId="0" xfId="0" applyFont="1" applyBorder="1" applyAlignment="1">
      <alignment horizontal="justify" wrapText="1"/>
    </xf>
    <xf numFmtId="3" fontId="35" fillId="0" borderId="0" xfId="0" applyNumberFormat="1" applyFont="1" applyBorder="1" applyAlignment="1">
      <alignment horizontal="right" wrapText="1"/>
    </xf>
    <xf numFmtId="0" fontId="38" fillId="0" borderId="19" xfId="0" applyFont="1" applyBorder="1" applyAlignment="1">
      <alignment horizontal="center" wrapText="1"/>
    </xf>
    <xf numFmtId="0" fontId="38" fillId="0" borderId="19" xfId="0" applyFont="1" applyBorder="1" applyAlignment="1">
      <alignment horizontal="justify" wrapText="1"/>
    </xf>
    <xf numFmtId="0" fontId="35" fillId="0" borderId="7" xfId="0" applyFont="1" applyBorder="1" applyAlignment="1">
      <alignment horizontal="center" wrapText="1"/>
    </xf>
    <xf numFmtId="3" fontId="35" fillId="0" borderId="7" xfId="0" applyNumberFormat="1" applyFont="1" applyBorder="1" applyAlignment="1">
      <alignment horizontal="center" wrapText="1"/>
    </xf>
    <xf numFmtId="0" fontId="35" fillId="0" borderId="22" xfId="0" applyFont="1" applyBorder="1" applyAlignment="1">
      <alignment horizontal="center" wrapText="1"/>
    </xf>
    <xf numFmtId="0" fontId="35" fillId="0" borderId="22" xfId="0" applyFont="1" applyBorder="1" applyAlignment="1">
      <alignment horizontal="justify" wrapText="1"/>
    </xf>
    <xf numFmtId="3" fontId="35" fillId="0" borderId="22" xfId="0" applyNumberFormat="1" applyFont="1" applyBorder="1" applyAlignment="1">
      <alignment horizontal="right" wrapText="1"/>
    </xf>
    <xf numFmtId="0" fontId="35" fillId="0" borderId="29" xfId="0" applyFont="1" applyBorder="1" applyAlignment="1">
      <alignment horizontal="center" wrapText="1"/>
    </xf>
    <xf numFmtId="0" fontId="35" fillId="0" borderId="29" xfId="0" applyFont="1" applyBorder="1" applyAlignment="1">
      <alignment horizontal="justify" wrapText="1"/>
    </xf>
    <xf numFmtId="3" fontId="35" fillId="0" borderId="29" xfId="0" applyNumberFormat="1" applyFont="1" applyBorder="1" applyAlignment="1">
      <alignment horizontal="right" wrapText="1"/>
    </xf>
    <xf numFmtId="3" fontId="35" fillId="0" borderId="29" xfId="0" applyNumberFormat="1" applyFont="1" applyBorder="1" applyAlignment="1">
      <alignment horizontal="justify" wrapText="1"/>
    </xf>
    <xf numFmtId="3" fontId="35" fillId="0" borderId="5" xfId="0" applyNumberFormat="1" applyFont="1" applyBorder="1" applyAlignment="1">
      <alignment horizontal="justify" wrapText="1"/>
    </xf>
    <xf numFmtId="0" fontId="35" fillId="0" borderId="6" xfId="0" applyFont="1" applyBorder="1" applyAlignment="1">
      <alignment horizontal="right" wrapText="1"/>
    </xf>
    <xf numFmtId="3" fontId="35" fillId="0" borderId="6" xfId="0" applyNumberFormat="1" applyFont="1" applyBorder="1" applyAlignment="1">
      <alignment horizontal="justify" wrapText="1"/>
    </xf>
    <xf numFmtId="3" fontId="2" fillId="0" borderId="14" xfId="0" applyNumberFormat="1" applyFont="1" applyFill="1" applyBorder="1" applyAlignment="1">
      <alignment horizontal="right" wrapText="1"/>
    </xf>
    <xf numFmtId="0" fontId="37" fillId="0" borderId="7" xfId="0" applyFont="1" applyBorder="1" applyAlignment="1">
      <alignment horizontal="center" wrapText="1"/>
    </xf>
    <xf numFmtId="0" fontId="35" fillId="0" borderId="0" xfId="0" applyFont="1" applyAlignment="1"/>
    <xf numFmtId="3" fontId="29" fillId="2" borderId="8" xfId="0" applyNumberFormat="1" applyFont="1" applyFill="1" applyBorder="1" applyAlignment="1">
      <alignment horizontal="right" wrapText="1"/>
    </xf>
    <xf numFmtId="3" fontId="29" fillId="2" borderId="14" xfId="0" applyNumberFormat="1" applyFont="1" applyFill="1" applyBorder="1" applyAlignment="1">
      <alignment horizontal="right" wrapText="1"/>
    </xf>
    <xf numFmtId="3" fontId="41" fillId="2" borderId="8" xfId="0" applyNumberFormat="1" applyFont="1" applyFill="1" applyBorder="1" applyAlignment="1">
      <alignment horizontal="right" wrapText="1"/>
    </xf>
    <xf numFmtId="3" fontId="41" fillId="2" borderId="14" xfId="0" applyNumberFormat="1" applyFont="1" applyFill="1" applyBorder="1" applyAlignment="1">
      <alignment horizontal="right" wrapText="1"/>
    </xf>
    <xf numFmtId="0" fontId="42" fillId="2" borderId="0" xfId="0" applyFont="1" applyFill="1" applyBorder="1" applyAlignment="1">
      <alignment wrapText="1"/>
    </xf>
    <xf numFmtId="3" fontId="28" fillId="2" borderId="8" xfId="0" applyNumberFormat="1" applyFont="1" applyFill="1" applyBorder="1" applyAlignment="1">
      <alignment horizontal="right" wrapText="1"/>
    </xf>
    <xf numFmtId="3" fontId="28" fillId="2" borderId="14" xfId="0" applyNumberFormat="1" applyFont="1" applyFill="1" applyBorder="1" applyAlignment="1">
      <alignment horizontal="right" wrapText="1"/>
    </xf>
    <xf numFmtId="0" fontId="24" fillId="0" borderId="0" xfId="0" applyFont="1"/>
    <xf numFmtId="0" fontId="24" fillId="0" borderId="23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35" xfId="0" applyFont="1" applyBorder="1"/>
    <xf numFmtId="0" fontId="24" fillId="0" borderId="36" xfId="0" applyFont="1" applyBorder="1" applyAlignment="1">
      <alignment horizontal="right"/>
    </xf>
    <xf numFmtId="0" fontId="24" fillId="0" borderId="13" xfId="0" applyFont="1" applyBorder="1"/>
    <xf numFmtId="0" fontId="24" fillId="0" borderId="14" xfId="0" applyFont="1" applyBorder="1" applyAlignment="1">
      <alignment horizontal="right"/>
    </xf>
    <xf numFmtId="0" fontId="44" fillId="0" borderId="13" xfId="0" applyFont="1" applyBorder="1"/>
    <xf numFmtId="0" fontId="44" fillId="0" borderId="14" xfId="0" applyFont="1" applyBorder="1"/>
    <xf numFmtId="0" fontId="24" fillId="0" borderId="24" xfId="0" applyFont="1" applyBorder="1"/>
    <xf numFmtId="0" fontId="24" fillId="0" borderId="15" xfId="0" applyFont="1" applyBorder="1"/>
    <xf numFmtId="0" fontId="4" fillId="0" borderId="0" xfId="0" applyFont="1"/>
    <xf numFmtId="0" fontId="43" fillId="2" borderId="0" xfId="0" applyFont="1" applyFill="1" applyBorder="1" applyAlignment="1">
      <alignment wrapText="1"/>
    </xf>
    <xf numFmtId="0" fontId="38" fillId="0" borderId="0" xfId="0" applyFont="1" applyBorder="1" applyAlignment="1">
      <alignment wrapText="1"/>
    </xf>
    <xf numFmtId="0" fontId="37" fillId="0" borderId="21" xfId="0" applyFont="1" applyBorder="1" applyAlignment="1">
      <alignment wrapText="1"/>
    </xf>
    <xf numFmtId="3" fontId="36" fillId="0" borderId="21" xfId="0" applyNumberFormat="1" applyFont="1" applyBorder="1" applyAlignment="1">
      <alignment wrapText="1"/>
    </xf>
    <xf numFmtId="0" fontId="37" fillId="0" borderId="0" xfId="0" applyFont="1" applyBorder="1" applyAlignment="1">
      <alignment wrapText="1"/>
    </xf>
    <xf numFmtId="3" fontId="36" fillId="0" borderId="0" xfId="0" applyNumberFormat="1" applyFont="1" applyBorder="1" applyAlignment="1">
      <alignment wrapText="1"/>
    </xf>
    <xf numFmtId="3" fontId="30" fillId="0" borderId="8" xfId="0" applyNumberFormat="1" applyFont="1" applyBorder="1" applyAlignment="1">
      <alignment horizontal="right" vertical="top" wrapText="1"/>
    </xf>
    <xf numFmtId="3" fontId="30" fillId="0" borderId="8" xfId="0" applyNumberFormat="1" applyFont="1" applyFill="1" applyBorder="1" applyAlignment="1">
      <alignment horizontal="right" vertical="top" wrapText="1"/>
    </xf>
    <xf numFmtId="0" fontId="30" fillId="0" borderId="8" xfId="0" applyFont="1" applyBorder="1" applyAlignment="1">
      <alignment vertical="top" wrapText="1"/>
    </xf>
    <xf numFmtId="0" fontId="0" fillId="0" borderId="8" xfId="0" applyFill="1" applyBorder="1"/>
    <xf numFmtId="0" fontId="0" fillId="0" borderId="33" xfId="0" applyBorder="1"/>
    <xf numFmtId="0" fontId="46" fillId="0" borderId="37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0" fillId="0" borderId="14" xfId="0" applyBorder="1"/>
    <xf numFmtId="0" fontId="13" fillId="0" borderId="24" xfId="0" applyFont="1" applyBorder="1" applyAlignment="1">
      <alignment horizontal="center" vertical="center" wrapText="1"/>
    </xf>
    <xf numFmtId="0" fontId="0" fillId="0" borderId="13" xfId="0" applyBorder="1"/>
    <xf numFmtId="164" fontId="45" fillId="0" borderId="33" xfId="1" applyNumberFormat="1" applyFont="1" applyBorder="1" applyAlignment="1">
      <alignment vertical="top" wrapText="1"/>
    </xf>
    <xf numFmtId="164" fontId="49" fillId="0" borderId="33" xfId="1" applyNumberFormat="1" applyFont="1" applyBorder="1"/>
    <xf numFmtId="164" fontId="49" fillId="0" borderId="36" xfId="1" applyNumberFormat="1" applyFont="1" applyBorder="1"/>
    <xf numFmtId="164" fontId="49" fillId="0" borderId="35" xfId="1" applyNumberFormat="1" applyFont="1" applyBorder="1"/>
    <xf numFmtId="164" fontId="45" fillId="0" borderId="8" xfId="1" applyNumberFormat="1" applyFont="1" applyFill="1" applyBorder="1" applyAlignment="1">
      <alignment horizontal="right" vertical="top" wrapText="1"/>
    </xf>
    <xf numFmtId="164" fontId="49" fillId="0" borderId="8" xfId="1" applyNumberFormat="1" applyFont="1" applyBorder="1"/>
    <xf numFmtId="164" fontId="49" fillId="0" borderId="14" xfId="1" applyNumberFormat="1" applyFont="1" applyBorder="1"/>
    <xf numFmtId="164" fontId="49" fillId="0" borderId="13" xfId="1" applyNumberFormat="1" applyFont="1" applyBorder="1"/>
    <xf numFmtId="164" fontId="45" fillId="0" borderId="37" xfId="1" applyNumberFormat="1" applyFont="1" applyFill="1" applyBorder="1" applyAlignment="1">
      <alignment horizontal="right" vertical="top" wrapText="1"/>
    </xf>
    <xf numFmtId="164" fontId="49" fillId="0" borderId="37" xfId="1" applyNumberFormat="1" applyFont="1" applyBorder="1"/>
    <xf numFmtId="164" fontId="49" fillId="0" borderId="15" xfId="1" applyNumberFormat="1" applyFont="1" applyBorder="1"/>
    <xf numFmtId="164" fontId="49" fillId="0" borderId="24" xfId="1" applyNumberFormat="1" applyFont="1" applyBorder="1"/>
    <xf numFmtId="164" fontId="13" fillId="0" borderId="8" xfId="1" applyNumberFormat="1" applyFont="1" applyBorder="1"/>
    <xf numFmtId="1" fontId="13" fillId="0" borderId="8" xfId="1" applyNumberFormat="1" applyFont="1" applyBorder="1"/>
    <xf numFmtId="1" fontId="13" fillId="0" borderId="14" xfId="1" applyNumberFormat="1" applyFont="1" applyBorder="1"/>
    <xf numFmtId="1" fontId="49" fillId="0" borderId="33" xfId="1" applyNumberFormat="1" applyFont="1" applyBorder="1"/>
    <xf numFmtId="1" fontId="49" fillId="0" borderId="8" xfId="1" applyNumberFormat="1" applyFont="1" applyBorder="1"/>
    <xf numFmtId="0" fontId="4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top" wrapText="1"/>
    </xf>
    <xf numFmtId="0" fontId="48" fillId="0" borderId="0" xfId="0" applyFont="1" applyBorder="1" applyAlignment="1"/>
    <xf numFmtId="1" fontId="13" fillId="0" borderId="13" xfId="1" applyNumberFormat="1" applyFont="1" applyBorder="1"/>
    <xf numFmtId="0" fontId="30" fillId="0" borderId="6" xfId="0" applyFont="1" applyBorder="1" applyAlignment="1">
      <alignment horizontal="center"/>
    </xf>
    <xf numFmtId="0" fontId="30" fillId="0" borderId="6" xfId="0" applyFont="1" applyBorder="1" applyAlignment="1">
      <alignment horizontal="center" vertical="top" wrapText="1"/>
    </xf>
    <xf numFmtId="0" fontId="50" fillId="0" borderId="7" xfId="0" applyFont="1" applyFill="1" applyBorder="1" applyAlignment="1">
      <alignment horizontal="center" vertical="top" wrapText="1"/>
    </xf>
    <xf numFmtId="3" fontId="30" fillId="0" borderId="33" xfId="0" applyNumberFormat="1" applyFont="1" applyFill="1" applyBorder="1" applyAlignment="1">
      <alignment horizontal="right" vertical="top" wrapText="1"/>
    </xf>
    <xf numFmtId="1" fontId="45" fillId="0" borderId="8" xfId="1" applyNumberFormat="1" applyFont="1" applyFill="1" applyBorder="1" applyAlignment="1">
      <alignment horizontal="right" vertical="top" wrapText="1"/>
    </xf>
    <xf numFmtId="3" fontId="35" fillId="0" borderId="6" xfId="0" applyNumberFormat="1" applyFont="1" applyFill="1" applyBorder="1" applyAlignment="1">
      <alignment horizontal="right" wrapText="1"/>
    </xf>
    <xf numFmtId="164" fontId="13" fillId="0" borderId="13" xfId="1" applyNumberFormat="1" applyFont="1" applyBorder="1"/>
    <xf numFmtId="0" fontId="30" fillId="0" borderId="8" xfId="0" applyFont="1" applyBorder="1" applyAlignment="1">
      <alignment horizontal="center"/>
    </xf>
    <xf numFmtId="3" fontId="35" fillId="2" borderId="6" xfId="0" applyNumberFormat="1" applyFont="1" applyFill="1" applyBorder="1" applyAlignment="1">
      <alignment horizontal="right" wrapText="1"/>
    </xf>
    <xf numFmtId="3" fontId="30" fillId="0" borderId="47" xfId="0" applyNumberFormat="1" applyFont="1" applyBorder="1" applyAlignment="1">
      <alignment horizontal="right" vertical="top" wrapText="1"/>
    </xf>
    <xf numFmtId="3" fontId="27" fillId="0" borderId="47" xfId="0" applyNumberFormat="1" applyFont="1" applyBorder="1" applyAlignment="1">
      <alignment horizontal="right" vertical="top" wrapText="1"/>
    </xf>
    <xf numFmtId="0" fontId="30" fillId="0" borderId="47" xfId="0" applyFont="1" applyBorder="1" applyAlignment="1">
      <alignment vertical="top" wrapText="1"/>
    </xf>
    <xf numFmtId="3" fontId="30" fillId="0" borderId="47" xfId="0" applyNumberFormat="1" applyFont="1" applyBorder="1" applyAlignment="1">
      <alignment horizontal="center" vertical="top" wrapText="1"/>
    </xf>
    <xf numFmtId="0" fontId="30" fillId="0" borderId="47" xfId="0" applyFont="1" applyBorder="1" applyAlignment="1">
      <alignment horizontal="center" vertical="top" wrapText="1"/>
    </xf>
    <xf numFmtId="0" fontId="0" fillId="0" borderId="47" xfId="0" applyBorder="1"/>
    <xf numFmtId="3" fontId="30" fillId="0" borderId="11" xfId="0" applyNumberFormat="1" applyFont="1" applyFill="1" applyBorder="1" applyAlignment="1">
      <alignment horizontal="right" vertical="top" wrapText="1"/>
    </xf>
    <xf numFmtId="0" fontId="0" fillId="0" borderId="11" xfId="0" applyBorder="1"/>
    <xf numFmtId="0" fontId="0" fillId="0" borderId="12" xfId="0" applyBorder="1"/>
    <xf numFmtId="0" fontId="0" fillId="0" borderId="24" xfId="0" applyBorder="1"/>
    <xf numFmtId="0" fontId="0" fillId="0" borderId="37" xfId="0" applyFill="1" applyBorder="1"/>
    <xf numFmtId="0" fontId="0" fillId="0" borderId="37" xfId="0" applyBorder="1"/>
    <xf numFmtId="0" fontId="0" fillId="0" borderId="15" xfId="0" applyBorder="1"/>
    <xf numFmtId="0" fontId="0" fillId="0" borderId="10" xfId="0" applyBorder="1"/>
    <xf numFmtId="3" fontId="30" fillId="0" borderId="48" xfId="0" applyNumberFormat="1" applyFont="1" applyBorder="1" applyAlignment="1">
      <alignment horizontal="right" vertical="top" wrapText="1"/>
    </xf>
    <xf numFmtId="0" fontId="30" fillId="0" borderId="8" xfId="0" applyFont="1" applyBorder="1" applyAlignment="1">
      <alignment horizontal="center" vertical="top" wrapText="1"/>
    </xf>
    <xf numFmtId="0" fontId="0" fillId="0" borderId="49" xfId="0" applyBorder="1"/>
    <xf numFmtId="0" fontId="0" fillId="0" borderId="45" xfId="0" applyBorder="1"/>
    <xf numFmtId="0" fontId="0" fillId="0" borderId="50" xfId="0" applyBorder="1"/>
    <xf numFmtId="0" fontId="0" fillId="0" borderId="51" xfId="0" applyFill="1" applyBorder="1"/>
    <xf numFmtId="0" fontId="0" fillId="0" borderId="51" xfId="0" applyBorder="1"/>
    <xf numFmtId="0" fontId="0" fillId="0" borderId="25" xfId="0" applyBorder="1"/>
    <xf numFmtId="0" fontId="0" fillId="0" borderId="26" xfId="0" applyBorder="1"/>
    <xf numFmtId="0" fontId="30" fillId="0" borderId="3" xfId="0" applyFont="1" applyBorder="1" applyAlignment="1">
      <alignment horizontal="center"/>
    </xf>
    <xf numFmtId="0" fontId="30" fillId="0" borderId="3" xfId="0" applyFont="1" applyBorder="1" applyAlignment="1">
      <alignment horizontal="center" vertical="top" wrapText="1"/>
    </xf>
    <xf numFmtId="0" fontId="30" fillId="0" borderId="41" xfId="0" applyFont="1" applyBorder="1" applyAlignment="1">
      <alignment horizontal="center"/>
    </xf>
    <xf numFmtId="3" fontId="47" fillId="0" borderId="46" xfId="0" applyNumberFormat="1" applyFont="1" applyBorder="1" applyAlignment="1">
      <alignment horizontal="center" vertical="top" wrapText="1"/>
    </xf>
    <xf numFmtId="0" fontId="46" fillId="0" borderId="53" xfId="0" applyFont="1" applyBorder="1" applyAlignment="1">
      <alignment horizontal="center" vertical="center" wrapText="1"/>
    </xf>
    <xf numFmtId="164" fontId="45" fillId="0" borderId="48" xfId="1" applyNumberFormat="1" applyFont="1" applyBorder="1" applyAlignment="1">
      <alignment vertical="top" wrapText="1"/>
    </xf>
    <xf numFmtId="164" fontId="45" fillId="0" borderId="47" xfId="1" applyNumberFormat="1" applyFont="1" applyBorder="1" applyAlignment="1">
      <alignment horizontal="right" vertical="top" wrapText="1"/>
    </xf>
    <xf numFmtId="164" fontId="45" fillId="0" borderId="53" xfId="1" applyNumberFormat="1" applyFont="1" applyBorder="1" applyAlignment="1">
      <alignment horizontal="right" vertical="top" wrapText="1"/>
    </xf>
    <xf numFmtId="3" fontId="30" fillId="0" borderId="54" xfId="0" applyNumberFormat="1" applyFont="1" applyBorder="1" applyAlignment="1">
      <alignment horizontal="right" vertical="top" wrapText="1"/>
    </xf>
    <xf numFmtId="0" fontId="0" fillId="0" borderId="53" xfId="0" applyBorder="1"/>
    <xf numFmtId="0" fontId="19" fillId="0" borderId="4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30" fillId="0" borderId="51" xfId="0" applyFont="1" applyBorder="1" applyAlignment="1">
      <alignment horizontal="center"/>
    </xf>
    <xf numFmtId="0" fontId="30" fillId="0" borderId="33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0" fillId="0" borderId="7" xfId="0" applyBorder="1"/>
    <xf numFmtId="0" fontId="12" fillId="0" borderId="39" xfId="0" applyFont="1" applyBorder="1"/>
    <xf numFmtId="0" fontId="49" fillId="0" borderId="0" xfId="0" applyFont="1"/>
    <xf numFmtId="3" fontId="52" fillId="2" borderId="51" xfId="0" applyNumberFormat="1" applyFont="1" applyFill="1" applyBorder="1" applyAlignment="1">
      <alignment wrapText="1"/>
    </xf>
    <xf numFmtId="3" fontId="52" fillId="2" borderId="26" xfId="0" applyNumberFormat="1" applyFont="1" applyFill="1" applyBorder="1" applyAlignment="1">
      <alignment wrapText="1"/>
    </xf>
    <xf numFmtId="0" fontId="0" fillId="0" borderId="34" xfId="0" applyBorder="1"/>
    <xf numFmtId="0" fontId="43" fillId="2" borderId="46" xfId="0" applyFont="1" applyFill="1" applyBorder="1" applyAlignment="1">
      <alignment wrapText="1"/>
    </xf>
    <xf numFmtId="3" fontId="29" fillId="2" borderId="47" xfId="0" applyNumberFormat="1" applyFont="1" applyFill="1" applyBorder="1" applyAlignment="1">
      <alignment wrapText="1"/>
    </xf>
    <xf numFmtId="3" fontId="29" fillId="2" borderId="47" xfId="0" applyNumberFormat="1" applyFont="1" applyFill="1" applyBorder="1" applyAlignment="1">
      <alignment horizontal="right" wrapText="1"/>
    </xf>
    <xf numFmtId="3" fontId="43" fillId="2" borderId="7" xfId="0" applyNumberFormat="1" applyFont="1" applyFill="1" applyBorder="1" applyAlignment="1">
      <alignment horizontal="center" wrapText="1"/>
    </xf>
    <xf numFmtId="0" fontId="43" fillId="2" borderId="43" xfId="0" applyFont="1" applyFill="1" applyBorder="1" applyAlignment="1">
      <alignment wrapText="1"/>
    </xf>
    <xf numFmtId="0" fontId="9" fillId="0" borderId="1" xfId="0" applyFont="1" applyBorder="1"/>
    <xf numFmtId="3" fontId="43" fillId="2" borderId="32" xfId="0" applyNumberFormat="1" applyFont="1" applyFill="1" applyBorder="1" applyAlignment="1">
      <alignment horizontal="center" wrapText="1"/>
    </xf>
    <xf numFmtId="3" fontId="43" fillId="2" borderId="39" xfId="0" applyNumberFormat="1" applyFont="1" applyFill="1" applyBorder="1" applyAlignment="1">
      <alignment horizontal="center" wrapText="1"/>
    </xf>
    <xf numFmtId="0" fontId="28" fillId="2" borderId="2" xfId="0" applyFont="1" applyFill="1" applyBorder="1" applyAlignment="1">
      <alignment wrapText="1"/>
    </xf>
    <xf numFmtId="0" fontId="43" fillId="2" borderId="1" xfId="0" applyFont="1" applyFill="1" applyBorder="1" applyAlignment="1">
      <alignment wrapText="1"/>
    </xf>
    <xf numFmtId="3" fontId="24" fillId="2" borderId="47" xfId="0" applyNumberFormat="1" applyFont="1" applyFill="1" applyBorder="1" applyAlignment="1">
      <alignment horizontal="right" wrapText="1"/>
    </xf>
    <xf numFmtId="3" fontId="52" fillId="2" borderId="9" xfId="0" applyNumberFormat="1" applyFont="1" applyFill="1" applyBorder="1" applyAlignment="1">
      <alignment wrapText="1"/>
    </xf>
    <xf numFmtId="0" fontId="50" fillId="0" borderId="19" xfId="0" applyFont="1" applyBorder="1"/>
    <xf numFmtId="0" fontId="36" fillId="0" borderId="20" xfId="0" applyFont="1" applyBorder="1" applyAlignment="1">
      <alignment horizontal="justify" wrapText="1"/>
    </xf>
    <xf numFmtId="0" fontId="36" fillId="0" borderId="0" xfId="0" applyFont="1" applyBorder="1" applyAlignment="1">
      <alignment horizontal="justify" wrapText="1"/>
    </xf>
    <xf numFmtId="3" fontId="36" fillId="0" borderId="29" xfId="0" applyNumberFormat="1" applyFont="1" applyBorder="1" applyAlignment="1">
      <alignment horizontal="right" wrapText="1"/>
    </xf>
    <xf numFmtId="3" fontId="26" fillId="0" borderId="7" xfId="0" applyNumberFormat="1" applyFont="1" applyBorder="1"/>
    <xf numFmtId="0" fontId="26" fillId="0" borderId="7" xfId="0" applyFont="1" applyBorder="1"/>
    <xf numFmtId="0" fontId="37" fillId="0" borderId="20" xfId="0" applyFont="1" applyBorder="1" applyAlignment="1">
      <alignment horizontal="justify" wrapText="1"/>
    </xf>
    <xf numFmtId="0" fontId="50" fillId="0" borderId="20" xfId="0" applyFont="1" applyBorder="1"/>
    <xf numFmtId="0" fontId="36" fillId="0" borderId="7" xfId="0" applyFont="1" applyBorder="1" applyAlignment="1">
      <alignment horizontal="center" wrapText="1"/>
    </xf>
    <xf numFmtId="0" fontId="36" fillId="0" borderId="29" xfId="0" applyFont="1" applyBorder="1" applyAlignment="1">
      <alignment horizontal="center" wrapText="1"/>
    </xf>
    <xf numFmtId="0" fontId="36" fillId="0" borderId="39" xfId="0" applyFont="1" applyBorder="1" applyAlignment="1">
      <alignment horizontal="center" wrapText="1"/>
    </xf>
    <xf numFmtId="3" fontId="55" fillId="0" borderId="7" xfId="0" applyNumberFormat="1" applyFont="1" applyBorder="1"/>
    <xf numFmtId="3" fontId="43" fillId="2" borderId="56" xfId="0" applyNumberFormat="1" applyFont="1" applyFill="1" applyBorder="1" applyAlignment="1">
      <alignment horizontal="center" wrapText="1"/>
    </xf>
    <xf numFmtId="3" fontId="55" fillId="0" borderId="30" xfId="0" applyNumberFormat="1" applyFont="1" applyBorder="1"/>
    <xf numFmtId="3" fontId="55" fillId="0" borderId="55" xfId="0" applyNumberFormat="1" applyFont="1" applyBorder="1"/>
    <xf numFmtId="0" fontId="12" fillId="0" borderId="57" xfId="0" applyFont="1" applyBorder="1" applyAlignment="1"/>
    <xf numFmtId="0" fontId="49" fillId="0" borderId="30" xfId="0" applyFont="1" applyBorder="1"/>
    <xf numFmtId="0" fontId="54" fillId="0" borderId="32" xfId="0" applyFont="1" applyBorder="1"/>
    <xf numFmtId="164" fontId="56" fillId="0" borderId="8" xfId="1" applyNumberFormat="1" applyFont="1" applyBorder="1"/>
    <xf numFmtId="0" fontId="11" fillId="0" borderId="0" xfId="0" applyFont="1" applyAlignment="1">
      <alignment horizontal="center"/>
    </xf>
    <xf numFmtId="3" fontId="23" fillId="0" borderId="6" xfId="0" applyNumberFormat="1" applyFont="1" applyFill="1" applyBorder="1"/>
    <xf numFmtId="3" fontId="23" fillId="0" borderId="6" xfId="0" applyNumberFormat="1" applyFont="1" applyBorder="1"/>
    <xf numFmtId="1" fontId="57" fillId="0" borderId="37" xfId="1" applyNumberFormat="1" applyFont="1" applyFill="1" applyBorder="1" applyAlignment="1">
      <alignment horizontal="right" vertical="top" wrapText="1"/>
    </xf>
    <xf numFmtId="1" fontId="13" fillId="0" borderId="14" xfId="1" applyNumberFormat="1" applyFont="1" applyBorder="1" applyAlignment="1">
      <alignment horizontal="right"/>
    </xf>
    <xf numFmtId="1" fontId="13" fillId="0" borderId="13" xfId="1" applyNumberFormat="1" applyFont="1" applyBorder="1" applyAlignment="1">
      <alignment horizontal="right"/>
    </xf>
    <xf numFmtId="1" fontId="13" fillId="0" borderId="8" xfId="1" applyNumberFormat="1" applyFont="1" applyBorder="1" applyAlignment="1">
      <alignment horizontal="right"/>
    </xf>
    <xf numFmtId="1" fontId="46" fillId="0" borderId="37" xfId="0" applyNumberFormat="1" applyFont="1" applyBorder="1" applyAlignment="1">
      <alignment horizontal="right"/>
    </xf>
    <xf numFmtId="1" fontId="56" fillId="0" borderId="37" xfId="1" applyNumberFormat="1" applyFont="1" applyBorder="1" applyAlignment="1">
      <alignment horizontal="right"/>
    </xf>
    <xf numFmtId="1" fontId="13" fillId="0" borderId="15" xfId="1" applyNumberFormat="1" applyFont="1" applyBorder="1" applyAlignment="1">
      <alignment horizontal="right"/>
    </xf>
    <xf numFmtId="1" fontId="13" fillId="0" borderId="24" xfId="1" applyNumberFormat="1" applyFont="1" applyBorder="1" applyAlignment="1">
      <alignment horizontal="right"/>
    </xf>
    <xf numFmtId="1" fontId="13" fillId="0" borderId="37" xfId="1" applyNumberFormat="1" applyFont="1" applyBorder="1" applyAlignment="1">
      <alignment horizontal="right"/>
    </xf>
    <xf numFmtId="1" fontId="45" fillId="0" borderId="8" xfId="0" applyNumberFormat="1" applyFont="1" applyBorder="1" applyAlignment="1">
      <alignment horizontal="right"/>
    </xf>
    <xf numFmtId="1" fontId="49" fillId="0" borderId="8" xfId="1" applyNumberFormat="1" applyFont="1" applyBorder="1" applyAlignment="1">
      <alignment horizontal="right"/>
    </xf>
    <xf numFmtId="1" fontId="49" fillId="0" borderId="14" xfId="1" applyNumberFormat="1" applyFont="1" applyBorder="1" applyAlignment="1">
      <alignment horizontal="right"/>
    </xf>
    <xf numFmtId="1" fontId="45" fillId="0" borderId="8" xfId="0" applyNumberFormat="1" applyFont="1" applyBorder="1" applyAlignment="1">
      <alignment horizontal="right" vertical="top" wrapText="1"/>
    </xf>
    <xf numFmtId="1" fontId="45" fillId="0" borderId="8" xfId="1" applyNumberFormat="1" applyFont="1" applyFill="1" applyBorder="1" applyAlignment="1">
      <alignment horizontal="right" vertical="center" wrapText="1"/>
    </xf>
    <xf numFmtId="1" fontId="49" fillId="0" borderId="8" xfId="1" applyNumberFormat="1" applyFont="1" applyBorder="1" applyAlignment="1">
      <alignment horizontal="right" vertical="center"/>
    </xf>
    <xf numFmtId="1" fontId="49" fillId="0" borderId="13" xfId="1" applyNumberFormat="1" applyFont="1" applyBorder="1" applyAlignment="1">
      <alignment horizontal="right"/>
    </xf>
    <xf numFmtId="165" fontId="13" fillId="0" borderId="13" xfId="1" applyNumberFormat="1" applyFont="1" applyBorder="1"/>
    <xf numFmtId="14" fontId="51" fillId="0" borderId="0" xfId="0" applyNumberFormat="1" applyFont="1" applyAlignment="1">
      <alignment vertical="top" wrapText="1"/>
    </xf>
    <xf numFmtId="0" fontId="51" fillId="0" borderId="0" xfId="0" applyFont="1" applyAlignment="1">
      <alignment vertical="top" wrapText="1"/>
    </xf>
    <xf numFmtId="3" fontId="14" fillId="0" borderId="0" xfId="0" applyNumberFormat="1" applyFont="1" applyAlignment="1"/>
    <xf numFmtId="0" fontId="14" fillId="0" borderId="10" xfId="0" applyFont="1" applyBorder="1" applyAlignment="1"/>
    <xf numFmtId="0" fontId="14" fillId="0" borderId="12" xfId="0" applyFont="1" applyBorder="1" applyAlignment="1">
      <alignment horizontal="center"/>
    </xf>
    <xf numFmtId="3" fontId="50" fillId="0" borderId="39" xfId="0" applyNumberFormat="1" applyFont="1" applyBorder="1"/>
    <xf numFmtId="0" fontId="58" fillId="0" borderId="40" xfId="0" applyFont="1" applyBorder="1"/>
    <xf numFmtId="0" fontId="40" fillId="2" borderId="69" xfId="0" applyFont="1" applyFill="1" applyBorder="1" applyAlignment="1">
      <alignment horizontal="center" wrapText="1"/>
    </xf>
    <xf numFmtId="0" fontId="40" fillId="2" borderId="70" xfId="0" applyFont="1" applyFill="1" applyBorder="1" applyAlignment="1">
      <alignment horizontal="center" wrapText="1"/>
    </xf>
    <xf numFmtId="3" fontId="43" fillId="2" borderId="65" xfId="0" applyNumberFormat="1" applyFont="1" applyFill="1" applyBorder="1" applyAlignment="1">
      <alignment horizontal="center" wrapText="1"/>
    </xf>
    <xf numFmtId="3" fontId="43" fillId="2" borderId="68" xfId="0" applyNumberFormat="1" applyFont="1" applyFill="1" applyBorder="1" applyAlignment="1">
      <alignment horizontal="center" wrapText="1"/>
    </xf>
    <xf numFmtId="0" fontId="0" fillId="0" borderId="8" xfId="0" applyBorder="1" applyAlignment="1"/>
    <xf numFmtId="0" fontId="58" fillId="0" borderId="3" xfId="0" applyFont="1" applyBorder="1"/>
    <xf numFmtId="0" fontId="58" fillId="0" borderId="3" xfId="0" applyFont="1" applyFill="1" applyBorder="1"/>
    <xf numFmtId="3" fontId="43" fillId="2" borderId="29" xfId="0" applyNumberFormat="1" applyFont="1" applyFill="1" applyBorder="1" applyAlignment="1">
      <alignment horizontal="center" wrapText="1"/>
    </xf>
    <xf numFmtId="3" fontId="41" fillId="2" borderId="37" xfId="0" applyNumberFormat="1" applyFont="1" applyFill="1" applyBorder="1" applyAlignment="1">
      <alignment horizontal="right" wrapText="1"/>
    </xf>
    <xf numFmtId="3" fontId="41" fillId="2" borderId="15" xfId="0" applyNumberFormat="1" applyFont="1" applyFill="1" applyBorder="1" applyAlignment="1">
      <alignment horizontal="right" wrapText="1"/>
    </xf>
    <xf numFmtId="0" fontId="58" fillId="0" borderId="41" xfId="0" applyFont="1" applyBorder="1"/>
    <xf numFmtId="3" fontId="29" fillId="2" borderId="54" xfId="0" applyNumberFormat="1" applyFont="1" applyFill="1" applyBorder="1" applyAlignment="1">
      <alignment horizontal="right" wrapText="1"/>
    </xf>
    <xf numFmtId="3" fontId="23" fillId="0" borderId="22" xfId="3" applyNumberFormat="1" applyFont="1" applyBorder="1"/>
    <xf numFmtId="3" fontId="23" fillId="0" borderId="6" xfId="3" applyNumberFormat="1" applyFont="1" applyBorder="1"/>
    <xf numFmtId="3" fontId="23" fillId="0" borderId="6" xfId="3" applyNumberFormat="1" applyFont="1" applyFill="1" applyBorder="1"/>
    <xf numFmtId="3" fontId="23" fillId="2" borderId="28" xfId="0" applyNumberFormat="1" applyFont="1" applyFill="1" applyBorder="1" applyAlignment="1">
      <alignment wrapText="1"/>
    </xf>
    <xf numFmtId="3" fontId="58" fillId="0" borderId="3" xfId="0" applyNumberFormat="1" applyFont="1" applyBorder="1"/>
    <xf numFmtId="3" fontId="58" fillId="0" borderId="40" xfId="0" applyNumberFormat="1" applyFont="1" applyBorder="1"/>
    <xf numFmtId="3" fontId="24" fillId="2" borderId="48" xfId="0" applyNumberFormat="1" applyFont="1" applyFill="1" applyBorder="1" applyAlignment="1">
      <alignment horizontal="right" wrapText="1"/>
    </xf>
    <xf numFmtId="0" fontId="40" fillId="2" borderId="37" xfId="0" applyFont="1" applyFill="1" applyBorder="1" applyAlignment="1">
      <alignment horizontal="center" wrapText="1"/>
    </xf>
    <xf numFmtId="0" fontId="40" fillId="2" borderId="15" xfId="0" applyFont="1" applyFill="1" applyBorder="1" applyAlignment="1">
      <alignment horizontal="center" wrapText="1"/>
    </xf>
    <xf numFmtId="3" fontId="23" fillId="0" borderId="22" xfId="0" applyNumberFormat="1" applyFont="1" applyFill="1" applyBorder="1"/>
    <xf numFmtId="3" fontId="29" fillId="2" borderId="61" xfId="0" applyNumberFormat="1" applyFont="1" applyFill="1" applyBorder="1" applyAlignment="1">
      <alignment horizontal="right" wrapText="1"/>
    </xf>
    <xf numFmtId="3" fontId="29" fillId="2" borderId="67" xfId="0" applyNumberFormat="1" applyFont="1" applyFill="1" applyBorder="1" applyAlignment="1">
      <alignment wrapText="1"/>
    </xf>
    <xf numFmtId="3" fontId="24" fillId="2" borderId="67" xfId="0" applyNumberFormat="1" applyFont="1" applyFill="1" applyBorder="1" applyAlignment="1">
      <alignment horizontal="right" wrapText="1"/>
    </xf>
    <xf numFmtId="3" fontId="29" fillId="2" borderId="67" xfId="0" applyNumberFormat="1" applyFont="1" applyFill="1" applyBorder="1" applyAlignment="1">
      <alignment horizontal="right" wrapText="1"/>
    </xf>
    <xf numFmtId="3" fontId="41" fillId="2" borderId="30" xfId="0" applyNumberFormat="1" applyFont="1" applyFill="1" applyBorder="1" applyAlignment="1">
      <alignment horizontal="right" wrapText="1"/>
    </xf>
    <xf numFmtId="3" fontId="41" fillId="2" borderId="55" xfId="0" applyNumberFormat="1" applyFont="1" applyFill="1" applyBorder="1" applyAlignment="1">
      <alignment horizontal="right" wrapText="1"/>
    </xf>
    <xf numFmtId="3" fontId="28" fillId="2" borderId="7" xfId="0" applyNumberFormat="1" applyFont="1" applyFill="1" applyBorder="1" applyAlignment="1">
      <alignment wrapText="1"/>
    </xf>
    <xf numFmtId="0" fontId="25" fillId="0" borderId="0" xfId="0" applyFont="1" applyAlignment="1">
      <alignment horizontal="center" vertical="top" wrapText="1"/>
    </xf>
    <xf numFmtId="0" fontId="27" fillId="2" borderId="10" xfId="0" applyFont="1" applyFill="1" applyBorder="1" applyAlignment="1">
      <alignment horizontal="center" vertical="top" wrapText="1"/>
    </xf>
    <xf numFmtId="0" fontId="27" fillId="2" borderId="11" xfId="0" applyFont="1" applyFill="1" applyBorder="1" applyAlignment="1">
      <alignment horizontal="center" vertical="top" wrapText="1"/>
    </xf>
    <xf numFmtId="0" fontId="27" fillId="2" borderId="12" xfId="0" applyFont="1" applyFill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0" fontId="27" fillId="0" borderId="8" xfId="0" applyFont="1" applyBorder="1" applyAlignment="1">
      <alignment horizontal="center" vertical="top" wrapText="1"/>
    </xf>
    <xf numFmtId="0" fontId="27" fillId="0" borderId="14" xfId="0" applyFont="1" applyBorder="1" applyAlignment="1">
      <alignment vertical="top" wrapText="1"/>
    </xf>
    <xf numFmtId="0" fontId="28" fillId="0" borderId="24" xfId="0" applyFont="1" applyBorder="1" applyAlignment="1">
      <alignment horizontal="center" vertical="top" wrapText="1"/>
    </xf>
    <xf numFmtId="0" fontId="29" fillId="0" borderId="37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/>
    </xf>
    <xf numFmtId="0" fontId="12" fillId="0" borderId="8" xfId="0" applyFont="1" applyBorder="1"/>
    <xf numFmtId="0" fontId="0" fillId="0" borderId="13" xfId="0" applyBorder="1" applyAlignment="1">
      <alignment horizontal="center"/>
    </xf>
    <xf numFmtId="0" fontId="29" fillId="0" borderId="8" xfId="0" applyFont="1" applyFill="1" applyBorder="1" applyAlignment="1">
      <alignment horizontal="center" vertical="top" wrapText="1"/>
    </xf>
    <xf numFmtId="0" fontId="29" fillId="0" borderId="8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3" fontId="24" fillId="2" borderId="71" xfId="0" applyNumberFormat="1" applyFont="1" applyFill="1" applyBorder="1" applyAlignment="1">
      <alignment horizontal="right" wrapText="1"/>
    </xf>
    <xf numFmtId="1" fontId="46" fillId="0" borderId="8" xfId="1" applyNumberFormat="1" applyFont="1" applyFill="1" applyBorder="1" applyAlignment="1">
      <alignment horizontal="right" vertical="top" wrapText="1"/>
    </xf>
    <xf numFmtId="164" fontId="13" fillId="0" borderId="14" xfId="1" applyNumberFormat="1" applyFont="1" applyBorder="1"/>
    <xf numFmtId="164" fontId="57" fillId="0" borderId="47" xfId="1" applyNumberFormat="1" applyFont="1" applyBorder="1" applyAlignment="1">
      <alignment horizontal="right" vertical="top" wrapText="1"/>
    </xf>
    <xf numFmtId="164" fontId="13" fillId="0" borderId="15" xfId="1" applyNumberFormat="1" applyFont="1" applyBorder="1"/>
    <xf numFmtId="0" fontId="15" fillId="0" borderId="0" xfId="0" applyFont="1" applyFill="1" applyBorder="1" applyAlignment="1">
      <alignment horizontal="center" vertical="top" wrapText="1"/>
    </xf>
    <xf numFmtId="3" fontId="31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2" fillId="0" borderId="0" xfId="2" applyFont="1" applyAlignment="1"/>
    <xf numFmtId="3" fontId="32" fillId="0" borderId="0" xfId="2" applyNumberFormat="1" applyFont="1" applyAlignment="1"/>
    <xf numFmtId="3" fontId="32" fillId="0" borderId="0" xfId="2" applyNumberFormat="1" applyFont="1" applyAlignment="1">
      <alignment horizontal="right"/>
    </xf>
    <xf numFmtId="49" fontId="0" fillId="0" borderId="0" xfId="0" applyNumberFormat="1"/>
    <xf numFmtId="0" fontId="60" fillId="0" borderId="23" xfId="0" applyFont="1" applyBorder="1"/>
    <xf numFmtId="0" fontId="60" fillId="0" borderId="34" xfId="2" applyFont="1" applyBorder="1" applyAlignment="1">
      <alignment horizontal="center" wrapText="1"/>
    </xf>
    <xf numFmtId="3" fontId="60" fillId="0" borderId="34" xfId="2" applyNumberFormat="1" applyFont="1" applyBorder="1" applyAlignment="1">
      <alignment horizontal="center" wrapText="1"/>
    </xf>
    <xf numFmtId="3" fontId="60" fillId="0" borderId="27" xfId="2" applyNumberFormat="1" applyFont="1" applyBorder="1" applyAlignment="1">
      <alignment horizontal="center" wrapText="1"/>
    </xf>
    <xf numFmtId="0" fontId="60" fillId="0" borderId="33" xfId="2" applyFont="1" applyBorder="1" applyAlignment="1">
      <alignment horizontal="left" wrapText="1"/>
    </xf>
    <xf numFmtId="49" fontId="19" fillId="0" borderId="8" xfId="2" applyNumberFormat="1" applyFont="1" applyBorder="1" applyAlignment="1">
      <alignment horizontal="justify" wrapText="1"/>
    </xf>
    <xf numFmtId="3" fontId="19" fillId="0" borderId="8" xfId="2" applyNumberFormat="1" applyFont="1" applyBorder="1" applyAlignment="1">
      <alignment horizontal="right" wrapText="1"/>
    </xf>
    <xf numFmtId="49" fontId="60" fillId="0" borderId="8" xfId="2" applyNumberFormat="1" applyFont="1" applyBorder="1" applyAlignment="1">
      <alignment horizontal="justify" wrapText="1"/>
    </xf>
    <xf numFmtId="49" fontId="60" fillId="0" borderId="8" xfId="2" applyNumberFormat="1" applyFont="1" applyBorder="1"/>
    <xf numFmtId="0" fontId="19" fillId="0" borderId="8" xfId="2" applyFont="1" applyBorder="1"/>
    <xf numFmtId="49" fontId="19" fillId="0" borderId="8" xfId="2" applyNumberFormat="1" applyFont="1" applyFill="1" applyBorder="1" applyAlignment="1">
      <alignment horizontal="justify" wrapText="1"/>
    </xf>
    <xf numFmtId="49" fontId="19" fillId="0" borderId="8" xfId="2" applyNumberFormat="1" applyFont="1" applyBorder="1"/>
    <xf numFmtId="0" fontId="19" fillId="0" borderId="8" xfId="0" applyFont="1" applyBorder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16" fillId="0" borderId="3" xfId="0" applyFont="1" applyBorder="1"/>
    <xf numFmtId="166" fontId="16" fillId="0" borderId="14" xfId="1" applyNumberFormat="1" applyFont="1" applyBorder="1"/>
    <xf numFmtId="3" fontId="14" fillId="0" borderId="14" xfId="0" applyNumberFormat="1" applyFont="1" applyBorder="1"/>
    <xf numFmtId="0" fontId="16" fillId="0" borderId="13" xfId="0" applyFont="1" applyFill="1" applyBorder="1" applyAlignment="1">
      <alignment wrapText="1"/>
    </xf>
    <xf numFmtId="0" fontId="14" fillId="0" borderId="13" xfId="0" applyFont="1" applyBorder="1" applyAlignment="1">
      <alignment horizontal="left"/>
    </xf>
    <xf numFmtId="0" fontId="14" fillId="0" borderId="16" xfId="0" applyFont="1" applyBorder="1" applyAlignment="1"/>
    <xf numFmtId="3" fontId="14" fillId="0" borderId="18" xfId="0" applyNumberFormat="1" applyFont="1" applyBorder="1"/>
    <xf numFmtId="3" fontId="14" fillId="0" borderId="12" xfId="0" applyNumberFormat="1" applyFont="1" applyBorder="1"/>
    <xf numFmtId="0" fontId="60" fillId="0" borderId="35" xfId="0" applyFont="1" applyBorder="1"/>
    <xf numFmtId="49" fontId="19" fillId="0" borderId="13" xfId="0" applyNumberFormat="1" applyFont="1" applyBorder="1" applyAlignment="1">
      <alignment horizontal="right"/>
    </xf>
    <xf numFmtId="3" fontId="19" fillId="0" borderId="14" xfId="2" applyNumberFormat="1" applyFont="1" applyBorder="1" applyAlignment="1">
      <alignment horizontal="right" wrapText="1"/>
    </xf>
    <xf numFmtId="49" fontId="60" fillId="0" borderId="13" xfId="0" applyNumberFormat="1" applyFont="1" applyBorder="1"/>
    <xf numFmtId="0" fontId="19" fillId="0" borderId="14" xfId="2" applyFont="1" applyBorder="1"/>
    <xf numFmtId="0" fontId="19" fillId="0" borderId="14" xfId="0" applyFont="1" applyBorder="1"/>
    <xf numFmtId="49" fontId="19" fillId="0" borderId="24" xfId="0" applyNumberFormat="1" applyFont="1" applyBorder="1" applyAlignment="1">
      <alignment horizontal="right"/>
    </xf>
    <xf numFmtId="0" fontId="19" fillId="0" borderId="37" xfId="0" applyFont="1" applyBorder="1"/>
    <xf numFmtId="0" fontId="19" fillId="0" borderId="15" xfId="0" applyFont="1" applyBorder="1"/>
    <xf numFmtId="3" fontId="60" fillId="0" borderId="33" xfId="2" applyNumberFormat="1" applyFont="1" applyBorder="1" applyAlignment="1">
      <alignment horizontal="center" wrapText="1"/>
    </xf>
    <xf numFmtId="0" fontId="60" fillId="0" borderId="8" xfId="2" applyFont="1" applyBorder="1"/>
    <xf numFmtId="3" fontId="60" fillId="0" borderId="36" xfId="2" applyNumberFormat="1" applyFont="1" applyBorder="1" applyAlignment="1">
      <alignment horizontal="center" wrapText="1"/>
    </xf>
    <xf numFmtId="0" fontId="60" fillId="0" borderId="14" xfId="2" applyFont="1" applyBorder="1"/>
    <xf numFmtId="3" fontId="6" fillId="0" borderId="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0" fontId="8" fillId="0" borderId="41" xfId="0" applyFont="1" applyBorder="1"/>
    <xf numFmtId="1" fontId="61" fillId="0" borderId="7" xfId="3" applyNumberFormat="1" applyFont="1" applyBorder="1" applyAlignment="1">
      <alignment horizontal="center" vertical="center" wrapText="1"/>
    </xf>
    <xf numFmtId="1" fontId="61" fillId="0" borderId="53" xfId="3" applyNumberFormat="1" applyFont="1" applyBorder="1" applyAlignment="1">
      <alignment horizontal="center" vertical="center" wrapText="1"/>
    </xf>
    <xf numFmtId="1" fontId="61" fillId="0" borderId="38" xfId="3" applyNumberFormat="1" applyFont="1" applyBorder="1" applyAlignment="1">
      <alignment horizontal="center" vertical="center" wrapText="1"/>
    </xf>
    <xf numFmtId="1" fontId="62" fillId="0" borderId="41" xfId="3" applyNumberFormat="1" applyFont="1" applyBorder="1" applyAlignment="1">
      <alignment horizontal="center" vertical="center" wrapText="1"/>
    </xf>
    <xf numFmtId="1" fontId="61" fillId="0" borderId="15" xfId="3" applyNumberFormat="1" applyFont="1" applyBorder="1" applyAlignment="1">
      <alignment horizontal="center" vertical="center" wrapText="1"/>
    </xf>
    <xf numFmtId="0" fontId="63" fillId="0" borderId="4" xfId="0" applyFont="1" applyBorder="1"/>
    <xf numFmtId="3" fontId="63" fillId="0" borderId="5" xfId="3" applyNumberFormat="1" applyFont="1" applyBorder="1"/>
    <xf numFmtId="3" fontId="63" fillId="0" borderId="48" xfId="3" applyNumberFormat="1" applyFont="1" applyBorder="1"/>
    <xf numFmtId="3" fontId="63" fillId="0" borderId="49" xfId="3" applyNumberFormat="1" applyFont="1" applyBorder="1"/>
    <xf numFmtId="3" fontId="63" fillId="0" borderId="4" xfId="0" applyNumberFormat="1" applyFont="1" applyBorder="1"/>
    <xf numFmtId="3" fontId="64" fillId="0" borderId="5" xfId="0" applyNumberFormat="1" applyFont="1" applyFill="1" applyBorder="1"/>
    <xf numFmtId="164" fontId="49" fillId="0" borderId="48" xfId="1" applyNumberFormat="1" applyFont="1" applyBorder="1"/>
    <xf numFmtId="0" fontId="63" fillId="0" borderId="3" xfId="0" applyFont="1" applyBorder="1"/>
    <xf numFmtId="3" fontId="63" fillId="0" borderId="6" xfId="3" applyNumberFormat="1" applyFont="1" applyBorder="1"/>
    <xf numFmtId="3" fontId="63" fillId="0" borderId="47" xfId="3" applyNumberFormat="1" applyFont="1" applyBorder="1"/>
    <xf numFmtId="3" fontId="63" fillId="0" borderId="45" xfId="3" applyNumberFormat="1" applyFont="1" applyBorder="1"/>
    <xf numFmtId="3" fontId="63" fillId="0" borderId="3" xfId="0" applyNumberFormat="1" applyFont="1" applyBorder="1"/>
    <xf numFmtId="3" fontId="64" fillId="0" borderId="6" xfId="0" applyNumberFormat="1" applyFont="1" applyFill="1" applyBorder="1"/>
    <xf numFmtId="164" fontId="49" fillId="0" borderId="47" xfId="1" applyNumberFormat="1" applyFont="1" applyBorder="1"/>
    <xf numFmtId="3" fontId="63" fillId="0" borderId="6" xfId="3" applyNumberFormat="1" applyFont="1" applyFill="1" applyBorder="1"/>
    <xf numFmtId="3" fontId="63" fillId="0" borderId="47" xfId="3" applyNumberFormat="1" applyFont="1" applyFill="1" applyBorder="1"/>
    <xf numFmtId="164" fontId="49" fillId="0" borderId="14" xfId="1" applyNumberFormat="1" applyFont="1" applyFill="1" applyBorder="1"/>
    <xf numFmtId="0" fontId="63" fillId="0" borderId="3" xfId="0" applyFont="1" applyFill="1" applyBorder="1"/>
    <xf numFmtId="164" fontId="65" fillId="0" borderId="47" xfId="1" applyNumberFormat="1" applyFont="1" applyBorder="1"/>
    <xf numFmtId="0" fontId="66" fillId="0" borderId="3" xfId="0" applyFont="1" applyBorder="1"/>
    <xf numFmtId="3" fontId="66" fillId="0" borderId="6" xfId="0" applyNumberFormat="1" applyFont="1" applyBorder="1" applyAlignment="1">
      <alignment horizontal="right"/>
    </xf>
    <xf numFmtId="3" fontId="66" fillId="0" borderId="47" xfId="0" applyNumberFormat="1" applyFont="1" applyBorder="1" applyAlignment="1">
      <alignment horizontal="right"/>
    </xf>
    <xf numFmtId="3" fontId="66" fillId="0" borderId="3" xfId="0" applyNumberFormat="1" applyFont="1" applyBorder="1"/>
    <xf numFmtId="3" fontId="62" fillId="0" borderId="6" xfId="0" applyNumberFormat="1" applyFont="1" applyBorder="1"/>
    <xf numFmtId="164" fontId="54" fillId="0" borderId="47" xfId="1" applyNumberFormat="1" applyFont="1" applyBorder="1"/>
    <xf numFmtId="164" fontId="54" fillId="0" borderId="67" xfId="1" applyNumberFormat="1" applyFont="1" applyBorder="1"/>
    <xf numFmtId="3" fontId="64" fillId="0" borderId="6" xfId="0" applyNumberFormat="1" applyFont="1" applyBorder="1"/>
    <xf numFmtId="3" fontId="63" fillId="0" borderId="9" xfId="3" applyNumberFormat="1" applyFont="1" applyFill="1" applyBorder="1"/>
    <xf numFmtId="3" fontId="63" fillId="0" borderId="52" xfId="3" applyNumberFormat="1" applyFont="1" applyBorder="1"/>
    <xf numFmtId="3" fontId="63" fillId="0" borderId="2" xfId="0" applyNumberFormat="1" applyFont="1" applyBorder="1"/>
    <xf numFmtId="3" fontId="64" fillId="0" borderId="9" xfId="0" applyNumberFormat="1" applyFont="1" applyBorder="1"/>
    <xf numFmtId="164" fontId="49" fillId="0" borderId="50" xfId="1" applyNumberFormat="1" applyFont="1" applyBorder="1"/>
    <xf numFmtId="164" fontId="49" fillId="0" borderId="26" xfId="1" applyNumberFormat="1" applyFont="1" applyBorder="1"/>
    <xf numFmtId="0" fontId="66" fillId="0" borderId="1" xfId="0" applyFont="1" applyBorder="1"/>
    <xf numFmtId="3" fontId="66" fillId="0" borderId="7" xfId="0" applyNumberFormat="1" applyFont="1" applyBorder="1"/>
    <xf numFmtId="3" fontId="66" fillId="0" borderId="30" xfId="0" applyNumberFormat="1" applyFont="1" applyBorder="1"/>
    <xf numFmtId="3" fontId="66" fillId="0" borderId="1" xfId="0" applyNumberFormat="1" applyFont="1" applyBorder="1"/>
    <xf numFmtId="3" fontId="62" fillId="0" borderId="7" xfId="0" applyNumberFormat="1" applyFont="1" applyBorder="1" applyAlignment="1">
      <alignment horizontal="right"/>
    </xf>
    <xf numFmtId="164" fontId="54" fillId="0" borderId="30" xfId="1" applyNumberFormat="1" applyFont="1" applyBorder="1"/>
    <xf numFmtId="164" fontId="54" fillId="0" borderId="55" xfId="1" applyNumberFormat="1" applyFont="1" applyBorder="1"/>
    <xf numFmtId="0" fontId="63" fillId="0" borderId="43" xfId="0" applyFont="1" applyFill="1" applyBorder="1"/>
    <xf numFmtId="3" fontId="63" fillId="0" borderId="29" xfId="0" applyNumberFormat="1" applyFont="1" applyBorder="1"/>
    <xf numFmtId="3" fontId="63" fillId="0" borderId="65" xfId="0" applyNumberFormat="1" applyFont="1" applyBorder="1"/>
    <xf numFmtId="0" fontId="49" fillId="0" borderId="72" xfId="0" applyFont="1" applyBorder="1"/>
    <xf numFmtId="3" fontId="64" fillId="0" borderId="29" xfId="0" applyNumberFormat="1" applyFont="1" applyFill="1" applyBorder="1"/>
    <xf numFmtId="164" fontId="49" fillId="0" borderId="65" xfId="1" applyNumberFormat="1" applyFont="1" applyBorder="1"/>
    <xf numFmtId="164" fontId="49" fillId="0" borderId="73" xfId="1" applyNumberFormat="1" applyFont="1" applyBorder="1"/>
    <xf numFmtId="0" fontId="66" fillId="0" borderId="1" xfId="0" applyFont="1" applyFill="1" applyBorder="1"/>
    <xf numFmtId="3" fontId="62" fillId="0" borderId="7" xfId="0" applyNumberFormat="1" applyFont="1" applyBorder="1"/>
    <xf numFmtId="3" fontId="63" fillId="0" borderId="9" xfId="3" applyNumberFormat="1" applyFont="1" applyBorder="1"/>
    <xf numFmtId="0" fontId="30" fillId="3" borderId="14" xfId="0" applyFont="1" applyFill="1" applyBorder="1"/>
    <xf numFmtId="0" fontId="0" fillId="3" borderId="13" xfId="0" applyFill="1" applyBorder="1" applyAlignment="1">
      <alignment horizontal="center"/>
    </xf>
    <xf numFmtId="0" fontId="30" fillId="0" borderId="37" xfId="0" applyFont="1" applyFill="1" applyBorder="1" applyAlignment="1">
      <alignment horizontal="center"/>
    </xf>
    <xf numFmtId="0" fontId="30" fillId="3" borderId="14" xfId="0" applyFont="1" applyFill="1" applyBorder="1" applyAlignment="1">
      <alignment vertical="top" wrapText="1"/>
    </xf>
    <xf numFmtId="0" fontId="30" fillId="3" borderId="14" xfId="0" applyFont="1" applyFill="1" applyBorder="1" applyAlignment="1">
      <alignment wrapText="1"/>
    </xf>
    <xf numFmtId="0" fontId="30" fillId="3" borderId="68" xfId="0" applyFont="1" applyFill="1" applyBorder="1"/>
    <xf numFmtId="0" fontId="30" fillId="3" borderId="15" xfId="0" applyFont="1" applyFill="1" applyBorder="1"/>
    <xf numFmtId="0" fontId="30" fillId="3" borderId="0" xfId="0" applyFont="1" applyFill="1" applyBorder="1"/>
    <xf numFmtId="0" fontId="30" fillId="3" borderId="0" xfId="0" applyFont="1" applyFill="1" applyBorder="1" applyAlignment="1">
      <alignment horizontal="right"/>
    </xf>
    <xf numFmtId="0" fontId="27" fillId="3" borderId="12" xfId="0" applyFont="1" applyFill="1" applyBorder="1" applyAlignment="1">
      <alignment horizontal="center" vertical="top" wrapText="1"/>
    </xf>
    <xf numFmtId="0" fontId="27" fillId="3" borderId="14" xfId="0" applyFont="1" applyFill="1" applyBorder="1"/>
    <xf numFmtId="0" fontId="46" fillId="0" borderId="50" xfId="0" applyFont="1" applyBorder="1" applyAlignment="1">
      <alignment horizontal="center" vertical="center" wrapText="1"/>
    </xf>
    <xf numFmtId="0" fontId="46" fillId="0" borderId="51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1" fontId="45" fillId="0" borderId="8" xfId="1" applyNumberFormat="1" applyFont="1" applyBorder="1" applyAlignment="1">
      <alignment horizontal="right" vertical="top" wrapText="1"/>
    </xf>
    <xf numFmtId="1" fontId="46" fillId="0" borderId="8" xfId="0" applyNumberFormat="1" applyFont="1" applyBorder="1" applyAlignment="1">
      <alignment horizontal="right"/>
    </xf>
    <xf numFmtId="1" fontId="57" fillId="0" borderId="8" xfId="1" applyNumberFormat="1" applyFont="1" applyBorder="1" applyAlignment="1">
      <alignment horizontal="right" vertical="top" wrapText="1"/>
    </xf>
    <xf numFmtId="1" fontId="57" fillId="0" borderId="8" xfId="1" applyNumberFormat="1" applyFont="1" applyFill="1" applyBorder="1" applyAlignment="1">
      <alignment horizontal="right" vertical="top" wrapText="1"/>
    </xf>
    <xf numFmtId="1" fontId="56" fillId="0" borderId="8" xfId="1" applyNumberFormat="1" applyFont="1" applyBorder="1" applyAlignment="1">
      <alignment horizontal="right"/>
    </xf>
    <xf numFmtId="0" fontId="19" fillId="0" borderId="10" xfId="0" applyFont="1" applyBorder="1" applyAlignment="1">
      <alignment horizontal="center" vertical="top" wrapText="1"/>
    </xf>
    <xf numFmtId="1" fontId="45" fillId="0" borderId="11" xfId="0" applyNumberFormat="1" applyFont="1" applyBorder="1" applyAlignment="1">
      <alignment horizontal="right" vertical="top" wrapText="1"/>
    </xf>
    <xf numFmtId="1" fontId="45" fillId="0" borderId="11" xfId="1" applyNumberFormat="1" applyFont="1" applyBorder="1" applyAlignment="1">
      <alignment horizontal="right" vertical="top" wrapText="1"/>
    </xf>
    <xf numFmtId="1" fontId="49" fillId="0" borderId="11" xfId="1" applyNumberFormat="1" applyFont="1" applyBorder="1" applyAlignment="1">
      <alignment horizontal="right"/>
    </xf>
    <xf numFmtId="0" fontId="30" fillId="0" borderId="13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1" fontId="57" fillId="0" borderId="37" xfId="1" applyNumberFormat="1" applyFont="1" applyBorder="1" applyAlignment="1">
      <alignment horizontal="right" vertical="top" wrapText="1"/>
    </xf>
    <xf numFmtId="1" fontId="49" fillId="0" borderId="59" xfId="1" applyNumberFormat="1" applyFont="1" applyBorder="1" applyAlignment="1">
      <alignment horizontal="right"/>
    </xf>
    <xf numFmtId="1" fontId="49" fillId="0" borderId="45" xfId="1" applyNumberFormat="1" applyFont="1" applyBorder="1" applyAlignment="1">
      <alignment horizontal="right"/>
    </xf>
    <xf numFmtId="1" fontId="13" fillId="0" borderId="45" xfId="1" applyNumberFormat="1" applyFont="1" applyBorder="1" applyAlignment="1">
      <alignment horizontal="right"/>
    </xf>
    <xf numFmtId="1" fontId="13" fillId="0" borderId="38" xfId="1" applyNumberFormat="1" applyFont="1" applyBorder="1" applyAlignment="1">
      <alignment horizontal="right"/>
    </xf>
    <xf numFmtId="0" fontId="13" fillId="0" borderId="25" xfId="0" applyFont="1" applyBorder="1" applyAlignment="1">
      <alignment horizontal="center" vertical="center" wrapText="1"/>
    </xf>
    <xf numFmtId="1" fontId="13" fillId="0" borderId="10" xfId="1" applyNumberFormat="1" applyFont="1" applyBorder="1" applyAlignment="1">
      <alignment horizontal="right"/>
    </xf>
    <xf numFmtId="1" fontId="13" fillId="0" borderId="11" xfId="1" applyNumberFormat="1" applyFont="1" applyBorder="1" applyAlignment="1">
      <alignment horizontal="right"/>
    </xf>
    <xf numFmtId="1" fontId="13" fillId="0" borderId="12" xfId="1" applyNumberFormat="1" applyFont="1" applyBorder="1" applyAlignment="1">
      <alignment horizontal="right"/>
    </xf>
    <xf numFmtId="1" fontId="13" fillId="0" borderId="59" xfId="1" applyNumberFormat="1" applyFont="1" applyBorder="1" applyAlignment="1">
      <alignment horizontal="right"/>
    </xf>
    <xf numFmtId="0" fontId="56" fillId="0" borderId="25" xfId="0" applyFont="1" applyBorder="1" applyAlignment="1">
      <alignment horizontal="center" vertical="center" wrapText="1"/>
    </xf>
    <xf numFmtId="0" fontId="45" fillId="3" borderId="13" xfId="0" applyFont="1" applyFill="1" applyBorder="1" applyAlignment="1">
      <alignment horizontal="center" vertical="top" wrapText="1"/>
    </xf>
    <xf numFmtId="0" fontId="30" fillId="3" borderId="45" xfId="0" applyFont="1" applyFill="1" applyBorder="1"/>
    <xf numFmtId="0" fontId="30" fillId="3" borderId="45" xfId="0" applyFont="1" applyFill="1" applyBorder="1" applyAlignment="1">
      <alignment vertical="top" wrapText="1"/>
    </xf>
    <xf numFmtId="0" fontId="30" fillId="3" borderId="45" xfId="0" applyFont="1" applyFill="1" applyBorder="1" applyAlignment="1">
      <alignment wrapText="1"/>
    </xf>
    <xf numFmtId="0" fontId="45" fillId="3" borderId="24" xfId="0" applyFont="1" applyFill="1" applyBorder="1" applyAlignment="1">
      <alignment horizontal="center" vertical="top" wrapText="1"/>
    </xf>
    <xf numFmtId="0" fontId="30" fillId="3" borderId="38" xfId="0" applyFont="1" applyFill="1" applyBorder="1"/>
    <xf numFmtId="0" fontId="30" fillId="0" borderId="28" xfId="0" applyFont="1" applyBorder="1" applyAlignment="1">
      <alignment horizontal="center"/>
    </xf>
    <xf numFmtId="0" fontId="30" fillId="0" borderId="60" xfId="0" applyFont="1" applyBorder="1" applyAlignment="1">
      <alignment horizontal="center"/>
    </xf>
    <xf numFmtId="0" fontId="30" fillId="0" borderId="76" xfId="0" applyFont="1" applyBorder="1" applyAlignment="1">
      <alignment horizontal="center"/>
    </xf>
    <xf numFmtId="0" fontId="30" fillId="0" borderId="76" xfId="0" applyFont="1" applyBorder="1" applyAlignment="1">
      <alignment horizontal="center" vertical="top" wrapText="1"/>
    </xf>
    <xf numFmtId="0" fontId="30" fillId="0" borderId="77" xfId="0" applyFont="1" applyBorder="1" applyAlignment="1">
      <alignment horizontal="center"/>
    </xf>
    <xf numFmtId="0" fontId="30" fillId="0" borderId="78" xfId="0" applyFont="1" applyBorder="1" applyAlignment="1">
      <alignment horizontal="center"/>
    </xf>
    <xf numFmtId="0" fontId="30" fillId="3" borderId="12" xfId="0" applyFont="1" applyFill="1" applyBorder="1"/>
    <xf numFmtId="0" fontId="30" fillId="3" borderId="12" xfId="0" applyFont="1" applyFill="1" applyBorder="1" applyAlignment="1">
      <alignment vertical="top" wrapText="1"/>
    </xf>
    <xf numFmtId="0" fontId="16" fillId="0" borderId="43" xfId="0" applyFont="1" applyBorder="1"/>
    <xf numFmtId="166" fontId="16" fillId="0" borderId="73" xfId="1" applyNumberFormat="1" applyFont="1" applyBorder="1"/>
    <xf numFmtId="0" fontId="16" fillId="0" borderId="25" xfId="0" applyFont="1" applyFill="1" applyBorder="1" applyAlignment="1">
      <alignment wrapText="1"/>
    </xf>
    <xf numFmtId="3" fontId="16" fillId="0" borderId="26" xfId="0" applyNumberFormat="1" applyFont="1" applyBorder="1"/>
    <xf numFmtId="0" fontId="18" fillId="0" borderId="1" xfId="0" applyFont="1" applyBorder="1"/>
    <xf numFmtId="3" fontId="18" fillId="0" borderId="7" xfId="0" applyNumberFormat="1" applyFont="1" applyBorder="1"/>
    <xf numFmtId="0" fontId="14" fillId="0" borderId="23" xfId="0" applyFont="1" applyBorder="1" applyAlignment="1">
      <alignment horizontal="left"/>
    </xf>
    <xf numFmtId="166" fontId="14" fillId="0" borderId="27" xfId="1" applyNumberFormat="1" applyFont="1" applyBorder="1"/>
    <xf numFmtId="3" fontId="34" fillId="3" borderId="14" xfId="0" applyNumberFormat="1" applyFont="1" applyFill="1" applyBorder="1"/>
    <xf numFmtId="0" fontId="26" fillId="0" borderId="3" xfId="0" applyFont="1" applyBorder="1"/>
    <xf numFmtId="0" fontId="26" fillId="0" borderId="4" xfId="0" applyFont="1" applyBorder="1"/>
    <xf numFmtId="3" fontId="19" fillId="3" borderId="8" xfId="2" applyNumberFormat="1" applyFont="1" applyFill="1" applyBorder="1" applyAlignment="1">
      <alignment horizontal="right" wrapText="1"/>
    </xf>
    <xf numFmtId="3" fontId="19" fillId="3" borderId="14" xfId="2" applyNumberFormat="1" applyFont="1" applyFill="1" applyBorder="1" applyAlignment="1">
      <alignment horizontal="right" wrapText="1"/>
    </xf>
    <xf numFmtId="0" fontId="24" fillId="3" borderId="14" xfId="0" applyFont="1" applyFill="1" applyBorder="1" applyAlignment="1">
      <alignment horizontal="right"/>
    </xf>
    <xf numFmtId="3" fontId="47" fillId="0" borderId="7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6" fillId="0" borderId="14" xfId="0" applyNumberFormat="1" applyFont="1" applyBorder="1" applyAlignment="1">
      <alignment vertical="center"/>
    </xf>
    <xf numFmtId="3" fontId="64" fillId="3" borderId="6" xfId="0" applyNumberFormat="1" applyFont="1" applyFill="1" applyBorder="1"/>
    <xf numFmtId="164" fontId="49" fillId="3" borderId="47" xfId="1" applyNumberFormat="1" applyFont="1" applyFill="1" applyBorder="1"/>
    <xf numFmtId="164" fontId="49" fillId="3" borderId="14" xfId="1" applyNumberFormat="1" applyFont="1" applyFill="1" applyBorder="1"/>
    <xf numFmtId="0" fontId="0" fillId="3" borderId="0" xfId="0" applyFill="1"/>
    <xf numFmtId="3" fontId="45" fillId="3" borderId="36" xfId="0" applyNumberFormat="1" applyFont="1" applyFill="1" applyBorder="1" applyAlignment="1" applyProtection="1">
      <alignment vertical="center" wrapText="1" shrinkToFit="1"/>
    </xf>
    <xf numFmtId="3" fontId="45" fillId="3" borderId="14" xfId="0" applyNumberFormat="1" applyFont="1" applyFill="1" applyBorder="1" applyAlignment="1" applyProtection="1">
      <alignment vertical="center" wrapText="1" shrinkToFit="1"/>
    </xf>
    <xf numFmtId="3" fontId="45" fillId="3" borderId="26" xfId="0" applyNumberFormat="1" applyFont="1" applyFill="1" applyBorder="1" applyAlignment="1" applyProtection="1">
      <alignment vertical="center" wrapText="1" shrinkToFit="1"/>
    </xf>
    <xf numFmtId="3" fontId="45" fillId="3" borderId="12" xfId="0" applyNumberFormat="1" applyFont="1" applyFill="1" applyBorder="1" applyAlignment="1" applyProtection="1">
      <alignment vertical="center" wrapText="1" shrinkToFit="1"/>
    </xf>
    <xf numFmtId="3" fontId="45" fillId="3" borderId="15" xfId="0" applyNumberFormat="1" applyFont="1" applyFill="1" applyBorder="1" applyAlignment="1" applyProtection="1">
      <alignment vertical="center" wrapText="1" shrinkToFit="1"/>
    </xf>
    <xf numFmtId="3" fontId="67" fillId="3" borderId="27" xfId="0" applyNumberFormat="1" applyFont="1" applyFill="1" applyBorder="1" applyAlignment="1" applyProtection="1">
      <alignment vertical="center" wrapText="1" shrinkToFit="1"/>
    </xf>
    <xf numFmtId="49" fontId="67" fillId="3" borderId="1" xfId="0" applyNumberFormat="1" applyFont="1" applyFill="1" applyBorder="1" applyAlignment="1" applyProtection="1">
      <alignment vertical="center" wrapText="1" shrinkToFit="1"/>
    </xf>
    <xf numFmtId="49" fontId="45" fillId="3" borderId="10" xfId="0" applyNumberFormat="1" applyFont="1" applyFill="1" applyBorder="1" applyAlignment="1" applyProtection="1">
      <alignment vertical="center" wrapText="1" shrinkToFit="1"/>
    </xf>
    <xf numFmtId="49" fontId="45" fillId="3" borderId="13" xfId="0" applyNumberFormat="1" applyFont="1" applyFill="1" applyBorder="1" applyAlignment="1" applyProtection="1">
      <alignment vertical="center" wrapText="1" shrinkToFit="1"/>
    </xf>
    <xf numFmtId="49" fontId="45" fillId="3" borderId="35" xfId="0" applyNumberFormat="1" applyFont="1" applyFill="1" applyBorder="1" applyAlignment="1" applyProtection="1">
      <alignment vertical="center" wrapText="1" shrinkToFit="1"/>
    </xf>
    <xf numFmtId="49" fontId="45" fillId="3" borderId="25" xfId="0" applyNumberFormat="1" applyFont="1" applyFill="1" applyBorder="1" applyAlignment="1" applyProtection="1">
      <alignment vertical="center" wrapText="1" shrinkToFit="1"/>
    </xf>
    <xf numFmtId="3" fontId="67" fillId="3" borderId="18" xfId="0" applyNumberFormat="1" applyFont="1" applyFill="1" applyBorder="1" applyAlignment="1" applyProtection="1">
      <alignment vertical="center" wrapText="1" shrinkToFit="1"/>
    </xf>
    <xf numFmtId="49" fontId="45" fillId="3" borderId="24" xfId="0" applyNumberFormat="1" applyFont="1" applyFill="1" applyBorder="1" applyAlignment="1" applyProtection="1">
      <alignment vertical="center" wrapText="1" shrinkToFit="1"/>
    </xf>
    <xf numFmtId="3" fontId="67" fillId="3" borderId="66" xfId="0" applyNumberFormat="1" applyFont="1" applyFill="1" applyBorder="1" applyAlignment="1" applyProtection="1">
      <alignment vertical="center" wrapText="1" shrinkToFit="1"/>
    </xf>
    <xf numFmtId="0" fontId="60" fillId="3" borderId="23" xfId="0" applyFont="1" applyFill="1" applyBorder="1" applyAlignment="1">
      <alignment horizontal="center"/>
    </xf>
    <xf numFmtId="3" fontId="44" fillId="3" borderId="66" xfId="0" applyNumberFormat="1" applyFont="1" applyFill="1" applyBorder="1"/>
    <xf numFmtId="49" fontId="67" fillId="3" borderId="44" xfId="0" applyNumberFormat="1" applyFont="1" applyFill="1" applyBorder="1" applyAlignment="1" applyProtection="1">
      <alignment vertical="center" wrapText="1" shrinkToFit="1"/>
    </xf>
    <xf numFmtId="49" fontId="67" fillId="3" borderId="31" xfId="0" applyNumberFormat="1" applyFont="1" applyFill="1" applyBorder="1" applyAlignment="1" applyProtection="1">
      <alignment horizontal="left" vertical="center" wrapText="1" shrinkToFit="1"/>
    </xf>
    <xf numFmtId="49" fontId="19" fillId="3" borderId="10" xfId="0" applyNumberFormat="1" applyFont="1" applyFill="1" applyBorder="1" applyAlignment="1" applyProtection="1">
      <alignment vertical="center" wrapText="1" shrinkToFit="1"/>
    </xf>
    <xf numFmtId="3" fontId="19" fillId="3" borderId="12" xfId="0" applyNumberFormat="1" applyFont="1" applyFill="1" applyBorder="1" applyAlignment="1" applyProtection="1">
      <alignment vertical="center" wrapText="1" shrinkToFit="1"/>
    </xf>
    <xf numFmtId="49" fontId="19" fillId="3" borderId="13" xfId="0" applyNumberFormat="1" applyFont="1" applyFill="1" applyBorder="1" applyAlignment="1" applyProtection="1">
      <alignment vertical="center" wrapText="1" shrinkToFit="1"/>
    </xf>
    <xf numFmtId="3" fontId="19" fillId="3" borderId="14" xfId="0" applyNumberFormat="1" applyFont="1" applyFill="1" applyBorder="1" applyAlignment="1" applyProtection="1">
      <alignment vertical="center" wrapText="1" shrinkToFit="1"/>
    </xf>
    <xf numFmtId="49" fontId="19" fillId="3" borderId="25" xfId="0" applyNumberFormat="1" applyFont="1" applyFill="1" applyBorder="1" applyAlignment="1" applyProtection="1">
      <alignment vertical="center" wrapText="1" shrinkToFit="1"/>
    </xf>
    <xf numFmtId="3" fontId="19" fillId="3" borderId="26" xfId="0" applyNumberFormat="1" applyFont="1" applyFill="1" applyBorder="1" applyAlignment="1" applyProtection="1">
      <alignment vertical="center" wrapText="1" shrinkToFit="1"/>
    </xf>
    <xf numFmtId="49" fontId="68" fillId="3" borderId="1" xfId="0" applyNumberFormat="1" applyFont="1" applyFill="1" applyBorder="1" applyAlignment="1" applyProtection="1">
      <alignment vertical="center" wrapText="1" shrinkToFit="1"/>
    </xf>
    <xf numFmtId="3" fontId="68" fillId="3" borderId="27" xfId="0" applyNumberFormat="1" applyFont="1" applyFill="1" applyBorder="1" applyAlignment="1" applyProtection="1">
      <alignment vertical="center" wrapText="1" shrinkToFit="1"/>
    </xf>
    <xf numFmtId="0" fontId="70" fillId="0" borderId="74" xfId="0" applyFont="1" applyBorder="1" applyAlignment="1">
      <alignment wrapText="1"/>
    </xf>
    <xf numFmtId="3" fontId="17" fillId="0" borderId="0" xfId="0" applyNumberFormat="1" applyFont="1" applyAlignment="1">
      <alignment wrapText="1"/>
    </xf>
    <xf numFmtId="0" fontId="23" fillId="0" borderId="0" xfId="0" applyFont="1" applyAlignment="1">
      <alignment horizontal="right"/>
    </xf>
    <xf numFmtId="49" fontId="67" fillId="3" borderId="23" xfId="0" applyNumberFormat="1" applyFont="1" applyFill="1" applyBorder="1" applyAlignment="1" applyProtection="1">
      <alignment horizontal="center" vertical="center" wrapText="1" shrinkToFit="1"/>
    </xf>
    <xf numFmtId="3" fontId="33" fillId="0" borderId="0" xfId="0" applyNumberFormat="1" applyFont="1" applyBorder="1" applyAlignment="1">
      <alignment horizontal="right"/>
    </xf>
    <xf numFmtId="1" fontId="49" fillId="3" borderId="8" xfId="1" applyNumberFormat="1" applyFont="1" applyFill="1" applyBorder="1"/>
    <xf numFmtId="164" fontId="45" fillId="3" borderId="47" xfId="1" applyNumberFormat="1" applyFont="1" applyFill="1" applyBorder="1" applyAlignment="1">
      <alignment horizontal="right" vertical="top" wrapText="1"/>
    </xf>
    <xf numFmtId="1" fontId="45" fillId="3" borderId="8" xfId="1" applyNumberFormat="1" applyFont="1" applyFill="1" applyBorder="1" applyAlignment="1">
      <alignment horizontal="right" vertical="top" wrapText="1"/>
    </xf>
    <xf numFmtId="0" fontId="45" fillId="0" borderId="10" xfId="0" applyFont="1" applyBorder="1" applyAlignment="1">
      <alignment horizontal="center" vertical="top" wrapText="1"/>
    </xf>
    <xf numFmtId="0" fontId="45" fillId="3" borderId="13" xfId="0" applyFont="1" applyFill="1" applyBorder="1" applyAlignment="1">
      <alignment horizontal="center" vertical="top" wrapText="1"/>
    </xf>
    <xf numFmtId="0" fontId="45" fillId="3" borderId="10" xfId="0" applyFont="1" applyFill="1" applyBorder="1" applyAlignment="1">
      <alignment horizontal="center" vertical="top" wrapText="1"/>
    </xf>
    <xf numFmtId="0" fontId="45" fillId="0" borderId="35" xfId="0" applyFont="1" applyBorder="1" applyAlignment="1">
      <alignment horizontal="center" vertical="top" wrapText="1"/>
    </xf>
    <xf numFmtId="0" fontId="30" fillId="3" borderId="73" xfId="0" applyFont="1" applyFill="1" applyBorder="1"/>
    <xf numFmtId="0" fontId="30" fillId="0" borderId="8" xfId="0" applyFont="1" applyFill="1" applyBorder="1" applyAlignment="1">
      <alignment horizontal="center"/>
    </xf>
    <xf numFmtId="49" fontId="45" fillId="3" borderId="31" xfId="0" applyNumberFormat="1" applyFont="1" applyFill="1" applyBorder="1" applyAlignment="1" applyProtection="1">
      <alignment vertical="center" wrapText="1" shrinkToFit="1"/>
    </xf>
    <xf numFmtId="3" fontId="45" fillId="3" borderId="66" xfId="0" applyNumberFormat="1" applyFont="1" applyFill="1" applyBorder="1" applyAlignment="1" applyProtection="1">
      <alignment vertical="center" wrapText="1" shrinkToFit="1"/>
    </xf>
    <xf numFmtId="0" fontId="16" fillId="0" borderId="13" xfId="0" applyFont="1" applyBorder="1" applyAlignment="1">
      <alignment horizontal="left"/>
    </xf>
    <xf numFmtId="3" fontId="16" fillId="0" borderId="14" xfId="0" applyNumberFormat="1" applyFont="1" applyBorder="1"/>
    <xf numFmtId="3" fontId="16" fillId="0" borderId="26" xfId="0" applyNumberFormat="1" applyFont="1" applyBorder="1" applyAlignment="1">
      <alignment vertical="center"/>
    </xf>
    <xf numFmtId="3" fontId="0" fillId="0" borderId="0" xfId="0" applyNumberFormat="1"/>
    <xf numFmtId="0" fontId="40" fillId="2" borderId="81" xfId="0" applyFont="1" applyFill="1" applyBorder="1" applyAlignment="1">
      <alignment horizontal="center" wrapText="1"/>
    </xf>
    <xf numFmtId="3" fontId="29" fillId="2" borderId="10" xfId="0" applyNumberFormat="1" applyFont="1" applyFill="1" applyBorder="1" applyAlignment="1">
      <alignment horizontal="right" wrapText="1"/>
    </xf>
    <xf numFmtId="3" fontId="29" fillId="2" borderId="13" xfId="0" applyNumberFormat="1" applyFont="1" applyFill="1" applyBorder="1" applyAlignment="1">
      <alignment wrapText="1"/>
    </xf>
    <xf numFmtId="3" fontId="29" fillId="2" borderId="13" xfId="0" applyNumberFormat="1" applyFont="1" applyFill="1" applyBorder="1" applyAlignment="1">
      <alignment horizontal="right" wrapText="1"/>
    </xf>
    <xf numFmtId="3" fontId="41" fillId="2" borderId="13" xfId="0" applyNumberFormat="1" applyFont="1" applyFill="1" applyBorder="1" applyAlignment="1">
      <alignment horizontal="right" wrapText="1"/>
    </xf>
    <xf numFmtId="3" fontId="24" fillId="2" borderId="13" xfId="0" applyNumberFormat="1" applyFont="1" applyFill="1" applyBorder="1" applyAlignment="1">
      <alignment horizontal="right" wrapText="1"/>
    </xf>
    <xf numFmtId="3" fontId="41" fillId="2" borderId="24" xfId="0" applyNumberFormat="1" applyFont="1" applyFill="1" applyBorder="1" applyAlignment="1">
      <alignment horizontal="right" wrapText="1"/>
    </xf>
    <xf numFmtId="3" fontId="43" fillId="2" borderId="75" xfId="0" applyNumberFormat="1" applyFont="1" applyFill="1" applyBorder="1" applyAlignment="1">
      <alignment horizontal="center" wrapText="1"/>
    </xf>
    <xf numFmtId="3" fontId="41" fillId="2" borderId="23" xfId="0" applyNumberFormat="1" applyFont="1" applyFill="1" applyBorder="1" applyAlignment="1">
      <alignment horizontal="right" wrapText="1"/>
    </xf>
    <xf numFmtId="3" fontId="43" fillId="2" borderId="31" xfId="0" applyNumberFormat="1" applyFont="1" applyFill="1" applyBorder="1" applyAlignment="1">
      <alignment horizontal="center" wrapText="1"/>
    </xf>
    <xf numFmtId="0" fontId="40" fillId="2" borderId="24" xfId="0" applyFont="1" applyFill="1" applyBorder="1" applyAlignment="1">
      <alignment horizontal="center" wrapText="1"/>
    </xf>
    <xf numFmtId="3" fontId="24" fillId="2" borderId="35" xfId="0" applyNumberFormat="1" applyFont="1" applyFill="1" applyBorder="1" applyAlignment="1">
      <alignment horizontal="right" wrapText="1"/>
    </xf>
    <xf numFmtId="3" fontId="24" fillId="2" borderId="6" xfId="0" applyNumberFormat="1" applyFont="1" applyFill="1" applyBorder="1" applyAlignment="1">
      <alignment horizontal="right" wrapText="1"/>
    </xf>
    <xf numFmtId="3" fontId="28" fillId="2" borderId="13" xfId="0" applyNumberFormat="1" applyFont="1" applyFill="1" applyBorder="1" applyAlignment="1">
      <alignment horizontal="right" wrapText="1"/>
    </xf>
    <xf numFmtId="3" fontId="52" fillId="2" borderId="25" xfId="0" applyNumberFormat="1" applyFont="1" applyFill="1" applyBorder="1" applyAlignment="1">
      <alignment wrapText="1"/>
    </xf>
    <xf numFmtId="3" fontId="41" fillId="2" borderId="7" xfId="0" applyNumberFormat="1" applyFont="1" applyFill="1" applyBorder="1" applyAlignment="1">
      <alignment horizontal="right" wrapText="1"/>
    </xf>
    <xf numFmtId="3" fontId="55" fillId="0" borderId="23" xfId="0" applyNumberFormat="1" applyFont="1" applyBorder="1"/>
    <xf numFmtId="0" fontId="53" fillId="0" borderId="32" xfId="0" applyFont="1" applyFill="1" applyBorder="1" applyAlignment="1">
      <alignment vertical="top" wrapText="1"/>
    </xf>
    <xf numFmtId="0" fontId="50" fillId="0" borderId="74" xfId="0" applyFont="1" applyFill="1" applyBorder="1" applyAlignment="1">
      <alignment horizontal="center" vertical="top" wrapText="1"/>
    </xf>
    <xf numFmtId="0" fontId="30" fillId="0" borderId="9" xfId="0" applyFont="1" applyBorder="1" applyAlignment="1">
      <alignment horizontal="center"/>
    </xf>
    <xf numFmtId="0" fontId="0" fillId="0" borderId="52" xfId="0" applyBorder="1"/>
    <xf numFmtId="3" fontId="53" fillId="0" borderId="23" xfId="0" applyNumberFormat="1" applyFont="1" applyBorder="1" applyAlignment="1">
      <alignment horizontal="center" vertical="top" wrapText="1"/>
    </xf>
    <xf numFmtId="3" fontId="53" fillId="0" borderId="34" xfId="0" applyNumberFormat="1" applyFont="1" applyBorder="1" applyAlignment="1">
      <alignment horizontal="center" vertical="top" wrapText="1"/>
    </xf>
    <xf numFmtId="3" fontId="53" fillId="0" borderId="27" xfId="0" applyNumberFormat="1" applyFont="1" applyBorder="1" applyAlignment="1">
      <alignment horizontal="center" vertical="top" wrapText="1"/>
    </xf>
    <xf numFmtId="164" fontId="57" fillId="0" borderId="47" xfId="1" applyNumberFormat="1" applyFont="1" applyBorder="1" applyAlignment="1">
      <alignment horizontal="right" vertical="center" wrapText="1"/>
    </xf>
    <xf numFmtId="164" fontId="57" fillId="0" borderId="8" xfId="1" applyNumberFormat="1" applyFont="1" applyFill="1" applyBorder="1" applyAlignment="1">
      <alignment horizontal="right" vertical="center" wrapText="1"/>
    </xf>
    <xf numFmtId="1" fontId="49" fillId="0" borderId="8" xfId="1" applyNumberFormat="1" applyFont="1" applyBorder="1" applyAlignment="1">
      <alignment vertical="center"/>
    </xf>
    <xf numFmtId="164" fontId="49" fillId="0" borderId="8" xfId="1" applyNumberFormat="1" applyFont="1" applyBorder="1" applyAlignment="1">
      <alignment vertical="center"/>
    </xf>
    <xf numFmtId="164" fontId="49" fillId="0" borderId="14" xfId="1" applyNumberFormat="1" applyFont="1" applyBorder="1" applyAlignment="1">
      <alignment vertical="center"/>
    </xf>
    <xf numFmtId="164" fontId="49" fillId="0" borderId="13" xfId="1" applyNumberFormat="1" applyFont="1" applyBorder="1" applyAlignment="1">
      <alignment vertical="center"/>
    </xf>
    <xf numFmtId="164" fontId="56" fillId="0" borderId="8" xfId="1" applyNumberFormat="1" applyFont="1" applyBorder="1" applyAlignment="1">
      <alignment vertical="center"/>
    </xf>
    <xf numFmtId="164" fontId="56" fillId="0" borderId="14" xfId="1" applyNumberFormat="1" applyFont="1" applyBorder="1" applyAlignment="1">
      <alignment vertical="center"/>
    </xf>
    <xf numFmtId="0" fontId="30" fillId="0" borderId="43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164" fontId="45" fillId="0" borderId="65" xfId="1" applyNumberFormat="1" applyFont="1" applyBorder="1" applyAlignment="1">
      <alignment horizontal="right" vertical="top" wrapText="1"/>
    </xf>
    <xf numFmtId="164" fontId="45" fillId="0" borderId="74" xfId="1" applyNumberFormat="1" applyFont="1" applyFill="1" applyBorder="1" applyAlignment="1">
      <alignment horizontal="right" vertical="top" wrapText="1"/>
    </xf>
    <xf numFmtId="164" fontId="49" fillId="0" borderId="74" xfId="1" applyNumberFormat="1" applyFont="1" applyBorder="1"/>
    <xf numFmtId="164" fontId="13" fillId="0" borderId="72" xfId="1" applyNumberFormat="1" applyFont="1" applyBorder="1"/>
    <xf numFmtId="164" fontId="49" fillId="0" borderId="75" xfId="1" applyNumberFormat="1" applyFont="1" applyBorder="1"/>
    <xf numFmtId="164" fontId="49" fillId="0" borderId="72" xfId="1" applyNumberFormat="1" applyFont="1" applyBorder="1"/>
    <xf numFmtId="0" fontId="25" fillId="3" borderId="0" xfId="0" applyFont="1" applyFill="1" applyAlignment="1">
      <alignment horizontal="center" vertical="top" wrapText="1"/>
    </xf>
    <xf numFmtId="14" fontId="51" fillId="0" borderId="0" xfId="0" applyNumberFormat="1" applyFont="1" applyAlignment="1">
      <alignment horizontal="center" vertical="top" wrapText="1"/>
    </xf>
    <xf numFmtId="0" fontId="51" fillId="0" borderId="0" xfId="0" applyFont="1" applyAlignment="1">
      <alignment horizontal="center" vertical="top" wrapText="1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3" fillId="0" borderId="23" xfId="0" applyFont="1" applyFill="1" applyBorder="1" applyAlignment="1">
      <alignment horizontal="left" vertical="top" wrapText="1"/>
    </xf>
    <xf numFmtId="0" fontId="53" fillId="0" borderId="58" xfId="0" applyFont="1" applyFill="1" applyBorder="1" applyAlignment="1">
      <alignment horizontal="left" vertical="top" wrapText="1"/>
    </xf>
    <xf numFmtId="0" fontId="45" fillId="0" borderId="24" xfId="0" applyFont="1" applyBorder="1" applyAlignment="1">
      <alignment horizontal="justify" vertical="top" wrapText="1"/>
    </xf>
    <xf numFmtId="0" fontId="45" fillId="0" borderId="38" xfId="0" applyFont="1" applyBorder="1" applyAlignment="1">
      <alignment horizontal="justify" vertical="top" wrapText="1"/>
    </xf>
    <xf numFmtId="3" fontId="12" fillId="0" borderId="74" xfId="0" applyNumberFormat="1" applyFont="1" applyBorder="1" applyAlignment="1">
      <alignment horizontal="center"/>
    </xf>
    <xf numFmtId="3" fontId="12" fillId="0" borderId="73" xfId="0" applyNumberFormat="1" applyFont="1" applyBorder="1" applyAlignment="1">
      <alignment horizontal="center"/>
    </xf>
    <xf numFmtId="0" fontId="30" fillId="0" borderId="60" xfId="0" applyFont="1" applyBorder="1" applyAlignment="1">
      <alignment horizontal="center" vertical="top" wrapText="1"/>
    </xf>
    <xf numFmtId="0" fontId="30" fillId="0" borderId="61" xfId="0" applyFont="1" applyBorder="1" applyAlignment="1">
      <alignment horizontal="center" vertical="top" wrapText="1"/>
    </xf>
    <xf numFmtId="0" fontId="48" fillId="0" borderId="40" xfId="0" applyFont="1" applyBorder="1" applyAlignment="1">
      <alignment horizontal="center"/>
    </xf>
    <xf numFmtId="0" fontId="48" fillId="0" borderId="60" xfId="0" applyFont="1" applyBorder="1" applyAlignment="1">
      <alignment horizontal="center"/>
    </xf>
    <xf numFmtId="0" fontId="48" fillId="0" borderId="61" xfId="0" applyFont="1" applyBorder="1" applyAlignment="1">
      <alignment horizontal="center"/>
    </xf>
    <xf numFmtId="0" fontId="0" fillId="0" borderId="40" xfId="0" applyBorder="1" applyAlignment="1">
      <alignment horizontal="right"/>
    </xf>
    <xf numFmtId="0" fontId="0" fillId="0" borderId="61" xfId="0" applyBorder="1" applyAlignment="1">
      <alignment horizontal="right"/>
    </xf>
    <xf numFmtId="0" fontId="30" fillId="0" borderId="54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 wrapText="1"/>
    </xf>
    <xf numFmtId="0" fontId="30" fillId="0" borderId="59" xfId="0" applyFont="1" applyBorder="1" applyAlignment="1">
      <alignment horizontal="center" vertical="top" wrapText="1"/>
    </xf>
    <xf numFmtId="0" fontId="53" fillId="0" borderId="31" xfId="0" applyFont="1" applyFill="1" applyBorder="1" applyAlignment="1">
      <alignment horizontal="left" vertical="top" wrapText="1"/>
    </xf>
    <xf numFmtId="0" fontId="53" fillId="0" borderId="66" xfId="0" applyFont="1" applyFill="1" applyBorder="1" applyAlignment="1">
      <alignment horizontal="left" vertical="top" wrapText="1"/>
    </xf>
    <xf numFmtId="0" fontId="45" fillId="0" borderId="1" xfId="0" applyFont="1" applyFill="1" applyBorder="1" applyAlignment="1">
      <alignment horizontal="left" vertical="top" wrapText="1"/>
    </xf>
    <xf numFmtId="0" fontId="45" fillId="0" borderId="20" xfId="0" applyFont="1" applyFill="1" applyBorder="1" applyAlignment="1">
      <alignment horizontal="left" vertical="top" wrapText="1"/>
    </xf>
    <xf numFmtId="0" fontId="54" fillId="0" borderId="46" xfId="0" applyFont="1" applyBorder="1" applyAlignment="1">
      <alignment horizontal="left"/>
    </xf>
    <xf numFmtId="0" fontId="54" fillId="0" borderId="19" xfId="0" applyFont="1" applyBorder="1" applyAlignment="1">
      <alignment horizontal="left"/>
    </xf>
    <xf numFmtId="0" fontId="45" fillId="0" borderId="35" xfId="0" applyFont="1" applyBorder="1" applyAlignment="1">
      <alignment horizontal="center" vertical="top" wrapText="1"/>
    </xf>
    <xf numFmtId="0" fontId="45" fillId="0" borderId="49" xfId="0" applyFont="1" applyBorder="1" applyAlignment="1">
      <alignment horizontal="center" vertical="top" wrapText="1"/>
    </xf>
    <xf numFmtId="0" fontId="45" fillId="0" borderId="12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/>
    </xf>
    <xf numFmtId="0" fontId="45" fillId="0" borderId="31" xfId="0" applyFont="1" applyBorder="1" applyAlignment="1">
      <alignment horizontal="justify" vertical="top" wrapText="1"/>
    </xf>
    <xf numFmtId="0" fontId="45" fillId="0" borderId="79" xfId="0" applyFont="1" applyBorder="1" applyAlignment="1">
      <alignment horizontal="justify" vertical="top" wrapText="1"/>
    </xf>
    <xf numFmtId="0" fontId="30" fillId="3" borderId="10" xfId="0" applyFont="1" applyFill="1" applyBorder="1" applyAlignment="1">
      <alignment horizontal="center" vertical="top" wrapText="1"/>
    </xf>
    <xf numFmtId="0" fontId="30" fillId="3" borderId="13" xfId="0" applyFont="1" applyFill="1" applyBorder="1" applyAlignment="1">
      <alignment horizontal="center" vertical="top" wrapText="1"/>
    </xf>
    <xf numFmtId="0" fontId="30" fillId="3" borderId="59" xfId="0" applyFont="1" applyFill="1" applyBorder="1" applyAlignment="1">
      <alignment horizontal="center" vertical="center" wrapText="1"/>
    </xf>
    <xf numFmtId="0" fontId="30" fillId="3" borderId="45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top" wrapText="1"/>
    </xf>
    <xf numFmtId="0" fontId="48" fillId="0" borderId="10" xfId="0" applyFont="1" applyBorder="1" applyAlignment="1">
      <alignment horizontal="center"/>
    </xf>
    <xf numFmtId="0" fontId="48" fillId="0" borderId="11" xfId="0" applyFont="1" applyBorder="1" applyAlignment="1">
      <alignment horizontal="center"/>
    </xf>
    <xf numFmtId="0" fontId="48" fillId="0" borderId="12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14" fontId="51" fillId="0" borderId="0" xfId="0" applyNumberFormat="1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horizontal="center" vertical="top" wrapText="1"/>
    </xf>
    <xf numFmtId="0" fontId="45" fillId="3" borderId="13" xfId="0" applyFont="1" applyFill="1" applyBorder="1" applyAlignment="1">
      <alignment horizontal="center" vertical="top" wrapText="1"/>
    </xf>
    <xf numFmtId="0" fontId="45" fillId="3" borderId="45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0" fillId="0" borderId="40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45" fillId="3" borderId="10" xfId="0" applyFont="1" applyFill="1" applyBorder="1" applyAlignment="1">
      <alignment horizontal="center" vertical="top" wrapText="1"/>
    </xf>
    <xf numFmtId="0" fontId="45" fillId="3" borderId="25" xfId="0" applyFont="1" applyFill="1" applyBorder="1" applyAlignment="1">
      <alignment horizontal="center" vertical="top" wrapText="1"/>
    </xf>
    <xf numFmtId="0" fontId="45" fillId="3" borderId="59" xfId="0" applyFont="1" applyFill="1" applyBorder="1" applyAlignment="1">
      <alignment horizontal="center" vertical="center" wrapText="1"/>
    </xf>
    <xf numFmtId="0" fontId="45" fillId="3" borderId="52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/>
    </xf>
    <xf numFmtId="3" fontId="12" fillId="0" borderId="56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5" xfId="0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3" fontId="12" fillId="0" borderId="57" xfId="0" applyNumberFormat="1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12" fillId="0" borderId="66" xfId="0" applyFont="1" applyBorder="1" applyAlignment="1">
      <alignment horizontal="center"/>
    </xf>
    <xf numFmtId="0" fontId="45" fillId="0" borderId="10" xfId="0" applyFont="1" applyBorder="1" applyAlignment="1">
      <alignment horizontal="center" vertical="top" wrapText="1"/>
    </xf>
    <xf numFmtId="0" fontId="45" fillId="0" borderId="25" xfId="0" applyFont="1" applyBorder="1" applyAlignment="1">
      <alignment horizontal="center" vertical="top" wrapText="1"/>
    </xf>
    <xf numFmtId="0" fontId="45" fillId="0" borderId="18" xfId="0" applyFont="1" applyBorder="1" applyAlignment="1">
      <alignment horizontal="center" vertical="center" wrapText="1"/>
    </xf>
    <xf numFmtId="0" fontId="45" fillId="0" borderId="73" xfId="0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top" wrapText="1"/>
    </xf>
    <xf numFmtId="0" fontId="45" fillId="0" borderId="31" xfId="0" applyFont="1" applyFill="1" applyBorder="1" applyAlignment="1">
      <alignment horizontal="left" vertical="top" wrapText="1"/>
    </xf>
    <xf numFmtId="0" fontId="45" fillId="0" borderId="66" xfId="0" applyFont="1" applyFill="1" applyBorder="1" applyAlignment="1">
      <alignment horizontal="left" vertical="top" wrapText="1"/>
    </xf>
    <xf numFmtId="0" fontId="54" fillId="0" borderId="31" xfId="0" applyFont="1" applyBorder="1" applyAlignment="1">
      <alignment horizontal="left"/>
    </xf>
    <xf numFmtId="0" fontId="54" fillId="0" borderId="66" xfId="0" applyFont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0" fontId="48" fillId="0" borderId="59" xfId="0" applyFont="1" applyBorder="1" applyAlignment="1">
      <alignment horizontal="center"/>
    </xf>
    <xf numFmtId="0" fontId="71" fillId="0" borderId="23" xfId="0" applyFont="1" applyBorder="1" applyAlignment="1">
      <alignment horizontal="center" wrapText="1"/>
    </xf>
    <xf numFmtId="0" fontId="71" fillId="0" borderId="27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25" fillId="0" borderId="0" xfId="0" applyFont="1" applyAlignment="1">
      <alignment horizontal="center" vertical="top" wrapText="1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31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6" fillId="0" borderId="62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wrapText="1"/>
    </xf>
    <xf numFmtId="3" fontId="35" fillId="0" borderId="19" xfId="0" applyNumberFormat="1" applyFont="1" applyBorder="1" applyAlignment="1">
      <alignment horizontal="center" wrapText="1"/>
    </xf>
    <xf numFmtId="0" fontId="28" fillId="2" borderId="40" xfId="0" applyFont="1" applyFill="1" applyBorder="1" applyAlignment="1">
      <alignment horizontal="center" wrapText="1"/>
    </xf>
    <xf numFmtId="0" fontId="28" fillId="2" borderId="2" xfId="0" applyFont="1" applyFill="1" applyBorder="1" applyAlignment="1">
      <alignment horizontal="center" wrapText="1"/>
    </xf>
    <xf numFmtId="0" fontId="40" fillId="2" borderId="22" xfId="0" applyFont="1" applyFill="1" applyBorder="1" applyAlignment="1">
      <alignment horizontal="center" wrapText="1"/>
    </xf>
    <xf numFmtId="0" fontId="40" fillId="2" borderId="9" xfId="0" applyFont="1" applyFill="1" applyBorder="1" applyAlignment="1">
      <alignment horizontal="center" wrapText="1"/>
    </xf>
    <xf numFmtId="0" fontId="39" fillId="2" borderId="10" xfId="0" applyFont="1" applyFill="1" applyBorder="1" applyAlignment="1">
      <alignment horizontal="center" wrapText="1"/>
    </xf>
    <xf numFmtId="0" fontId="39" fillId="2" borderId="11" xfId="0" applyFont="1" applyFill="1" applyBorder="1" applyAlignment="1">
      <alignment horizontal="center" wrapText="1"/>
    </xf>
    <xf numFmtId="0" fontId="39" fillId="2" borderId="12" xfId="0" applyFont="1" applyFill="1" applyBorder="1" applyAlignment="1">
      <alignment horizontal="center" wrapText="1"/>
    </xf>
    <xf numFmtId="0" fontId="39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28" fillId="2" borderId="44" xfId="0" applyFont="1" applyFill="1" applyBorder="1" applyAlignment="1">
      <alignment horizontal="center" wrapText="1"/>
    </xf>
    <xf numFmtId="0" fontId="28" fillId="2" borderId="43" xfId="0" applyFont="1" applyFill="1" applyBorder="1" applyAlignment="1">
      <alignment horizontal="center" wrapText="1"/>
    </xf>
    <xf numFmtId="0" fontId="40" fillId="2" borderId="42" xfId="0" applyFont="1" applyFill="1" applyBorder="1" applyAlignment="1">
      <alignment horizontal="center" wrapText="1"/>
    </xf>
    <xf numFmtId="0" fontId="40" fillId="2" borderId="29" xfId="0" applyFont="1" applyFill="1" applyBorder="1" applyAlignment="1">
      <alignment horizontal="center" wrapText="1"/>
    </xf>
    <xf numFmtId="0" fontId="39" fillId="2" borderId="80" xfId="0" applyFont="1" applyFill="1" applyBorder="1" applyAlignment="1">
      <alignment horizontal="center" wrapText="1"/>
    </xf>
    <xf numFmtId="0" fontId="39" fillId="2" borderId="63" xfId="0" applyFont="1" applyFill="1" applyBorder="1" applyAlignment="1">
      <alignment horizontal="center" wrapText="1"/>
    </xf>
    <xf numFmtId="0" fontId="39" fillId="2" borderId="64" xfId="0" applyFont="1" applyFill="1" applyBorder="1" applyAlignment="1">
      <alignment horizontal="center" wrapText="1"/>
    </xf>
    <xf numFmtId="0" fontId="42" fillId="2" borderId="0" xfId="0" applyFont="1" applyFill="1" applyBorder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50" fillId="0" borderId="0" xfId="2" applyFont="1" applyAlignment="1">
      <alignment horizontal="center" vertical="center" wrapText="1"/>
    </xf>
  </cellXfs>
  <cellStyles count="6">
    <cellStyle name="Ezres" xfId="1" builtinId="3"/>
    <cellStyle name="Ezres 2" xfId="4"/>
    <cellStyle name="Normál" xfId="0" builtinId="0"/>
    <cellStyle name="Normál 2" xfId="2"/>
    <cellStyle name="Normál 3" xfId="5"/>
    <cellStyle name="Százalék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0"/>
  <sheetViews>
    <sheetView tabSelected="1" workbookViewId="0">
      <selection activeCell="G73" sqref="G73"/>
    </sheetView>
  </sheetViews>
  <sheetFormatPr defaultRowHeight="12.75" x14ac:dyDescent="0.2"/>
  <cols>
    <col min="1" max="1" width="4.7109375" customWidth="1"/>
    <col min="2" max="2" width="5.28515625" customWidth="1"/>
    <col min="3" max="3" width="6" customWidth="1"/>
    <col min="4" max="4" width="59.5703125" customWidth="1"/>
  </cols>
  <sheetData>
    <row r="1" spans="2:4" s="313" customFormat="1" x14ac:dyDescent="0.2"/>
    <row r="2" spans="2:4" ht="15" x14ac:dyDescent="0.2">
      <c r="B2" s="555" t="s">
        <v>378</v>
      </c>
      <c r="C2" s="555"/>
      <c r="D2" s="555"/>
    </row>
    <row r="3" spans="2:4" s="313" customFormat="1" ht="15" x14ac:dyDescent="0.2">
      <c r="B3" s="337"/>
      <c r="C3" s="337"/>
      <c r="D3" s="337"/>
    </row>
    <row r="4" spans="2:4" s="313" customFormat="1" ht="15" x14ac:dyDescent="0.2">
      <c r="B4" s="337"/>
      <c r="C4" s="337"/>
      <c r="D4" s="337"/>
    </row>
    <row r="5" spans="2:4" s="313" customFormat="1" ht="15" x14ac:dyDescent="0.2">
      <c r="B5" s="337"/>
      <c r="C5" s="337"/>
      <c r="D5" s="337"/>
    </row>
    <row r="6" spans="2:4" ht="15" x14ac:dyDescent="0.2">
      <c r="B6" s="270"/>
      <c r="C6" s="270"/>
      <c r="D6" s="270"/>
    </row>
    <row r="7" spans="2:4" ht="15" thickBot="1" x14ac:dyDescent="0.25">
      <c r="B7" s="556"/>
      <c r="C7" s="557"/>
      <c r="D7" s="557"/>
    </row>
    <row r="8" spans="2:4" x14ac:dyDescent="0.2">
      <c r="B8" s="271" t="s">
        <v>12</v>
      </c>
      <c r="C8" s="272" t="s">
        <v>13</v>
      </c>
      <c r="D8" s="273" t="s">
        <v>14</v>
      </c>
    </row>
    <row r="9" spans="2:4" x14ac:dyDescent="0.2">
      <c r="B9" s="274" t="s">
        <v>15</v>
      </c>
      <c r="C9" s="275"/>
      <c r="D9" s="276" t="s">
        <v>244</v>
      </c>
    </row>
    <row r="10" spans="2:4" x14ac:dyDescent="0.2">
      <c r="B10" s="13"/>
      <c r="C10" s="14">
        <v>1</v>
      </c>
      <c r="D10" s="396" t="s">
        <v>16</v>
      </c>
    </row>
    <row r="11" spans="2:4" x14ac:dyDescent="0.2">
      <c r="B11" s="13"/>
      <c r="C11" s="14">
        <v>2</v>
      </c>
      <c r="D11" s="399" t="s">
        <v>17</v>
      </c>
    </row>
    <row r="12" spans="2:4" x14ac:dyDescent="0.2">
      <c r="B12" s="13"/>
      <c r="C12" s="14">
        <v>3</v>
      </c>
      <c r="D12" s="396" t="s">
        <v>307</v>
      </c>
    </row>
    <row r="13" spans="2:4" ht="25.5" x14ac:dyDescent="0.2">
      <c r="B13" s="13"/>
      <c r="C13" s="14">
        <v>4</v>
      </c>
      <c r="D13" s="400" t="s">
        <v>308</v>
      </c>
    </row>
    <row r="14" spans="2:4" x14ac:dyDescent="0.2">
      <c r="B14" s="13"/>
      <c r="C14" s="14">
        <v>5</v>
      </c>
      <c r="D14" s="396" t="s">
        <v>309</v>
      </c>
    </row>
    <row r="15" spans="2:4" x14ac:dyDescent="0.2">
      <c r="B15" s="13"/>
      <c r="C15" s="14">
        <v>6</v>
      </c>
      <c r="D15" s="399" t="s">
        <v>20</v>
      </c>
    </row>
    <row r="16" spans="2:4" x14ac:dyDescent="0.2">
      <c r="B16" s="13"/>
      <c r="C16" s="14">
        <v>7</v>
      </c>
      <c r="D16" s="399" t="s">
        <v>310</v>
      </c>
    </row>
    <row r="17" spans="2:4" x14ac:dyDescent="0.2">
      <c r="B17" s="13"/>
      <c r="C17" s="14">
        <v>8</v>
      </c>
      <c r="D17" s="399" t="s">
        <v>311</v>
      </c>
    </row>
    <row r="18" spans="2:4" s="313" customFormat="1" x14ac:dyDescent="0.2">
      <c r="B18" s="13"/>
      <c r="C18" s="14">
        <v>9</v>
      </c>
      <c r="D18" s="399" t="s">
        <v>325</v>
      </c>
    </row>
    <row r="19" spans="2:4" x14ac:dyDescent="0.2">
      <c r="B19" s="13"/>
      <c r="C19" s="14">
        <v>10</v>
      </c>
      <c r="D19" s="399" t="s">
        <v>312</v>
      </c>
    </row>
    <row r="20" spans="2:4" ht="28.5" customHeight="1" x14ac:dyDescent="0.2">
      <c r="B20" s="13"/>
      <c r="C20" s="14">
        <v>11</v>
      </c>
      <c r="D20" s="399" t="s">
        <v>313</v>
      </c>
    </row>
    <row r="21" spans="2:4" s="313" customFormat="1" ht="13.5" customHeight="1" x14ac:dyDescent="0.2">
      <c r="B21" s="13"/>
      <c r="C21" s="14">
        <v>12</v>
      </c>
      <c r="D21" s="399" t="s">
        <v>18</v>
      </c>
    </row>
    <row r="22" spans="2:4" s="313" customFormat="1" ht="13.5" customHeight="1" x14ac:dyDescent="0.2">
      <c r="B22" s="13"/>
      <c r="C22" s="14">
        <v>13</v>
      </c>
      <c r="D22" s="399" t="s">
        <v>19</v>
      </c>
    </row>
    <row r="23" spans="2:4" x14ac:dyDescent="0.2">
      <c r="B23" s="13"/>
      <c r="C23" s="14">
        <v>14</v>
      </c>
      <c r="D23" s="399" t="s">
        <v>245</v>
      </c>
    </row>
    <row r="24" spans="2:4" x14ac:dyDescent="0.2">
      <c r="B24" s="13"/>
      <c r="C24" s="14">
        <v>15</v>
      </c>
      <c r="D24" s="396" t="s">
        <v>21</v>
      </c>
    </row>
    <row r="25" spans="2:4" x14ac:dyDescent="0.2">
      <c r="B25" s="13"/>
      <c r="C25" s="14">
        <v>16</v>
      </c>
      <c r="D25" s="396" t="s">
        <v>22</v>
      </c>
    </row>
    <row r="26" spans="2:4" x14ac:dyDescent="0.2">
      <c r="B26" s="13"/>
      <c r="C26" s="14">
        <v>17</v>
      </c>
      <c r="D26" s="399" t="s">
        <v>314</v>
      </c>
    </row>
    <row r="27" spans="2:4" x14ac:dyDescent="0.2">
      <c r="B27" s="13"/>
      <c r="C27" s="14">
        <v>18</v>
      </c>
      <c r="D27" s="396" t="s">
        <v>315</v>
      </c>
    </row>
    <row r="28" spans="2:4" x14ac:dyDescent="0.2">
      <c r="B28" s="13"/>
      <c r="C28" s="14">
        <v>19</v>
      </c>
      <c r="D28" s="396" t="s">
        <v>23</v>
      </c>
    </row>
    <row r="29" spans="2:4" x14ac:dyDescent="0.2">
      <c r="B29" s="13"/>
      <c r="C29" s="14">
        <v>20</v>
      </c>
      <c r="D29" s="396" t="s">
        <v>246</v>
      </c>
    </row>
    <row r="30" spans="2:4" x14ac:dyDescent="0.2">
      <c r="B30" s="13"/>
      <c r="C30" s="14">
        <v>21</v>
      </c>
      <c r="D30" s="396" t="s">
        <v>24</v>
      </c>
    </row>
    <row r="31" spans="2:4" x14ac:dyDescent="0.2">
      <c r="B31" s="13"/>
      <c r="C31" s="14">
        <v>22</v>
      </c>
      <c r="D31" s="396" t="s">
        <v>25</v>
      </c>
    </row>
    <row r="32" spans="2:4" x14ac:dyDescent="0.2">
      <c r="B32" s="13"/>
      <c r="C32" s="14">
        <v>23</v>
      </c>
      <c r="D32" s="396" t="s">
        <v>26</v>
      </c>
    </row>
    <row r="33" spans="2:4" x14ac:dyDescent="0.2">
      <c r="B33" s="13"/>
      <c r="C33" s="14">
        <v>24</v>
      </c>
      <c r="D33" s="396" t="s">
        <v>27</v>
      </c>
    </row>
    <row r="34" spans="2:4" x14ac:dyDescent="0.2">
      <c r="B34" s="13"/>
      <c r="C34" s="14">
        <v>25</v>
      </c>
      <c r="D34" s="396" t="s">
        <v>28</v>
      </c>
    </row>
    <row r="35" spans="2:4" x14ac:dyDescent="0.2">
      <c r="B35" s="13"/>
      <c r="C35" s="14">
        <v>26</v>
      </c>
      <c r="D35" s="396" t="s">
        <v>247</v>
      </c>
    </row>
    <row r="36" spans="2:4" x14ac:dyDescent="0.2">
      <c r="B36" s="13"/>
      <c r="C36" s="14">
        <v>27</v>
      </c>
      <c r="D36" s="401" t="s">
        <v>316</v>
      </c>
    </row>
    <row r="37" spans="2:4" x14ac:dyDescent="0.2">
      <c r="B37" s="13"/>
      <c r="C37" s="14">
        <v>28</v>
      </c>
      <c r="D37" s="396" t="s">
        <v>317</v>
      </c>
    </row>
    <row r="38" spans="2:4" x14ac:dyDescent="0.2">
      <c r="B38" s="13"/>
      <c r="C38" s="14">
        <v>29</v>
      </c>
      <c r="D38" s="396" t="s">
        <v>318</v>
      </c>
    </row>
    <row r="39" spans="2:4" x14ac:dyDescent="0.2">
      <c r="B39" s="13"/>
      <c r="C39" s="14">
        <v>30</v>
      </c>
      <c r="D39" s="396" t="s">
        <v>29</v>
      </c>
    </row>
    <row r="40" spans="2:4" x14ac:dyDescent="0.2">
      <c r="B40" s="13"/>
      <c r="C40" s="14">
        <v>31</v>
      </c>
      <c r="D40" s="396" t="s">
        <v>30</v>
      </c>
    </row>
    <row r="41" spans="2:4" x14ac:dyDescent="0.2">
      <c r="B41" s="13"/>
      <c r="C41" s="14">
        <v>32</v>
      </c>
      <c r="D41" s="396" t="s">
        <v>31</v>
      </c>
    </row>
    <row r="42" spans="2:4" x14ac:dyDescent="0.2">
      <c r="B42" s="13"/>
      <c r="C42" s="14">
        <v>33</v>
      </c>
      <c r="D42" s="396" t="s">
        <v>32</v>
      </c>
    </row>
    <row r="43" spans="2:4" x14ac:dyDescent="0.2">
      <c r="B43" s="13"/>
      <c r="C43" s="14">
        <v>34</v>
      </c>
      <c r="D43" s="396" t="s">
        <v>33</v>
      </c>
    </row>
    <row r="44" spans="2:4" x14ac:dyDescent="0.2">
      <c r="B44" s="13"/>
      <c r="C44" s="14">
        <v>35</v>
      </c>
      <c r="D44" s="396" t="s">
        <v>248</v>
      </c>
    </row>
    <row r="45" spans="2:4" x14ac:dyDescent="0.2">
      <c r="B45" s="13"/>
      <c r="C45" s="14">
        <v>36</v>
      </c>
      <c r="D45" s="396" t="s">
        <v>249</v>
      </c>
    </row>
    <row r="46" spans="2:4" x14ac:dyDescent="0.2">
      <c r="B46" s="13"/>
      <c r="C46" s="14">
        <v>37</v>
      </c>
      <c r="D46" s="396" t="s">
        <v>250</v>
      </c>
    </row>
    <row r="47" spans="2:4" x14ac:dyDescent="0.2">
      <c r="B47" s="13"/>
      <c r="C47" s="14">
        <v>38</v>
      </c>
      <c r="D47" s="399" t="s">
        <v>319</v>
      </c>
    </row>
    <row r="48" spans="2:4" x14ac:dyDescent="0.2">
      <c r="B48" s="13"/>
      <c r="C48" s="14">
        <v>39</v>
      </c>
      <c r="D48" s="399" t="s">
        <v>320</v>
      </c>
    </row>
    <row r="49" spans="2:5" x14ac:dyDescent="0.2">
      <c r="B49" s="13"/>
      <c r="C49" s="14">
        <v>40</v>
      </c>
      <c r="D49" s="399" t="s">
        <v>321</v>
      </c>
    </row>
    <row r="50" spans="2:5" ht="25.5" x14ac:dyDescent="0.2">
      <c r="B50" s="13"/>
      <c r="C50" s="14">
        <v>41</v>
      </c>
      <c r="D50" s="399" t="s">
        <v>251</v>
      </c>
    </row>
    <row r="51" spans="2:5" x14ac:dyDescent="0.2">
      <c r="B51" s="13"/>
      <c r="C51" s="14">
        <v>42</v>
      </c>
      <c r="D51" s="399" t="s">
        <v>252</v>
      </c>
    </row>
    <row r="52" spans="2:5" x14ac:dyDescent="0.2">
      <c r="B52" s="13"/>
      <c r="C52" s="14">
        <v>43</v>
      </c>
      <c r="D52" s="399" t="s">
        <v>253</v>
      </c>
    </row>
    <row r="53" spans="2:5" x14ac:dyDescent="0.2">
      <c r="B53" s="13"/>
      <c r="C53" s="14">
        <v>44</v>
      </c>
      <c r="D53" s="399" t="s">
        <v>254</v>
      </c>
    </row>
    <row r="54" spans="2:5" ht="13.5" thickBot="1" x14ac:dyDescent="0.25">
      <c r="B54" s="277"/>
      <c r="C54" s="278">
        <v>45</v>
      </c>
      <c r="D54" s="402" t="s">
        <v>35</v>
      </c>
    </row>
    <row r="55" spans="2:5" x14ac:dyDescent="0.2">
      <c r="B55" s="279"/>
      <c r="C55" s="280"/>
      <c r="D55" s="403"/>
    </row>
    <row r="56" spans="2:5" x14ac:dyDescent="0.2">
      <c r="B56" s="279"/>
      <c r="C56" s="280"/>
      <c r="D56" s="403"/>
    </row>
    <row r="57" spans="2:5" x14ac:dyDescent="0.2">
      <c r="B57" s="279"/>
      <c r="C57" s="280"/>
      <c r="D57" s="403"/>
    </row>
    <row r="58" spans="2:5" x14ac:dyDescent="0.2">
      <c r="B58" s="279"/>
      <c r="C58" s="280"/>
      <c r="D58" s="403"/>
      <c r="E58" s="2" t="s">
        <v>15</v>
      </c>
    </row>
    <row r="59" spans="2:5" x14ac:dyDescent="0.2">
      <c r="B59" s="279"/>
      <c r="C59" s="280"/>
      <c r="D59" s="403"/>
    </row>
    <row r="60" spans="2:5" ht="13.5" thickBot="1" x14ac:dyDescent="0.25">
      <c r="B60" s="279"/>
      <c r="C60" s="280"/>
      <c r="D60" s="404"/>
    </row>
    <row r="61" spans="2:5" x14ac:dyDescent="0.2">
      <c r="B61" s="271" t="s">
        <v>12</v>
      </c>
      <c r="C61" s="272" t="s">
        <v>13</v>
      </c>
      <c r="D61" s="405" t="s">
        <v>14</v>
      </c>
    </row>
    <row r="62" spans="2:5" x14ac:dyDescent="0.2">
      <c r="B62" s="281" t="s">
        <v>38</v>
      </c>
      <c r="C62" s="282"/>
      <c r="D62" s="406" t="s">
        <v>255</v>
      </c>
    </row>
    <row r="63" spans="2:5" ht="25.5" x14ac:dyDescent="0.2">
      <c r="B63" s="397"/>
      <c r="C63" s="284">
        <v>1</v>
      </c>
      <c r="D63" s="400" t="s">
        <v>322</v>
      </c>
    </row>
    <row r="64" spans="2:5" x14ac:dyDescent="0.2">
      <c r="B64" s="397"/>
      <c r="C64" s="284">
        <v>2</v>
      </c>
      <c r="D64" s="396" t="s">
        <v>315</v>
      </c>
    </row>
    <row r="65" spans="2:4" x14ac:dyDescent="0.2">
      <c r="B65" s="397"/>
      <c r="C65" s="285">
        <v>3</v>
      </c>
      <c r="D65" s="396" t="s">
        <v>327</v>
      </c>
    </row>
    <row r="66" spans="2:4" x14ac:dyDescent="0.2">
      <c r="B66" s="397"/>
      <c r="C66" s="284">
        <v>4</v>
      </c>
      <c r="D66" s="396" t="s">
        <v>256</v>
      </c>
    </row>
    <row r="67" spans="2:4" x14ac:dyDescent="0.2">
      <c r="B67" s="397"/>
      <c r="C67" s="284">
        <v>5</v>
      </c>
      <c r="D67" s="396" t="s">
        <v>323</v>
      </c>
    </row>
    <row r="68" spans="2:4" ht="25.5" x14ac:dyDescent="0.2">
      <c r="B68" s="283"/>
      <c r="C68" s="284">
        <v>6</v>
      </c>
      <c r="D68" s="400" t="s">
        <v>308</v>
      </c>
    </row>
    <row r="69" spans="2:4" x14ac:dyDescent="0.2">
      <c r="B69" s="283"/>
      <c r="C69" s="284">
        <v>7</v>
      </c>
      <c r="D69" s="396" t="s">
        <v>324</v>
      </c>
    </row>
    <row r="70" spans="2:4" x14ac:dyDescent="0.2">
      <c r="B70" s="281" t="s">
        <v>39</v>
      </c>
      <c r="C70" s="282"/>
      <c r="D70" s="406" t="s">
        <v>257</v>
      </c>
    </row>
    <row r="71" spans="2:4" x14ac:dyDescent="0.2">
      <c r="B71" s="281"/>
      <c r="C71" s="137">
        <v>1</v>
      </c>
      <c r="D71" s="396" t="s">
        <v>258</v>
      </c>
    </row>
    <row r="72" spans="2:4" x14ac:dyDescent="0.2">
      <c r="B72" s="281"/>
      <c r="C72" s="137">
        <v>2</v>
      </c>
      <c r="D72" s="396" t="s">
        <v>259</v>
      </c>
    </row>
    <row r="73" spans="2:4" x14ac:dyDescent="0.2">
      <c r="B73" s="13"/>
      <c r="C73" s="154">
        <v>3</v>
      </c>
      <c r="D73" s="396" t="s">
        <v>34</v>
      </c>
    </row>
    <row r="74" spans="2:4" x14ac:dyDescent="0.2">
      <c r="B74" s="13"/>
      <c r="C74" s="154">
        <v>4</v>
      </c>
      <c r="D74" s="396" t="s">
        <v>326</v>
      </c>
    </row>
    <row r="75" spans="2:4" x14ac:dyDescent="0.2">
      <c r="B75" s="286" t="s">
        <v>40</v>
      </c>
      <c r="C75" s="11"/>
      <c r="D75" s="406" t="s">
        <v>262</v>
      </c>
    </row>
    <row r="76" spans="2:4" x14ac:dyDescent="0.2">
      <c r="B76" s="107"/>
      <c r="C76" s="137">
        <v>1</v>
      </c>
      <c r="D76" s="396" t="s">
        <v>328</v>
      </c>
    </row>
    <row r="77" spans="2:4" s="313" customFormat="1" x14ac:dyDescent="0.2">
      <c r="B77" s="107"/>
      <c r="C77" s="137">
        <v>2</v>
      </c>
      <c r="D77" s="396" t="s">
        <v>312</v>
      </c>
    </row>
    <row r="78" spans="2:4" x14ac:dyDescent="0.2">
      <c r="B78" s="107"/>
      <c r="C78" s="137">
        <v>3</v>
      </c>
      <c r="D78" s="396" t="s">
        <v>263</v>
      </c>
    </row>
    <row r="79" spans="2:4" x14ac:dyDescent="0.2">
      <c r="B79" s="107"/>
      <c r="C79" s="137">
        <v>4</v>
      </c>
      <c r="D79" s="396" t="s">
        <v>329</v>
      </c>
    </row>
    <row r="80" spans="2:4" x14ac:dyDescent="0.2">
      <c r="B80" s="107"/>
      <c r="C80" s="508">
        <v>5</v>
      </c>
      <c r="D80" s="396" t="s">
        <v>18</v>
      </c>
    </row>
    <row r="81" spans="2:4" ht="13.5" thickBot="1" x14ac:dyDescent="0.25">
      <c r="B81" s="148"/>
      <c r="C81" s="398">
        <v>6</v>
      </c>
      <c r="D81" s="402" t="s">
        <v>379</v>
      </c>
    </row>
    <row r="120" spans="5:5" x14ac:dyDescent="0.2">
      <c r="E120" s="2" t="s">
        <v>38</v>
      </c>
    </row>
  </sheetData>
  <mergeCells count="2">
    <mergeCell ref="B2:D2"/>
    <mergeCell ref="B7:D7"/>
  </mergeCells>
  <phoneticPr fontId="13" type="noConversion"/>
  <pageMargins left="0.74803149606299213" right="0.74803149606299213" top="0.19685039370078741" bottom="0.39370078740157483" header="0.51181102362204722" footer="0.51181102362204722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E43" sqref="E43"/>
    </sheetView>
  </sheetViews>
  <sheetFormatPr defaultRowHeight="12.75" x14ac:dyDescent="0.2"/>
  <cols>
    <col min="1" max="1" width="32.42578125" customWidth="1"/>
    <col min="3" max="3" width="8.42578125" customWidth="1"/>
    <col min="4" max="4" width="8.5703125" customWidth="1"/>
    <col min="5" max="5" width="7.5703125" customWidth="1"/>
    <col min="6" max="6" width="7.28515625" customWidth="1"/>
    <col min="7" max="7" width="7.42578125" customWidth="1"/>
  </cols>
  <sheetData>
    <row r="1" spans="1:15" ht="15" customHeight="1" x14ac:dyDescent="0.2">
      <c r="A1" s="593" t="s">
        <v>390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</row>
    <row r="2" spans="1:15" ht="15" customHeight="1" x14ac:dyDescent="0.2">
      <c r="A2" s="608"/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</row>
    <row r="3" spans="1:15" ht="9" customHeight="1" x14ac:dyDescent="0.2">
      <c r="B3" s="18"/>
      <c r="C3" s="18"/>
      <c r="D3" s="18"/>
    </row>
    <row r="4" spans="1:15" ht="15.75" x14ac:dyDescent="0.25">
      <c r="A4" s="656" t="s">
        <v>244</v>
      </c>
      <c r="B4" s="656"/>
      <c r="C4" s="656"/>
      <c r="D4" s="656"/>
      <c r="E4" s="656"/>
      <c r="F4" s="656"/>
      <c r="G4" s="656"/>
      <c r="H4" s="656"/>
      <c r="I4" s="656"/>
      <c r="J4" s="656"/>
      <c r="K4" s="656"/>
      <c r="L4" s="656"/>
      <c r="M4" s="656"/>
      <c r="N4" s="656"/>
    </row>
    <row r="5" spans="1:15" ht="15.75" x14ac:dyDescent="0.25">
      <c r="A5" s="658" t="s">
        <v>385</v>
      </c>
      <c r="B5" s="658"/>
      <c r="C5" s="658"/>
      <c r="D5" s="658"/>
      <c r="E5" s="658"/>
      <c r="F5" s="658"/>
      <c r="G5" s="658"/>
      <c r="H5" s="658"/>
      <c r="I5" s="658"/>
      <c r="J5" s="658"/>
      <c r="K5" s="658"/>
      <c r="L5" s="658"/>
      <c r="M5" s="658"/>
      <c r="N5" s="658"/>
    </row>
    <row r="6" spans="1:15" hidden="1" x14ac:dyDescent="0.2"/>
    <row r="7" spans="1:15" ht="12.75" customHeight="1" thickBot="1" x14ac:dyDescent="0.25">
      <c r="A7" s="672" t="s">
        <v>157</v>
      </c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673"/>
      <c r="M7" s="673"/>
      <c r="N7" s="673"/>
    </row>
    <row r="8" spans="1:15" ht="13.5" thickBot="1" x14ac:dyDescent="0.25">
      <c r="A8" s="674" t="s">
        <v>1</v>
      </c>
      <c r="B8" s="676" t="s">
        <v>143</v>
      </c>
      <c r="C8" s="678" t="s">
        <v>391</v>
      </c>
      <c r="D8" s="679"/>
      <c r="E8" s="679"/>
      <c r="F8" s="679"/>
      <c r="G8" s="679"/>
      <c r="H8" s="679"/>
      <c r="I8" s="679"/>
      <c r="J8" s="679"/>
      <c r="K8" s="679"/>
      <c r="L8" s="679"/>
      <c r="M8" s="679"/>
      <c r="N8" s="680"/>
    </row>
    <row r="9" spans="1:15" ht="13.5" thickBot="1" x14ac:dyDescent="0.25">
      <c r="A9" s="675"/>
      <c r="B9" s="677"/>
      <c r="C9" s="515" t="s">
        <v>144</v>
      </c>
      <c r="D9" s="241" t="s">
        <v>145</v>
      </c>
      <c r="E9" s="241" t="s">
        <v>146</v>
      </c>
      <c r="F9" s="241" t="s">
        <v>147</v>
      </c>
      <c r="G9" s="241" t="s">
        <v>148</v>
      </c>
      <c r="H9" s="241" t="s">
        <v>149</v>
      </c>
      <c r="I9" s="241" t="s">
        <v>150</v>
      </c>
      <c r="J9" s="241" t="s">
        <v>151</v>
      </c>
      <c r="K9" s="241" t="s">
        <v>152</v>
      </c>
      <c r="L9" s="241" t="s">
        <v>153</v>
      </c>
      <c r="M9" s="241" t="s">
        <v>154</v>
      </c>
      <c r="N9" s="242" t="s">
        <v>155</v>
      </c>
    </row>
    <row r="10" spans="1:15" ht="17.25" customHeight="1" x14ac:dyDescent="0.3">
      <c r="A10" s="240" t="s">
        <v>230</v>
      </c>
      <c r="B10" s="253">
        <v>144671</v>
      </c>
      <c r="C10" s="516">
        <v>12055</v>
      </c>
      <c r="D10" s="252">
        <v>12056</v>
      </c>
      <c r="E10" s="252">
        <v>12056</v>
      </c>
      <c r="F10" s="252">
        <v>12056</v>
      </c>
      <c r="G10" s="252">
        <v>12056</v>
      </c>
      <c r="H10" s="252">
        <v>12056</v>
      </c>
      <c r="I10" s="252">
        <v>12056</v>
      </c>
      <c r="J10" s="252">
        <v>12056</v>
      </c>
      <c r="K10" s="252">
        <v>12056</v>
      </c>
      <c r="L10" s="252">
        <v>12056</v>
      </c>
      <c r="M10" s="252">
        <v>12056</v>
      </c>
      <c r="N10" s="263">
        <v>12056</v>
      </c>
      <c r="O10" s="514"/>
    </row>
    <row r="11" spans="1:15" ht="15" customHeight="1" x14ac:dyDescent="0.3">
      <c r="A11" s="246" t="s">
        <v>234</v>
      </c>
      <c r="B11" s="254">
        <v>4428</v>
      </c>
      <c r="C11" s="517">
        <v>369</v>
      </c>
      <c r="D11" s="184">
        <v>369</v>
      </c>
      <c r="E11" s="184">
        <v>369</v>
      </c>
      <c r="F11" s="184">
        <v>369</v>
      </c>
      <c r="G11" s="184">
        <v>369</v>
      </c>
      <c r="H11" s="184">
        <v>369</v>
      </c>
      <c r="I11" s="184">
        <v>369</v>
      </c>
      <c r="J11" s="184">
        <v>369</v>
      </c>
      <c r="K11" s="184">
        <v>369</v>
      </c>
      <c r="L11" s="184">
        <v>369</v>
      </c>
      <c r="M11" s="184">
        <v>369</v>
      </c>
      <c r="N11" s="264">
        <v>369</v>
      </c>
      <c r="O11" s="514"/>
    </row>
    <row r="12" spans="1:15" ht="15" customHeight="1" x14ac:dyDescent="0.3">
      <c r="A12" s="246" t="s">
        <v>266</v>
      </c>
      <c r="B12" s="254">
        <v>2928</v>
      </c>
      <c r="C12" s="518">
        <v>244</v>
      </c>
      <c r="D12" s="185">
        <v>244</v>
      </c>
      <c r="E12" s="185">
        <v>244</v>
      </c>
      <c r="F12" s="185">
        <v>244</v>
      </c>
      <c r="G12" s="185">
        <v>244</v>
      </c>
      <c r="H12" s="185">
        <v>244</v>
      </c>
      <c r="I12" s="185">
        <v>244</v>
      </c>
      <c r="J12" s="185">
        <v>244</v>
      </c>
      <c r="K12" s="185">
        <v>244</v>
      </c>
      <c r="L12" s="185">
        <v>244</v>
      </c>
      <c r="M12" s="185">
        <v>244</v>
      </c>
      <c r="N12" s="266">
        <v>244</v>
      </c>
      <c r="O12" s="514"/>
    </row>
    <row r="13" spans="1:15" ht="15" customHeight="1" x14ac:dyDescent="0.3">
      <c r="A13" s="246" t="s">
        <v>220</v>
      </c>
      <c r="B13" s="254">
        <v>65720</v>
      </c>
      <c r="C13" s="518"/>
      <c r="D13" s="72"/>
      <c r="E13" s="72">
        <v>27000</v>
      </c>
      <c r="F13" s="72">
        <v>3000</v>
      </c>
      <c r="G13" s="245"/>
      <c r="H13" s="72">
        <v>1000</v>
      </c>
      <c r="I13" s="72">
        <v>2000</v>
      </c>
      <c r="J13" s="72">
        <v>500</v>
      </c>
      <c r="K13" s="72">
        <v>29000</v>
      </c>
      <c r="L13" s="72">
        <v>2820</v>
      </c>
      <c r="M13" s="72">
        <v>400</v>
      </c>
      <c r="N13" s="73"/>
      <c r="O13" s="514"/>
    </row>
    <row r="14" spans="1:15" ht="15" customHeight="1" x14ac:dyDescent="0.3">
      <c r="A14" s="246" t="s">
        <v>168</v>
      </c>
      <c r="B14" s="255">
        <v>10488</v>
      </c>
      <c r="C14" s="518">
        <v>874</v>
      </c>
      <c r="D14" s="185">
        <v>874</v>
      </c>
      <c r="E14" s="185">
        <v>874</v>
      </c>
      <c r="F14" s="185">
        <v>874</v>
      </c>
      <c r="G14" s="185">
        <v>874</v>
      </c>
      <c r="H14" s="185">
        <v>874</v>
      </c>
      <c r="I14" s="185">
        <v>874</v>
      </c>
      <c r="J14" s="185">
        <v>874</v>
      </c>
      <c r="K14" s="185">
        <v>874</v>
      </c>
      <c r="L14" s="185">
        <v>874</v>
      </c>
      <c r="M14" s="185">
        <v>874</v>
      </c>
      <c r="N14" s="266">
        <v>874</v>
      </c>
      <c r="O14" s="514"/>
    </row>
    <row r="15" spans="1:15" ht="15" customHeight="1" x14ac:dyDescent="0.3">
      <c r="A15" s="247" t="s">
        <v>231</v>
      </c>
      <c r="B15" s="255"/>
      <c r="C15" s="518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3"/>
      <c r="O15" s="514"/>
    </row>
    <row r="16" spans="1:15" ht="15" customHeight="1" x14ac:dyDescent="0.3">
      <c r="A16" s="247" t="s">
        <v>232</v>
      </c>
      <c r="B16" s="255"/>
      <c r="C16" s="519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5"/>
      <c r="O16" s="514"/>
    </row>
    <row r="17" spans="1:15" ht="15" customHeight="1" x14ac:dyDescent="0.3">
      <c r="A17" s="247" t="s">
        <v>233</v>
      </c>
      <c r="B17" s="255">
        <v>121764</v>
      </c>
      <c r="C17" s="520">
        <v>10147</v>
      </c>
      <c r="D17" s="193">
        <v>10147</v>
      </c>
      <c r="E17" s="193">
        <v>10147</v>
      </c>
      <c r="F17" s="193">
        <v>10147</v>
      </c>
      <c r="G17" s="193">
        <v>10147</v>
      </c>
      <c r="H17" s="193">
        <v>10147</v>
      </c>
      <c r="I17" s="193">
        <v>10147</v>
      </c>
      <c r="J17" s="193">
        <v>10147</v>
      </c>
      <c r="K17" s="193">
        <v>10147</v>
      </c>
      <c r="L17" s="193">
        <v>10147</v>
      </c>
      <c r="M17" s="193">
        <v>10147</v>
      </c>
      <c r="N17" s="265">
        <v>10147</v>
      </c>
      <c r="O17" s="514"/>
    </row>
    <row r="18" spans="1:15" ht="15" customHeight="1" thickBot="1" x14ac:dyDescent="0.35">
      <c r="A18" s="251" t="s">
        <v>235</v>
      </c>
      <c r="B18" s="256">
        <v>115729</v>
      </c>
      <c r="C18" s="521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50">
        <v>115729</v>
      </c>
      <c r="O18" s="514"/>
    </row>
    <row r="19" spans="1:15" ht="15" customHeight="1" thickBot="1" x14ac:dyDescent="0.25">
      <c r="A19" s="187" t="s">
        <v>163</v>
      </c>
      <c r="B19" s="248">
        <f>SUM(B10:B18)</f>
        <v>465728</v>
      </c>
      <c r="C19" s="522">
        <f>SUM(C10:C17)</f>
        <v>23689</v>
      </c>
      <c r="D19" s="243">
        <f t="shared" ref="D19:M19" si="0">SUM(D10:D17)</f>
        <v>23690</v>
      </c>
      <c r="E19" s="243">
        <f t="shared" si="0"/>
        <v>50690</v>
      </c>
      <c r="F19" s="243">
        <f t="shared" si="0"/>
        <v>26690</v>
      </c>
      <c r="G19" s="243">
        <f t="shared" si="0"/>
        <v>23690</v>
      </c>
      <c r="H19" s="243">
        <f t="shared" si="0"/>
        <v>24690</v>
      </c>
      <c r="I19" s="243">
        <f t="shared" si="0"/>
        <v>25690</v>
      </c>
      <c r="J19" s="243">
        <f t="shared" si="0"/>
        <v>24190</v>
      </c>
      <c r="K19" s="243">
        <f t="shared" si="0"/>
        <v>52690</v>
      </c>
      <c r="L19" s="243">
        <f t="shared" si="0"/>
        <v>26510</v>
      </c>
      <c r="M19" s="243">
        <f t="shared" si="0"/>
        <v>24090</v>
      </c>
      <c r="N19" s="244">
        <f>SUM(N10:N18)</f>
        <v>139419</v>
      </c>
      <c r="O19" s="514"/>
    </row>
    <row r="20" spans="1:15" ht="17.25" customHeight="1" thickBot="1" x14ac:dyDescent="0.35">
      <c r="A20" s="188" t="s">
        <v>190</v>
      </c>
      <c r="B20" s="186">
        <v>-121764</v>
      </c>
      <c r="C20" s="523">
        <v>-10147</v>
      </c>
      <c r="D20" s="267">
        <v>-10147</v>
      </c>
      <c r="E20" s="267">
        <v>-10147</v>
      </c>
      <c r="F20" s="267">
        <v>-10147</v>
      </c>
      <c r="G20" s="267">
        <v>-10147</v>
      </c>
      <c r="H20" s="267">
        <v>-10147</v>
      </c>
      <c r="I20" s="267">
        <v>-10147</v>
      </c>
      <c r="J20" s="267">
        <v>-10147</v>
      </c>
      <c r="K20" s="267">
        <v>-10147</v>
      </c>
      <c r="L20" s="267">
        <v>-10147</v>
      </c>
      <c r="M20" s="267">
        <v>-10147</v>
      </c>
      <c r="N20" s="268">
        <v>-10147</v>
      </c>
      <c r="O20" s="514"/>
    </row>
    <row r="21" spans="1:15" ht="15" customHeight="1" thickBot="1" x14ac:dyDescent="0.25">
      <c r="A21" s="183" t="s">
        <v>193</v>
      </c>
      <c r="B21" s="190">
        <f>SUM(B19:B20)</f>
        <v>343964</v>
      </c>
      <c r="C21" s="524">
        <f>SUM(C19:C20)</f>
        <v>13542</v>
      </c>
      <c r="D21" s="189">
        <f t="shared" ref="D21:M21" si="1">SUM(D19:D20)</f>
        <v>13543</v>
      </c>
      <c r="E21" s="189">
        <f t="shared" si="1"/>
        <v>40543</v>
      </c>
      <c r="F21" s="189">
        <f t="shared" si="1"/>
        <v>16543</v>
      </c>
      <c r="G21" s="189">
        <f t="shared" si="1"/>
        <v>13543</v>
      </c>
      <c r="H21" s="189">
        <f t="shared" si="1"/>
        <v>14543</v>
      </c>
      <c r="I21" s="189">
        <f t="shared" si="1"/>
        <v>15543</v>
      </c>
      <c r="J21" s="189">
        <f t="shared" si="1"/>
        <v>14043</v>
      </c>
      <c r="K21" s="189">
        <f t="shared" si="1"/>
        <v>42543</v>
      </c>
      <c r="L21" s="189">
        <f t="shared" si="1"/>
        <v>16363</v>
      </c>
      <c r="M21" s="189">
        <f t="shared" si="1"/>
        <v>13943</v>
      </c>
      <c r="N21" s="207">
        <f>SUM(N19:N20)</f>
        <v>129272</v>
      </c>
      <c r="O21" s="514"/>
    </row>
    <row r="22" spans="1:15" ht="14.25" customHeight="1" thickBot="1" x14ac:dyDescent="0.25">
      <c r="A22" s="91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</row>
    <row r="23" spans="1:15" ht="15" hidden="1" customHeight="1" thickBot="1" x14ac:dyDescent="0.25">
      <c r="A23" s="91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spans="1:15" ht="15" hidden="1" customHeight="1" thickBot="1" x14ac:dyDescent="0.25">
      <c r="A24" s="91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681"/>
      <c r="M24" s="681"/>
      <c r="N24" s="681"/>
    </row>
    <row r="25" spans="1:15" ht="15" hidden="1" customHeight="1" thickBot="1" x14ac:dyDescent="0.25">
      <c r="A25" s="91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spans="1:15" ht="15" customHeight="1" x14ac:dyDescent="0.2">
      <c r="A26" s="665" t="s">
        <v>2</v>
      </c>
      <c r="B26" s="667" t="s">
        <v>143</v>
      </c>
      <c r="C26" s="669" t="s">
        <v>392</v>
      </c>
      <c r="D26" s="670"/>
      <c r="E26" s="670"/>
      <c r="F26" s="670"/>
      <c r="G26" s="670"/>
      <c r="H26" s="670"/>
      <c r="I26" s="670"/>
      <c r="J26" s="670"/>
      <c r="K26" s="670"/>
      <c r="L26" s="670"/>
      <c r="M26" s="670"/>
      <c r="N26" s="671"/>
    </row>
    <row r="27" spans="1:15" ht="15" customHeight="1" thickBot="1" x14ac:dyDescent="0.25">
      <c r="A27" s="666"/>
      <c r="B27" s="668"/>
      <c r="C27" s="525" t="s">
        <v>144</v>
      </c>
      <c r="D27" s="260" t="s">
        <v>145</v>
      </c>
      <c r="E27" s="260" t="s">
        <v>146</v>
      </c>
      <c r="F27" s="260" t="s">
        <v>147</v>
      </c>
      <c r="G27" s="260" t="s">
        <v>148</v>
      </c>
      <c r="H27" s="260" t="s">
        <v>149</v>
      </c>
      <c r="I27" s="260" t="s">
        <v>150</v>
      </c>
      <c r="J27" s="260" t="s">
        <v>151</v>
      </c>
      <c r="K27" s="260" t="s">
        <v>152</v>
      </c>
      <c r="L27" s="260" t="s">
        <v>153</v>
      </c>
      <c r="M27" s="260" t="s">
        <v>154</v>
      </c>
      <c r="N27" s="261" t="s">
        <v>155</v>
      </c>
    </row>
    <row r="28" spans="1:15" ht="15" customHeight="1" x14ac:dyDescent="0.3">
      <c r="A28" s="258" t="s">
        <v>236</v>
      </c>
      <c r="B28" s="262">
        <v>116190</v>
      </c>
      <c r="C28" s="526">
        <v>9683</v>
      </c>
      <c r="D28" s="259">
        <v>9683</v>
      </c>
      <c r="E28" s="259">
        <v>9683</v>
      </c>
      <c r="F28" s="259">
        <v>9683</v>
      </c>
      <c r="G28" s="259">
        <v>9680</v>
      </c>
      <c r="H28" s="259">
        <v>9683</v>
      </c>
      <c r="I28" s="259">
        <v>9683</v>
      </c>
      <c r="J28" s="259">
        <v>9683</v>
      </c>
      <c r="K28" s="259">
        <v>9683</v>
      </c>
      <c r="L28" s="259">
        <v>9683</v>
      </c>
      <c r="M28" s="259">
        <v>9680</v>
      </c>
      <c r="N28" s="287">
        <v>9683</v>
      </c>
      <c r="O28" s="514"/>
    </row>
    <row r="29" spans="1:15" ht="15" customHeight="1" x14ac:dyDescent="0.3">
      <c r="A29" s="257" t="s">
        <v>237</v>
      </c>
      <c r="B29" s="215">
        <v>26270</v>
      </c>
      <c r="C29" s="520">
        <v>2189</v>
      </c>
      <c r="D29" s="193">
        <v>2189</v>
      </c>
      <c r="E29" s="193">
        <v>2190</v>
      </c>
      <c r="F29" s="193">
        <v>2189</v>
      </c>
      <c r="G29" s="193">
        <v>2189</v>
      </c>
      <c r="H29" s="193">
        <v>2189</v>
      </c>
      <c r="I29" s="193">
        <v>2189</v>
      </c>
      <c r="J29" s="193">
        <v>2189</v>
      </c>
      <c r="K29" s="193">
        <v>2189</v>
      </c>
      <c r="L29" s="193">
        <v>2190</v>
      </c>
      <c r="M29" s="193">
        <v>2189</v>
      </c>
      <c r="N29" s="265">
        <v>2189</v>
      </c>
      <c r="O29" s="514"/>
    </row>
    <row r="30" spans="1:15" ht="15" customHeight="1" x14ac:dyDescent="0.3">
      <c r="A30" s="257" t="s">
        <v>5</v>
      </c>
      <c r="B30" s="215">
        <v>62845</v>
      </c>
      <c r="C30" s="518">
        <v>5237</v>
      </c>
      <c r="D30" s="185">
        <v>5237</v>
      </c>
      <c r="E30" s="185">
        <v>5237</v>
      </c>
      <c r="F30" s="185">
        <v>5237</v>
      </c>
      <c r="G30" s="185">
        <v>5237</v>
      </c>
      <c r="H30" s="185">
        <v>5237</v>
      </c>
      <c r="I30" s="185">
        <v>5237</v>
      </c>
      <c r="J30" s="185">
        <v>5238</v>
      </c>
      <c r="K30" s="185">
        <v>5237</v>
      </c>
      <c r="L30" s="185">
        <v>5237</v>
      </c>
      <c r="M30" s="185">
        <v>5237</v>
      </c>
      <c r="N30" s="266">
        <v>5237</v>
      </c>
      <c r="O30" s="514"/>
    </row>
    <row r="31" spans="1:15" ht="15" customHeight="1" x14ac:dyDescent="0.3">
      <c r="A31" s="257" t="s">
        <v>238</v>
      </c>
      <c r="B31" s="215">
        <v>8707</v>
      </c>
      <c r="C31" s="518">
        <v>726</v>
      </c>
      <c r="D31" s="185">
        <v>726</v>
      </c>
      <c r="E31" s="185">
        <v>726</v>
      </c>
      <c r="F31" s="185">
        <v>726</v>
      </c>
      <c r="G31" s="185">
        <v>726</v>
      </c>
      <c r="H31" s="185">
        <v>726</v>
      </c>
      <c r="I31" s="185">
        <v>721</v>
      </c>
      <c r="J31" s="185">
        <v>726</v>
      </c>
      <c r="K31" s="185">
        <v>726</v>
      </c>
      <c r="L31" s="185">
        <v>726</v>
      </c>
      <c r="M31" s="185">
        <v>726</v>
      </c>
      <c r="N31" s="266">
        <v>726</v>
      </c>
      <c r="O31" s="514"/>
    </row>
    <row r="32" spans="1:15" ht="15" customHeight="1" x14ac:dyDescent="0.3">
      <c r="A32" s="257" t="s">
        <v>239</v>
      </c>
      <c r="B32" s="215">
        <v>5720</v>
      </c>
      <c r="C32" s="518">
        <v>477</v>
      </c>
      <c r="D32" s="185">
        <v>477</v>
      </c>
      <c r="E32" s="185">
        <v>477</v>
      </c>
      <c r="F32" s="185">
        <v>477</v>
      </c>
      <c r="G32" s="185">
        <v>477</v>
      </c>
      <c r="H32" s="185">
        <v>477</v>
      </c>
      <c r="I32" s="185">
        <v>477</v>
      </c>
      <c r="J32" s="185">
        <v>477</v>
      </c>
      <c r="K32" s="185">
        <v>477</v>
      </c>
      <c r="L32" s="185">
        <v>477</v>
      </c>
      <c r="M32" s="185">
        <v>473</v>
      </c>
      <c r="N32" s="266">
        <v>477</v>
      </c>
      <c r="O32" s="514"/>
    </row>
    <row r="33" spans="1:15" ht="15" customHeight="1" x14ac:dyDescent="0.3">
      <c r="A33" s="257" t="s">
        <v>240</v>
      </c>
      <c r="B33" s="215">
        <v>5630</v>
      </c>
      <c r="C33" s="518"/>
      <c r="D33" s="72"/>
      <c r="E33" s="185">
        <v>2130</v>
      </c>
      <c r="F33" s="185">
        <v>100</v>
      </c>
      <c r="G33" s="185"/>
      <c r="H33" s="185">
        <v>265</v>
      </c>
      <c r="I33" s="185">
        <v>50</v>
      </c>
      <c r="J33" s="185">
        <v>2500</v>
      </c>
      <c r="K33" s="185">
        <v>50</v>
      </c>
      <c r="L33" s="185"/>
      <c r="M33" s="185">
        <v>500</v>
      </c>
      <c r="N33" s="266">
        <v>35</v>
      </c>
      <c r="O33" s="514"/>
    </row>
    <row r="34" spans="1:15" ht="15" customHeight="1" x14ac:dyDescent="0.3">
      <c r="A34" s="257" t="s">
        <v>267</v>
      </c>
      <c r="B34" s="215"/>
      <c r="C34" s="518"/>
      <c r="D34" s="185"/>
      <c r="E34" s="185"/>
      <c r="F34" s="185"/>
      <c r="G34" s="185"/>
      <c r="H34" s="185"/>
      <c r="I34" s="72"/>
      <c r="J34" s="72"/>
      <c r="K34" s="72"/>
      <c r="L34" s="72"/>
      <c r="M34" s="72"/>
      <c r="N34" s="73"/>
      <c r="O34" s="514"/>
    </row>
    <row r="35" spans="1:15" ht="15" customHeight="1" x14ac:dyDescent="0.3">
      <c r="A35" s="257" t="s">
        <v>241</v>
      </c>
      <c r="B35" s="215">
        <v>121764</v>
      </c>
      <c r="C35" s="520">
        <v>10147</v>
      </c>
      <c r="D35" s="520">
        <v>10147</v>
      </c>
      <c r="E35" s="520">
        <v>10147</v>
      </c>
      <c r="F35" s="520">
        <v>10147</v>
      </c>
      <c r="G35" s="520">
        <v>10147</v>
      </c>
      <c r="H35" s="520">
        <v>10147</v>
      </c>
      <c r="I35" s="520">
        <v>10147</v>
      </c>
      <c r="J35" s="520">
        <v>10147</v>
      </c>
      <c r="K35" s="520">
        <v>10147</v>
      </c>
      <c r="L35" s="520">
        <v>10147</v>
      </c>
      <c r="M35" s="520">
        <v>10147</v>
      </c>
      <c r="N35" s="527">
        <v>10147</v>
      </c>
      <c r="O35" s="514"/>
    </row>
    <row r="36" spans="1:15" ht="15" customHeight="1" x14ac:dyDescent="0.3">
      <c r="A36" s="257" t="s">
        <v>222</v>
      </c>
      <c r="B36" s="216">
        <v>3854</v>
      </c>
      <c r="C36" s="518"/>
      <c r="D36" s="72">
        <v>254</v>
      </c>
      <c r="E36" s="72">
        <v>100</v>
      </c>
      <c r="F36" s="72"/>
      <c r="G36" s="72">
        <v>3500</v>
      </c>
      <c r="H36" s="72"/>
      <c r="I36" s="72"/>
      <c r="J36" s="72"/>
      <c r="K36" s="72"/>
      <c r="L36" s="72"/>
      <c r="M36" s="72"/>
      <c r="N36" s="73"/>
      <c r="O36" s="514"/>
    </row>
    <row r="37" spans="1:15" ht="15" customHeight="1" x14ac:dyDescent="0.3">
      <c r="A37" s="257" t="s">
        <v>242</v>
      </c>
      <c r="B37" s="216">
        <v>34000</v>
      </c>
      <c r="C37" s="518"/>
      <c r="D37" s="72"/>
      <c r="E37" s="72">
        <v>300</v>
      </c>
      <c r="F37" s="72">
        <v>10000</v>
      </c>
      <c r="G37" s="72"/>
      <c r="H37" s="72">
        <v>3000</v>
      </c>
      <c r="I37" s="72">
        <v>10000</v>
      </c>
      <c r="J37" s="72"/>
      <c r="K37" s="72">
        <v>7700</v>
      </c>
      <c r="L37" s="72">
        <v>3000</v>
      </c>
      <c r="M37" s="72"/>
      <c r="N37" s="73"/>
      <c r="O37" s="514"/>
    </row>
    <row r="38" spans="1:15" ht="15" customHeight="1" x14ac:dyDescent="0.3">
      <c r="A38" s="257" t="s">
        <v>243</v>
      </c>
      <c r="B38" s="216">
        <v>80748</v>
      </c>
      <c r="C38" s="528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8">
        <v>80748</v>
      </c>
      <c r="O38" s="514"/>
    </row>
    <row r="39" spans="1:15" ht="15" customHeight="1" thickBot="1" x14ac:dyDescent="0.25">
      <c r="A39" s="191" t="s">
        <v>156</v>
      </c>
      <c r="B39" s="194">
        <f>SUM(B28:B38)</f>
        <v>465728</v>
      </c>
      <c r="C39" s="529">
        <f>SUM(C28:C38)</f>
        <v>28459</v>
      </c>
      <c r="D39" s="180">
        <f t="shared" ref="D39:N39" si="2">SUM(D28:D38)</f>
        <v>28713</v>
      </c>
      <c r="E39" s="180">
        <f t="shared" si="2"/>
        <v>30990</v>
      </c>
      <c r="F39" s="180">
        <f t="shared" si="2"/>
        <v>38559</v>
      </c>
      <c r="G39" s="180">
        <f t="shared" si="2"/>
        <v>31956</v>
      </c>
      <c r="H39" s="180">
        <f t="shared" si="2"/>
        <v>31724</v>
      </c>
      <c r="I39" s="180">
        <f t="shared" si="2"/>
        <v>38504</v>
      </c>
      <c r="J39" s="180">
        <f t="shared" si="2"/>
        <v>30960</v>
      </c>
      <c r="K39" s="180">
        <f t="shared" si="2"/>
        <v>36209</v>
      </c>
      <c r="L39" s="180">
        <f t="shared" si="2"/>
        <v>31460</v>
      </c>
      <c r="M39" s="180">
        <f t="shared" si="2"/>
        <v>28952</v>
      </c>
      <c r="N39" s="181">
        <f t="shared" si="2"/>
        <v>109242</v>
      </c>
      <c r="O39" s="514"/>
    </row>
    <row r="40" spans="1:15" ht="15.75" thickBot="1" x14ac:dyDescent="0.35">
      <c r="A40" s="188" t="s">
        <v>190</v>
      </c>
      <c r="B40" s="269">
        <v>-121764</v>
      </c>
      <c r="C40" s="523">
        <v>-10147</v>
      </c>
      <c r="D40" s="523">
        <v>-10147</v>
      </c>
      <c r="E40" s="523">
        <v>-10147</v>
      </c>
      <c r="F40" s="523">
        <v>-10147</v>
      </c>
      <c r="G40" s="523">
        <v>-10147</v>
      </c>
      <c r="H40" s="523">
        <v>-10147</v>
      </c>
      <c r="I40" s="523">
        <v>-10147</v>
      </c>
      <c r="J40" s="523">
        <v>-10147</v>
      </c>
      <c r="K40" s="523">
        <v>-10147</v>
      </c>
      <c r="L40" s="523">
        <v>-10147</v>
      </c>
      <c r="M40" s="523">
        <v>-10147</v>
      </c>
      <c r="N40" s="530">
        <v>-10147</v>
      </c>
      <c r="O40" s="514"/>
    </row>
    <row r="41" spans="1:15" ht="13.5" thickBot="1" x14ac:dyDescent="0.25">
      <c r="A41" s="192" t="s">
        <v>193</v>
      </c>
      <c r="B41" s="206">
        <f>SUM(B39:B40)</f>
        <v>343964</v>
      </c>
      <c r="C41" s="531">
        <f>SUM(C39:C40)</f>
        <v>18312</v>
      </c>
      <c r="D41" s="208">
        <f t="shared" ref="D41:N41" si="3">SUM(D39:D40)</f>
        <v>18566</v>
      </c>
      <c r="E41" s="208">
        <f t="shared" si="3"/>
        <v>20843</v>
      </c>
      <c r="F41" s="208">
        <f t="shared" si="3"/>
        <v>28412</v>
      </c>
      <c r="G41" s="208">
        <f t="shared" si="3"/>
        <v>21809</v>
      </c>
      <c r="H41" s="208">
        <f t="shared" si="3"/>
        <v>21577</v>
      </c>
      <c r="I41" s="208">
        <f t="shared" si="3"/>
        <v>28357</v>
      </c>
      <c r="J41" s="208">
        <f t="shared" si="3"/>
        <v>20813</v>
      </c>
      <c r="K41" s="208">
        <f t="shared" si="3"/>
        <v>26062</v>
      </c>
      <c r="L41" s="208">
        <f t="shared" si="3"/>
        <v>21313</v>
      </c>
      <c r="M41" s="208">
        <f t="shared" si="3"/>
        <v>18805</v>
      </c>
      <c r="N41" s="209">
        <f t="shared" si="3"/>
        <v>99095</v>
      </c>
      <c r="O41" s="514"/>
    </row>
    <row r="42" spans="1:15" x14ac:dyDescent="0.2">
      <c r="O42" s="514"/>
    </row>
  </sheetData>
  <mergeCells count="12">
    <mergeCell ref="A1:N1"/>
    <mergeCell ref="A4:N4"/>
    <mergeCell ref="A5:N5"/>
    <mergeCell ref="L24:N24"/>
    <mergeCell ref="A2:N2"/>
    <mergeCell ref="A26:A27"/>
    <mergeCell ref="B26:B27"/>
    <mergeCell ref="C26:N26"/>
    <mergeCell ref="A7:N7"/>
    <mergeCell ref="A8:A9"/>
    <mergeCell ref="B8:B9"/>
    <mergeCell ref="C8:N8"/>
  </mergeCells>
  <phoneticPr fontId="13" type="noConversion"/>
  <pageMargins left="0.19685039370078741" right="0.19685039370078741" top="0.39370078740157483" bottom="0.39370078740157483" header="0.51181102362204722" footer="0.51181102362204722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workbookViewId="0">
      <selection activeCell="G14" sqref="G14"/>
    </sheetView>
  </sheetViews>
  <sheetFormatPr defaultRowHeight="12.75" x14ac:dyDescent="0.2"/>
  <cols>
    <col min="2" max="2" width="33" customWidth="1"/>
    <col min="3" max="3" width="15.5703125" customWidth="1"/>
  </cols>
  <sheetData>
    <row r="2" spans="1:5" ht="15" customHeight="1" x14ac:dyDescent="0.2">
      <c r="A2" s="593" t="s">
        <v>393</v>
      </c>
      <c r="B2" s="593"/>
      <c r="C2" s="593"/>
      <c r="D2" s="593"/>
      <c r="E2" s="19"/>
    </row>
    <row r="3" spans="1:5" ht="14.25" x14ac:dyDescent="0.2">
      <c r="A3" s="608"/>
      <c r="B3" s="609"/>
      <c r="C3" s="609"/>
      <c r="D3" s="609"/>
    </row>
    <row r="4" spans="1:5" ht="15" x14ac:dyDescent="0.2">
      <c r="B4" s="18"/>
      <c r="C4" s="18"/>
      <c r="D4" s="18"/>
    </row>
    <row r="5" spans="1:5" ht="15.75" x14ac:dyDescent="0.25">
      <c r="A5" s="656" t="s">
        <v>244</v>
      </c>
      <c r="B5" s="656"/>
      <c r="C5" s="656"/>
      <c r="D5" s="656"/>
    </row>
    <row r="6" spans="1:5" ht="15.75" x14ac:dyDescent="0.25">
      <c r="A6" s="658" t="s">
        <v>385</v>
      </c>
      <c r="B6" s="658"/>
      <c r="C6" s="658"/>
      <c r="D6" s="658"/>
    </row>
    <row r="8" spans="1:5" x14ac:dyDescent="0.2">
      <c r="B8" s="682" t="s">
        <v>158</v>
      </c>
      <c r="C8" s="682"/>
    </row>
    <row r="9" spans="1:5" x14ac:dyDescent="0.2">
      <c r="B9" s="682"/>
      <c r="C9" s="682"/>
    </row>
    <row r="10" spans="1:5" ht="13.5" thickBot="1" x14ac:dyDescent="0.25">
      <c r="B10" s="79"/>
      <c r="C10" s="79"/>
    </row>
    <row r="11" spans="1:5" ht="13.5" thickBot="1" x14ac:dyDescent="0.25">
      <c r="B11" s="80" t="s">
        <v>159</v>
      </c>
      <c r="C11" s="81" t="s">
        <v>11</v>
      </c>
    </row>
    <row r="12" spans="1:5" x14ac:dyDescent="0.2">
      <c r="B12" s="82" t="s">
        <v>164</v>
      </c>
      <c r="C12" s="83"/>
    </row>
    <row r="13" spans="1:5" x14ac:dyDescent="0.2">
      <c r="B13" s="84" t="s">
        <v>160</v>
      </c>
      <c r="C13" s="460">
        <v>509</v>
      </c>
    </row>
    <row r="14" spans="1:5" x14ac:dyDescent="0.2">
      <c r="B14" s="84" t="s">
        <v>161</v>
      </c>
      <c r="C14" s="85"/>
    </row>
    <row r="15" spans="1:5" x14ac:dyDescent="0.2">
      <c r="B15" s="84" t="s">
        <v>162</v>
      </c>
      <c r="C15" s="85"/>
    </row>
    <row r="16" spans="1:5" x14ac:dyDescent="0.2">
      <c r="B16" s="86" t="s">
        <v>0</v>
      </c>
      <c r="C16" s="87">
        <f>SUM(C12:C15)</f>
        <v>509</v>
      </c>
    </row>
    <row r="17" spans="2:3" ht="13.5" thickBot="1" x14ac:dyDescent="0.25">
      <c r="B17" s="88"/>
      <c r="C17" s="89"/>
    </row>
    <row r="18" spans="2:3" ht="15" x14ac:dyDescent="0.2">
      <c r="B18" s="90"/>
      <c r="C18" s="90"/>
    </row>
  </sheetData>
  <mergeCells count="6">
    <mergeCell ref="A2:D2"/>
    <mergeCell ref="B9:C9"/>
    <mergeCell ref="A5:D5"/>
    <mergeCell ref="A6:D6"/>
    <mergeCell ref="B8:C8"/>
    <mergeCell ref="A3:D3"/>
  </mergeCells>
  <phoneticPr fontId="1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H13" sqref="H13"/>
    </sheetView>
  </sheetViews>
  <sheetFormatPr defaultRowHeight="12.75" x14ac:dyDescent="0.2"/>
  <cols>
    <col min="1" max="1" width="5.28515625" customWidth="1"/>
    <col min="2" max="2" width="64.5703125" customWidth="1"/>
  </cols>
  <sheetData>
    <row r="1" spans="1:6" ht="15" x14ac:dyDescent="0.2">
      <c r="A1" s="593" t="s">
        <v>394</v>
      </c>
      <c r="B1" s="593"/>
      <c r="C1" s="593"/>
      <c r="D1" s="593"/>
      <c r="E1" s="593"/>
      <c r="F1" s="19"/>
    </row>
    <row r="2" spans="1:6" ht="15" x14ac:dyDescent="0.2">
      <c r="B2" s="292"/>
      <c r="C2" s="292"/>
      <c r="D2" s="292"/>
      <c r="E2" s="292"/>
      <c r="F2" s="292"/>
    </row>
    <row r="3" spans="1:6" ht="42" customHeight="1" x14ac:dyDescent="0.2">
      <c r="B3" s="683" t="s">
        <v>269</v>
      </c>
      <c r="C3" s="683"/>
      <c r="D3" s="683"/>
      <c r="E3" s="683"/>
    </row>
    <row r="4" spans="1:6" ht="15" thickBot="1" x14ac:dyDescent="0.25">
      <c r="B4" s="295"/>
      <c r="C4" s="295"/>
      <c r="D4" s="296"/>
      <c r="E4" s="297" t="s">
        <v>11</v>
      </c>
    </row>
    <row r="5" spans="1:6" ht="18.75" customHeight="1" thickBot="1" x14ac:dyDescent="0.3">
      <c r="A5" s="299"/>
      <c r="B5" s="300" t="s">
        <v>8</v>
      </c>
      <c r="C5" s="300">
        <v>2017</v>
      </c>
      <c r="D5" s="301">
        <v>2018</v>
      </c>
      <c r="E5" s="302">
        <v>2019</v>
      </c>
    </row>
    <row r="6" spans="1:6" ht="18.75" customHeight="1" x14ac:dyDescent="0.25">
      <c r="A6" s="323" t="s">
        <v>15</v>
      </c>
      <c r="B6" s="303" t="s">
        <v>270</v>
      </c>
      <c r="C6" s="332">
        <f>C7+C8+C9+C10+C11+C12</f>
        <v>65720</v>
      </c>
      <c r="D6" s="332">
        <f t="shared" ref="D6:E6" si="0">D7+D8+D9+D10+D11+D12</f>
        <v>60300</v>
      </c>
      <c r="E6" s="334">
        <f t="shared" si="0"/>
        <v>61500</v>
      </c>
    </row>
    <row r="7" spans="1:6" ht="18.75" customHeight="1" x14ac:dyDescent="0.25">
      <c r="A7" s="324" t="s">
        <v>272</v>
      </c>
      <c r="B7" s="304" t="s">
        <v>271</v>
      </c>
      <c r="C7" s="305">
        <v>65620</v>
      </c>
      <c r="D7" s="305">
        <v>60000</v>
      </c>
      <c r="E7" s="325">
        <v>61000</v>
      </c>
    </row>
    <row r="8" spans="1:6" ht="35.25" customHeight="1" x14ac:dyDescent="0.25">
      <c r="A8" s="324" t="s">
        <v>274</v>
      </c>
      <c r="B8" s="304" t="s">
        <v>273</v>
      </c>
      <c r="C8" s="458"/>
      <c r="D8" s="458"/>
      <c r="E8" s="459"/>
    </row>
    <row r="9" spans="1:6" ht="19.5" customHeight="1" x14ac:dyDescent="0.25">
      <c r="A9" s="324" t="s">
        <v>275</v>
      </c>
      <c r="B9" s="304" t="s">
        <v>276</v>
      </c>
      <c r="C9" s="458"/>
      <c r="D9" s="458"/>
      <c r="E9" s="459"/>
    </row>
    <row r="10" spans="1:6" ht="32.25" customHeight="1" x14ac:dyDescent="0.25">
      <c r="A10" s="324" t="s">
        <v>277</v>
      </c>
      <c r="B10" s="304" t="s">
        <v>278</v>
      </c>
      <c r="C10" s="458"/>
      <c r="D10" s="458"/>
      <c r="E10" s="459"/>
    </row>
    <row r="11" spans="1:6" ht="18.75" customHeight="1" x14ac:dyDescent="0.25">
      <c r="A11" s="324" t="s">
        <v>279</v>
      </c>
      <c r="B11" s="304" t="s">
        <v>280</v>
      </c>
      <c r="C11" s="305">
        <v>100</v>
      </c>
      <c r="D11" s="305">
        <v>300</v>
      </c>
      <c r="E11" s="325">
        <v>500</v>
      </c>
    </row>
    <row r="12" spans="1:6" ht="18.75" customHeight="1" x14ac:dyDescent="0.25">
      <c r="A12" s="324" t="s">
        <v>281</v>
      </c>
      <c r="B12" s="304" t="s">
        <v>282</v>
      </c>
      <c r="C12" s="305"/>
      <c r="D12" s="305"/>
      <c r="E12" s="325"/>
    </row>
    <row r="13" spans="1:6" ht="18.75" customHeight="1" x14ac:dyDescent="0.25">
      <c r="A13" s="326" t="s">
        <v>38</v>
      </c>
      <c r="B13" s="306" t="s">
        <v>283</v>
      </c>
      <c r="C13" s="305"/>
      <c r="D13" s="305"/>
      <c r="E13" s="325"/>
    </row>
    <row r="14" spans="1:6" ht="18.75" customHeight="1" x14ac:dyDescent="0.25">
      <c r="A14" s="326" t="s">
        <v>39</v>
      </c>
      <c r="B14" s="307" t="s">
        <v>284</v>
      </c>
      <c r="C14" s="333">
        <f>C15+C16+C17+C18+C19+C20+C21</f>
        <v>0</v>
      </c>
      <c r="D14" s="333">
        <f t="shared" ref="D14:E14" si="1">D15+D16+D17+D18+D19+D20+D21</f>
        <v>0</v>
      </c>
      <c r="E14" s="335">
        <f t="shared" si="1"/>
        <v>0</v>
      </c>
    </row>
    <row r="15" spans="1:6" ht="18.75" customHeight="1" x14ac:dyDescent="0.25">
      <c r="A15" s="324" t="s">
        <v>285</v>
      </c>
      <c r="B15" s="309" t="s">
        <v>286</v>
      </c>
      <c r="C15" s="308">
        <v>0</v>
      </c>
      <c r="D15" s="308">
        <v>0</v>
      </c>
      <c r="E15" s="327">
        <v>0</v>
      </c>
    </row>
    <row r="16" spans="1:6" ht="24" customHeight="1" x14ac:dyDescent="0.25">
      <c r="A16" s="324" t="s">
        <v>287</v>
      </c>
      <c r="B16" s="310" t="s">
        <v>288</v>
      </c>
      <c r="C16" s="308">
        <v>0</v>
      </c>
      <c r="D16" s="308">
        <v>0</v>
      </c>
      <c r="E16" s="327">
        <v>0</v>
      </c>
    </row>
    <row r="17" spans="1:5" ht="22.5" customHeight="1" x14ac:dyDescent="0.25">
      <c r="A17" s="324" t="s">
        <v>289</v>
      </c>
      <c r="B17" s="309" t="s">
        <v>290</v>
      </c>
      <c r="C17" s="308">
        <v>0</v>
      </c>
      <c r="D17" s="308">
        <v>0</v>
      </c>
      <c r="E17" s="327">
        <v>0</v>
      </c>
    </row>
    <row r="18" spans="1:5" ht="15.75" x14ac:dyDescent="0.25">
      <c r="A18" s="324" t="s">
        <v>292</v>
      </c>
      <c r="B18" s="311" t="s">
        <v>291</v>
      </c>
      <c r="C18" s="311">
        <v>0</v>
      </c>
      <c r="D18" s="311">
        <v>0</v>
      </c>
      <c r="E18" s="328">
        <v>0</v>
      </c>
    </row>
    <row r="19" spans="1:5" ht="15.75" x14ac:dyDescent="0.25">
      <c r="A19" s="324" t="s">
        <v>293</v>
      </c>
      <c r="B19" s="311" t="s">
        <v>294</v>
      </c>
      <c r="C19" s="311">
        <v>0</v>
      </c>
      <c r="D19" s="311">
        <v>0</v>
      </c>
      <c r="E19" s="328">
        <v>0</v>
      </c>
    </row>
    <row r="20" spans="1:5" ht="15.75" x14ac:dyDescent="0.25">
      <c r="A20" s="324" t="s">
        <v>295</v>
      </c>
      <c r="B20" s="311" t="s">
        <v>296</v>
      </c>
      <c r="C20" s="311">
        <v>0</v>
      </c>
      <c r="D20" s="311">
        <v>0</v>
      </c>
      <c r="E20" s="328">
        <v>0</v>
      </c>
    </row>
    <row r="21" spans="1:5" ht="16.5" thickBot="1" x14ac:dyDescent="0.3">
      <c r="A21" s="329" t="s">
        <v>297</v>
      </c>
      <c r="B21" s="330" t="s">
        <v>298</v>
      </c>
      <c r="C21" s="330">
        <v>0</v>
      </c>
      <c r="D21" s="330">
        <v>0</v>
      </c>
      <c r="E21" s="331">
        <v>0</v>
      </c>
    </row>
    <row r="22" spans="1:5" x14ac:dyDescent="0.2">
      <c r="A22" s="298"/>
    </row>
  </sheetData>
  <mergeCells count="2">
    <mergeCell ref="B3:E3"/>
    <mergeCell ref="A1:E1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workbookViewId="0">
      <selection activeCell="F20" sqref="F20"/>
    </sheetView>
  </sheetViews>
  <sheetFormatPr defaultRowHeight="12.75" x14ac:dyDescent="0.2"/>
  <cols>
    <col min="1" max="1" width="42.42578125" customWidth="1"/>
    <col min="2" max="2" width="9.7109375" customWidth="1"/>
    <col min="3" max="3" width="10.140625" customWidth="1"/>
    <col min="4" max="4" width="9.28515625" customWidth="1"/>
    <col min="5" max="5" width="45" customWidth="1"/>
    <col min="6" max="6" width="9.28515625" customWidth="1"/>
    <col min="7" max="7" width="10.85546875" customWidth="1"/>
    <col min="8" max="8" width="9.42578125" bestFit="1" customWidth="1"/>
  </cols>
  <sheetData>
    <row r="1" spans="1:9" ht="15" customHeight="1" x14ac:dyDescent="0.2">
      <c r="A1" s="555" t="s">
        <v>380</v>
      </c>
      <c r="B1" s="555"/>
      <c r="C1" s="555"/>
      <c r="D1" s="555"/>
      <c r="E1" s="555"/>
      <c r="F1" s="555"/>
      <c r="G1" s="555"/>
      <c r="H1" s="555"/>
    </row>
    <row r="2" spans="1:9" ht="15.75" customHeight="1" x14ac:dyDescent="0.2">
      <c r="B2" s="565"/>
      <c r="C2" s="566"/>
      <c r="D2" s="566"/>
      <c r="E2" s="566"/>
      <c r="F2" s="566"/>
      <c r="G2" s="9"/>
      <c r="H2" s="9"/>
      <c r="I2" s="9"/>
    </row>
    <row r="3" spans="1:9" s="2" customFormat="1" ht="16.5" customHeight="1" x14ac:dyDescent="0.25">
      <c r="A3" s="563" t="s">
        <v>244</v>
      </c>
      <c r="B3" s="563"/>
      <c r="C3" s="563"/>
      <c r="D3" s="563"/>
      <c r="E3" s="563"/>
      <c r="F3" s="563"/>
      <c r="G3" s="563"/>
      <c r="H3" s="563"/>
    </row>
    <row r="4" spans="1:9" ht="33" customHeight="1" x14ac:dyDescent="0.2">
      <c r="A4" s="564" t="s">
        <v>377</v>
      </c>
      <c r="B4" s="564"/>
      <c r="C4" s="564"/>
      <c r="D4" s="564"/>
      <c r="E4" s="564"/>
      <c r="F4" s="564"/>
      <c r="G4" s="564"/>
      <c r="H4" s="564"/>
    </row>
    <row r="5" spans="1:9" ht="18.75" thickBot="1" x14ac:dyDescent="0.3">
      <c r="A5" s="336"/>
      <c r="B5" s="336"/>
      <c r="C5" s="336"/>
      <c r="D5" s="336"/>
      <c r="E5" s="336"/>
      <c r="F5" s="313"/>
      <c r="G5" s="7"/>
      <c r="H5" s="314" t="s">
        <v>11</v>
      </c>
    </row>
    <row r="6" spans="1:9" ht="15.75" thickBot="1" x14ac:dyDescent="0.25">
      <c r="A6" s="558" t="s">
        <v>1</v>
      </c>
      <c r="B6" s="559"/>
      <c r="C6" s="560"/>
      <c r="D6" s="561"/>
      <c r="E6" s="558" t="s">
        <v>2</v>
      </c>
      <c r="F6" s="559"/>
      <c r="G6" s="560"/>
      <c r="H6" s="562"/>
    </row>
    <row r="7" spans="1:9" ht="37.5" customHeight="1" thickBot="1" x14ac:dyDescent="0.3">
      <c r="A7" s="340"/>
      <c r="B7" s="341" t="s">
        <v>300</v>
      </c>
      <c r="C7" s="342" t="s">
        <v>301</v>
      </c>
      <c r="D7" s="343" t="s">
        <v>302</v>
      </c>
      <c r="E7" s="344"/>
      <c r="F7" s="341" t="s">
        <v>300</v>
      </c>
      <c r="G7" s="342" t="s">
        <v>301</v>
      </c>
      <c r="H7" s="345" t="s">
        <v>302</v>
      </c>
    </row>
    <row r="8" spans="1:9" ht="20.100000000000001" customHeight="1" x14ac:dyDescent="0.25">
      <c r="A8" s="346" t="s">
        <v>303</v>
      </c>
      <c r="B8" s="347">
        <v>144671</v>
      </c>
      <c r="C8" s="348">
        <v>144671</v>
      </c>
      <c r="D8" s="349"/>
      <c r="E8" s="350" t="s">
        <v>197</v>
      </c>
      <c r="F8" s="351">
        <v>116190</v>
      </c>
      <c r="G8" s="352">
        <v>116190</v>
      </c>
      <c r="H8" s="110"/>
    </row>
    <row r="9" spans="1:9" ht="20.100000000000001" customHeight="1" x14ac:dyDescent="0.25">
      <c r="A9" s="353" t="s">
        <v>206</v>
      </c>
      <c r="B9" s="354">
        <v>4428</v>
      </c>
      <c r="C9" s="355">
        <v>4428</v>
      </c>
      <c r="D9" s="356"/>
      <c r="E9" s="357" t="s">
        <v>198</v>
      </c>
      <c r="F9" s="358">
        <v>26270</v>
      </c>
      <c r="G9" s="359">
        <v>26270</v>
      </c>
      <c r="H9" s="114"/>
    </row>
    <row r="10" spans="1:9" ht="20.100000000000001" customHeight="1" x14ac:dyDescent="0.25">
      <c r="A10" s="353" t="s">
        <v>207</v>
      </c>
      <c r="B10" s="354">
        <v>65720</v>
      </c>
      <c r="C10" s="355">
        <v>65720</v>
      </c>
      <c r="D10" s="356"/>
      <c r="E10" s="357" t="s">
        <v>199</v>
      </c>
      <c r="F10" s="358">
        <v>62845</v>
      </c>
      <c r="G10" s="359">
        <v>60845</v>
      </c>
      <c r="H10" s="114">
        <v>2000</v>
      </c>
    </row>
    <row r="11" spans="1:9" ht="20.100000000000001" customHeight="1" x14ac:dyDescent="0.25">
      <c r="A11" s="353" t="s">
        <v>208</v>
      </c>
      <c r="B11" s="354">
        <v>10488</v>
      </c>
      <c r="C11" s="355">
        <v>10488</v>
      </c>
      <c r="D11" s="356"/>
      <c r="E11" s="357" t="s">
        <v>200</v>
      </c>
      <c r="F11" s="358">
        <v>8707</v>
      </c>
      <c r="G11" s="359">
        <v>7057</v>
      </c>
      <c r="H11" s="114">
        <v>1650</v>
      </c>
    </row>
    <row r="12" spans="1:9" ht="20.100000000000001" customHeight="1" x14ac:dyDescent="0.25">
      <c r="A12" s="363" t="s">
        <v>209</v>
      </c>
      <c r="B12" s="360"/>
      <c r="C12" s="361"/>
      <c r="D12" s="356"/>
      <c r="E12" s="357" t="s">
        <v>201</v>
      </c>
      <c r="F12" s="358">
        <v>5720</v>
      </c>
      <c r="G12" s="359">
        <v>5720</v>
      </c>
      <c r="H12" s="362"/>
    </row>
    <row r="13" spans="1:9" ht="20.100000000000001" customHeight="1" x14ac:dyDescent="0.25">
      <c r="A13" s="363" t="s">
        <v>210</v>
      </c>
      <c r="B13" s="360"/>
      <c r="C13" s="361"/>
      <c r="D13" s="356"/>
      <c r="E13" s="357" t="s">
        <v>202</v>
      </c>
      <c r="F13" s="358">
        <v>5630</v>
      </c>
      <c r="G13" s="359"/>
      <c r="H13" s="114">
        <v>5630</v>
      </c>
    </row>
    <row r="14" spans="1:9" ht="20.100000000000001" customHeight="1" x14ac:dyDescent="0.25">
      <c r="A14" s="386" t="s">
        <v>305</v>
      </c>
      <c r="B14" s="360">
        <v>2928</v>
      </c>
      <c r="C14" s="361">
        <v>2928</v>
      </c>
      <c r="D14" s="356"/>
      <c r="E14" s="357" t="s">
        <v>261</v>
      </c>
      <c r="F14" s="358"/>
      <c r="G14" s="364"/>
      <c r="H14" s="114"/>
    </row>
    <row r="15" spans="1:9" ht="20.100000000000001" customHeight="1" x14ac:dyDescent="0.25">
      <c r="A15" s="363" t="s">
        <v>213</v>
      </c>
      <c r="B15" s="360">
        <v>121764</v>
      </c>
      <c r="C15" s="361">
        <v>121764</v>
      </c>
      <c r="D15" s="356"/>
      <c r="E15" s="357" t="s">
        <v>205</v>
      </c>
      <c r="F15" s="358">
        <v>121764</v>
      </c>
      <c r="G15" s="359">
        <v>121764</v>
      </c>
      <c r="H15" s="114"/>
    </row>
    <row r="16" spans="1:9" ht="20.100000000000001" customHeight="1" x14ac:dyDescent="0.2">
      <c r="A16" s="365" t="s">
        <v>9</v>
      </c>
      <c r="B16" s="366">
        <f>SUM(B8:B15)</f>
        <v>349999</v>
      </c>
      <c r="C16" s="367">
        <f>SUM(C8:C15)</f>
        <v>349999</v>
      </c>
      <c r="D16" s="367">
        <f>SUM(D8:D15)</f>
        <v>0</v>
      </c>
      <c r="E16" s="368" t="s">
        <v>10</v>
      </c>
      <c r="F16" s="369">
        <f>SUM(F8:F15)</f>
        <v>347126</v>
      </c>
      <c r="G16" s="370">
        <f>SUM(G8:G15)</f>
        <v>337846</v>
      </c>
      <c r="H16" s="371">
        <f>SUM(H8:H15)</f>
        <v>9280</v>
      </c>
    </row>
    <row r="17" spans="1:9" ht="20.100000000000001" customHeight="1" x14ac:dyDescent="0.25">
      <c r="A17" s="353" t="s">
        <v>211</v>
      </c>
      <c r="B17" s="354">
        <v>115000</v>
      </c>
      <c r="C17" s="354">
        <v>115000</v>
      </c>
      <c r="D17" s="356"/>
      <c r="E17" s="357" t="s">
        <v>204</v>
      </c>
      <c r="F17" s="372">
        <v>3854</v>
      </c>
      <c r="G17" s="359">
        <v>3854</v>
      </c>
      <c r="H17" s="114"/>
    </row>
    <row r="18" spans="1:9" ht="20.100000000000001" customHeight="1" x14ac:dyDescent="0.25">
      <c r="A18" s="353" t="s">
        <v>212</v>
      </c>
      <c r="B18" s="354">
        <v>63</v>
      </c>
      <c r="C18" s="354">
        <v>63</v>
      </c>
      <c r="D18" s="356"/>
      <c r="E18" s="357" t="s">
        <v>304</v>
      </c>
      <c r="F18" s="465">
        <v>34000</v>
      </c>
      <c r="G18" s="466">
        <v>34000</v>
      </c>
      <c r="H18" s="467"/>
      <c r="I18" s="468"/>
    </row>
    <row r="19" spans="1:9" s="313" customFormat="1" ht="20.100000000000001" customHeight="1" x14ac:dyDescent="0.25">
      <c r="A19" s="353" t="s">
        <v>306</v>
      </c>
      <c r="B19" s="395">
        <v>163</v>
      </c>
      <c r="C19" s="395">
        <v>163</v>
      </c>
      <c r="D19" s="374"/>
      <c r="E19" s="375"/>
      <c r="F19" s="376"/>
      <c r="G19" s="377"/>
      <c r="H19" s="378"/>
    </row>
    <row r="20" spans="1:9" ht="20.100000000000001" customHeight="1" thickBot="1" x14ac:dyDescent="0.3">
      <c r="A20" s="353" t="s">
        <v>260</v>
      </c>
      <c r="B20" s="373">
        <v>503</v>
      </c>
      <c r="C20" s="373">
        <v>503</v>
      </c>
      <c r="D20" s="374"/>
      <c r="E20" s="375" t="s">
        <v>203</v>
      </c>
      <c r="F20" s="376">
        <v>80748</v>
      </c>
      <c r="G20" s="377">
        <v>80748</v>
      </c>
      <c r="H20" s="378"/>
    </row>
    <row r="21" spans="1:9" ht="20.100000000000001" customHeight="1" thickBot="1" x14ac:dyDescent="0.25">
      <c r="A21" s="379" t="s">
        <v>7</v>
      </c>
      <c r="B21" s="380">
        <f>SUM(B16:B20)</f>
        <v>465728</v>
      </c>
      <c r="C21" s="381">
        <f>SUM(C16:C20)</f>
        <v>465728</v>
      </c>
      <c r="D21" s="381">
        <f>SUM(D16:D20)</f>
        <v>0</v>
      </c>
      <c r="E21" s="382" t="s">
        <v>7</v>
      </c>
      <c r="F21" s="383">
        <f>SUM(F16:F20)</f>
        <v>465728</v>
      </c>
      <c r="G21" s="384">
        <f>SUM(G16:G20)</f>
        <v>456448</v>
      </c>
      <c r="H21" s="385">
        <f>SUM(H16:H20)</f>
        <v>9280</v>
      </c>
    </row>
    <row r="22" spans="1:9" ht="20.100000000000001" customHeight="1" thickBot="1" x14ac:dyDescent="0.3">
      <c r="A22" s="386" t="s">
        <v>190</v>
      </c>
      <c r="B22" s="387">
        <v>-121764</v>
      </c>
      <c r="C22" s="388">
        <v>-121764</v>
      </c>
      <c r="D22" s="389"/>
      <c r="E22" s="386" t="s">
        <v>190</v>
      </c>
      <c r="F22" s="390">
        <v>-121764</v>
      </c>
      <c r="G22" s="391">
        <v>-121764</v>
      </c>
      <c r="H22" s="392"/>
    </row>
    <row r="23" spans="1:9" ht="20.100000000000001" customHeight="1" thickBot="1" x14ac:dyDescent="0.25">
      <c r="A23" s="393" t="s">
        <v>191</v>
      </c>
      <c r="B23" s="380">
        <f>SUM(B21:B22)</f>
        <v>343964</v>
      </c>
      <c r="C23" s="381">
        <f>SUM(C21:C22)</f>
        <v>343964</v>
      </c>
      <c r="D23" s="381">
        <f>SUM(D21:D22)</f>
        <v>0</v>
      </c>
      <c r="E23" s="393" t="s">
        <v>191</v>
      </c>
      <c r="F23" s="394">
        <f>SUM(F21:F22)</f>
        <v>343964</v>
      </c>
      <c r="G23" s="384">
        <f>SUM(G21:G22)</f>
        <v>334684</v>
      </c>
      <c r="H23" s="385">
        <f>SUM(H21:H22)</f>
        <v>9280</v>
      </c>
    </row>
    <row r="24" spans="1:9" x14ac:dyDescent="0.2">
      <c r="A24" s="1"/>
      <c r="B24" s="1"/>
      <c r="C24" s="1"/>
      <c r="D24" s="1"/>
      <c r="E24" s="4"/>
      <c r="F24" s="313"/>
      <c r="G24" s="313"/>
      <c r="H24" s="313"/>
    </row>
    <row r="25" spans="1:9" x14ac:dyDescent="0.2">
      <c r="B25" s="1"/>
      <c r="C25" s="1"/>
      <c r="D25" s="1"/>
      <c r="E25" s="1"/>
    </row>
    <row r="26" spans="1:9" x14ac:dyDescent="0.2">
      <c r="B26" s="1"/>
      <c r="C26" s="1"/>
      <c r="D26" s="1"/>
      <c r="E26" s="1"/>
    </row>
    <row r="27" spans="1:9" x14ac:dyDescent="0.2">
      <c r="B27" s="1"/>
      <c r="C27" s="1"/>
      <c r="D27" s="1"/>
      <c r="E27" s="1"/>
    </row>
    <row r="28" spans="1:9" x14ac:dyDescent="0.2">
      <c r="B28" s="1"/>
      <c r="C28" s="1"/>
      <c r="D28" s="1"/>
      <c r="E28" s="1"/>
    </row>
    <row r="29" spans="1:9" x14ac:dyDescent="0.2">
      <c r="B29" s="1"/>
      <c r="C29" s="1"/>
      <c r="D29" s="1"/>
      <c r="E29" s="1"/>
    </row>
    <row r="30" spans="1:9" x14ac:dyDescent="0.2">
      <c r="B30" s="1"/>
      <c r="C30" s="1"/>
      <c r="D30" s="1"/>
      <c r="E30" s="1"/>
    </row>
    <row r="31" spans="1:9" x14ac:dyDescent="0.2">
      <c r="B31" s="1"/>
      <c r="C31" s="1"/>
      <c r="D31" s="1"/>
      <c r="E31" s="1"/>
    </row>
    <row r="32" spans="1:9" x14ac:dyDescent="0.2">
      <c r="B32" s="1"/>
      <c r="C32" s="1"/>
      <c r="D32" s="1"/>
      <c r="E32" s="1"/>
    </row>
    <row r="33" spans="2:5" x14ac:dyDescent="0.2">
      <c r="B33" s="1"/>
      <c r="C33" s="1"/>
      <c r="D33" s="1"/>
      <c r="E33" s="1"/>
    </row>
    <row r="34" spans="2:5" x14ac:dyDescent="0.2">
      <c r="B34" s="1"/>
      <c r="C34" s="1"/>
      <c r="D34" s="1"/>
      <c r="E34" s="1"/>
    </row>
    <row r="35" spans="2:5" x14ac:dyDescent="0.2">
      <c r="B35" s="1"/>
      <c r="C35" s="1"/>
      <c r="D35" s="1"/>
      <c r="E35" s="1"/>
    </row>
    <row r="36" spans="2:5" x14ac:dyDescent="0.2">
      <c r="B36" s="1"/>
      <c r="C36" s="1"/>
      <c r="D36" s="1"/>
      <c r="E36" s="1"/>
    </row>
    <row r="37" spans="2:5" x14ac:dyDescent="0.2">
      <c r="B37" s="1"/>
      <c r="C37" s="1"/>
      <c r="D37" s="1"/>
      <c r="E37" s="1"/>
    </row>
    <row r="38" spans="2:5" x14ac:dyDescent="0.2">
      <c r="B38" s="1"/>
      <c r="C38" s="1"/>
      <c r="D38" s="1"/>
      <c r="E38" s="1"/>
    </row>
    <row r="39" spans="2:5" x14ac:dyDescent="0.2">
      <c r="B39" s="1"/>
      <c r="C39" s="1"/>
      <c r="D39" s="1"/>
      <c r="E39" s="1"/>
    </row>
    <row r="40" spans="2:5" x14ac:dyDescent="0.2">
      <c r="B40" s="1"/>
      <c r="C40" s="1"/>
      <c r="D40" s="1"/>
      <c r="E40" s="1"/>
    </row>
    <row r="41" spans="2:5" x14ac:dyDescent="0.2">
      <c r="B41" s="1"/>
      <c r="C41" s="1"/>
      <c r="D41" s="1"/>
      <c r="E41" s="1"/>
    </row>
    <row r="42" spans="2:5" x14ac:dyDescent="0.2">
      <c r="B42" s="1"/>
      <c r="C42" s="1"/>
      <c r="D42" s="1"/>
      <c r="E42" s="1"/>
    </row>
    <row r="43" spans="2:5" x14ac:dyDescent="0.2">
      <c r="B43" s="1"/>
      <c r="C43" s="1"/>
      <c r="D43" s="1"/>
      <c r="E43" s="1"/>
    </row>
    <row r="44" spans="2:5" x14ac:dyDescent="0.2">
      <c r="B44" s="1"/>
      <c r="C44" s="1"/>
      <c r="D44" s="1"/>
      <c r="E44" s="1"/>
    </row>
    <row r="45" spans="2:5" x14ac:dyDescent="0.2">
      <c r="B45" s="1"/>
      <c r="C45" s="1"/>
      <c r="D45" s="1"/>
      <c r="E45" s="1"/>
    </row>
    <row r="46" spans="2:5" x14ac:dyDescent="0.2">
      <c r="B46" s="1"/>
      <c r="C46" s="1"/>
      <c r="D46" s="1"/>
      <c r="E46" s="1"/>
    </row>
    <row r="47" spans="2:5" x14ac:dyDescent="0.2">
      <c r="B47" s="1"/>
      <c r="C47" s="1"/>
      <c r="D47" s="1"/>
      <c r="E47" s="1"/>
    </row>
    <row r="48" spans="2:5" x14ac:dyDescent="0.2">
      <c r="B48" s="1"/>
      <c r="C48" s="1"/>
      <c r="D48" s="1"/>
      <c r="E48" s="1"/>
    </row>
    <row r="49" spans="2:5" x14ac:dyDescent="0.2">
      <c r="B49" s="1"/>
      <c r="C49" s="1"/>
      <c r="D49" s="1"/>
      <c r="E49" s="1"/>
    </row>
    <row r="50" spans="2:5" x14ac:dyDescent="0.2">
      <c r="B50" s="1"/>
      <c r="C50" s="1"/>
      <c r="D50" s="1"/>
      <c r="E50" s="1"/>
    </row>
    <row r="51" spans="2:5" x14ac:dyDescent="0.2">
      <c r="B51" s="1"/>
      <c r="C51" s="1"/>
      <c r="D51" s="1"/>
      <c r="E51" s="1"/>
    </row>
    <row r="52" spans="2:5" x14ac:dyDescent="0.2">
      <c r="B52" s="1"/>
      <c r="C52" s="1"/>
      <c r="D52" s="1"/>
      <c r="E52" s="1"/>
    </row>
    <row r="53" spans="2:5" x14ac:dyDescent="0.2">
      <c r="B53" s="1"/>
      <c r="C53" s="1"/>
      <c r="D53" s="1"/>
      <c r="E53" s="1"/>
    </row>
    <row r="54" spans="2:5" x14ac:dyDescent="0.2">
      <c r="B54" s="1"/>
      <c r="C54" s="1"/>
      <c r="D54" s="1"/>
      <c r="E54" s="1"/>
    </row>
    <row r="55" spans="2:5" x14ac:dyDescent="0.2">
      <c r="B55" s="1"/>
      <c r="C55" s="1"/>
      <c r="D55" s="1"/>
      <c r="E55" s="1"/>
    </row>
    <row r="56" spans="2:5" x14ac:dyDescent="0.2">
      <c r="B56" s="1"/>
      <c r="C56" s="1"/>
      <c r="D56" s="1"/>
      <c r="E56" s="1"/>
    </row>
    <row r="57" spans="2:5" x14ac:dyDescent="0.2">
      <c r="B57" s="1"/>
      <c r="C57" s="1"/>
      <c r="D57" s="1"/>
      <c r="E57" s="1"/>
    </row>
    <row r="58" spans="2:5" x14ac:dyDescent="0.2">
      <c r="B58" s="1"/>
      <c r="C58" s="1"/>
      <c r="D58" s="1"/>
      <c r="E58" s="1"/>
    </row>
    <row r="59" spans="2:5" x14ac:dyDescent="0.2">
      <c r="B59" s="1"/>
      <c r="C59" s="1"/>
      <c r="D59" s="1"/>
      <c r="E59" s="1"/>
    </row>
    <row r="60" spans="2:5" x14ac:dyDescent="0.2">
      <c r="B60" s="1"/>
      <c r="C60" s="1"/>
      <c r="D60" s="1"/>
      <c r="E60" s="1"/>
    </row>
    <row r="61" spans="2:5" x14ac:dyDescent="0.2">
      <c r="B61" s="1"/>
      <c r="C61" s="1"/>
      <c r="D61" s="1"/>
      <c r="E61" s="1"/>
    </row>
    <row r="62" spans="2:5" x14ac:dyDescent="0.2">
      <c r="B62" s="1"/>
      <c r="C62" s="1"/>
      <c r="D62" s="1"/>
      <c r="E62" s="1"/>
    </row>
    <row r="63" spans="2:5" x14ac:dyDescent="0.2">
      <c r="B63" s="1"/>
      <c r="C63" s="1"/>
      <c r="D63" s="1"/>
      <c r="E63" s="1"/>
    </row>
    <row r="64" spans="2:5" x14ac:dyDescent="0.2">
      <c r="B64" s="1"/>
      <c r="C64" s="1"/>
      <c r="D64" s="1"/>
      <c r="E64" s="1"/>
    </row>
    <row r="65" spans="2:5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  <row r="95" spans="2:5" x14ac:dyDescent="0.2">
      <c r="B95" s="1"/>
      <c r="C95" s="1"/>
      <c r="D95" s="1"/>
      <c r="E95" s="1"/>
    </row>
    <row r="96" spans="2:5" x14ac:dyDescent="0.2">
      <c r="B96" s="1"/>
      <c r="C96" s="1"/>
      <c r="D96" s="1"/>
      <c r="E96" s="1"/>
    </row>
    <row r="97" spans="2:5" x14ac:dyDescent="0.2">
      <c r="B97" s="1"/>
      <c r="C97" s="1"/>
      <c r="D97" s="1"/>
      <c r="E97" s="1"/>
    </row>
    <row r="98" spans="2:5" x14ac:dyDescent="0.2">
      <c r="B98" s="1"/>
      <c r="C98" s="1"/>
      <c r="D98" s="1"/>
      <c r="E98" s="1"/>
    </row>
    <row r="99" spans="2:5" x14ac:dyDescent="0.2">
      <c r="B99" s="1"/>
      <c r="C99" s="1"/>
      <c r="D99" s="1"/>
      <c r="E99" s="1"/>
    </row>
    <row r="100" spans="2:5" x14ac:dyDescent="0.2">
      <c r="B100" s="1"/>
      <c r="C100" s="1"/>
      <c r="D100" s="1"/>
      <c r="E100" s="1"/>
    </row>
  </sheetData>
  <mergeCells count="6">
    <mergeCell ref="A6:D6"/>
    <mergeCell ref="E6:H6"/>
    <mergeCell ref="A3:H3"/>
    <mergeCell ref="A4:H4"/>
    <mergeCell ref="A1:H1"/>
    <mergeCell ref="B2:F2"/>
  </mergeCells>
  <phoneticPr fontId="0" type="noConversion"/>
  <pageMargins left="0" right="0" top="0.59055118110236227" bottom="0.59055118110236227" header="0.51181102362204722" footer="0.51181102362204722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158"/>
  <sheetViews>
    <sheetView topLeftCell="A14" workbookViewId="0">
      <selection activeCell="Q34" sqref="Q34"/>
    </sheetView>
  </sheetViews>
  <sheetFormatPr defaultRowHeight="12.75" x14ac:dyDescent="0.2"/>
  <cols>
    <col min="1" max="1" width="4.42578125" customWidth="1"/>
    <col min="2" max="2" width="49.42578125" customWidth="1"/>
    <col min="3" max="3" width="4.5703125" customWidth="1"/>
    <col min="4" max="4" width="6.7109375" customWidth="1"/>
    <col min="5" max="5" width="7.42578125" customWidth="1"/>
    <col min="6" max="7" width="6.140625" customWidth="1"/>
    <col min="8" max="8" width="7.7109375" customWidth="1"/>
    <col min="9" max="10" width="7.42578125" customWidth="1"/>
    <col min="11" max="11" width="8.42578125" customWidth="1"/>
    <col min="12" max="12" width="7.7109375" customWidth="1"/>
    <col min="13" max="13" width="7.28515625" customWidth="1"/>
    <col min="14" max="14" width="4.140625" customWidth="1"/>
    <col min="15" max="15" width="4.7109375" customWidth="1"/>
    <col min="16" max="16" width="7.28515625" customWidth="1"/>
  </cols>
  <sheetData>
    <row r="1" spans="1:16" ht="15" customHeight="1" x14ac:dyDescent="0.2">
      <c r="A1" s="593" t="s">
        <v>381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</row>
    <row r="2" spans="1:16" ht="15" customHeight="1" x14ac:dyDescent="0.2">
      <c r="A2" s="608"/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</row>
    <row r="3" spans="1:16" ht="12.95" customHeight="1" thickBot="1" x14ac:dyDescent="0.25">
      <c r="A3" s="594" t="s">
        <v>331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</row>
    <row r="4" spans="1:16" ht="12.95" customHeight="1" x14ac:dyDescent="0.2">
      <c r="A4" s="597" t="s">
        <v>36</v>
      </c>
      <c r="B4" s="599" t="s">
        <v>332</v>
      </c>
      <c r="C4" s="615" t="s">
        <v>187</v>
      </c>
      <c r="D4" s="622" t="s">
        <v>192</v>
      </c>
      <c r="E4" s="580" t="s">
        <v>168</v>
      </c>
      <c r="F4" s="581"/>
      <c r="G4" s="581"/>
      <c r="H4" s="581"/>
      <c r="I4" s="601"/>
      <c r="J4" s="602" t="s">
        <v>4</v>
      </c>
      <c r="K4" s="603"/>
      <c r="L4" s="604"/>
      <c r="M4" s="605" t="s">
        <v>11</v>
      </c>
      <c r="N4" s="606"/>
      <c r="O4" s="606"/>
      <c r="P4" s="607"/>
    </row>
    <row r="5" spans="1:16" ht="24.75" customHeight="1" thickBot="1" x14ac:dyDescent="0.25">
      <c r="A5" s="598"/>
      <c r="B5" s="600"/>
      <c r="C5" s="621"/>
      <c r="D5" s="623"/>
      <c r="E5" s="407" t="s">
        <v>214</v>
      </c>
      <c r="F5" s="408" t="s">
        <v>165</v>
      </c>
      <c r="G5" s="409" t="s">
        <v>166</v>
      </c>
      <c r="H5" s="409" t="s">
        <v>215</v>
      </c>
      <c r="I5" s="410" t="s">
        <v>167</v>
      </c>
      <c r="J5" s="427" t="s">
        <v>216</v>
      </c>
      <c r="K5" s="409" t="s">
        <v>169</v>
      </c>
      <c r="L5" s="410" t="s">
        <v>170</v>
      </c>
      <c r="M5" s="432" t="s">
        <v>171</v>
      </c>
      <c r="N5" s="409" t="s">
        <v>172</v>
      </c>
      <c r="O5" s="409" t="s">
        <v>173</v>
      </c>
      <c r="P5" s="410" t="s">
        <v>174</v>
      </c>
    </row>
    <row r="6" spans="1:16" ht="12.95" customHeight="1" x14ac:dyDescent="0.2">
      <c r="A6" s="610" t="s">
        <v>37</v>
      </c>
      <c r="B6" s="611"/>
      <c r="C6" s="416"/>
      <c r="D6" s="417"/>
      <c r="E6" s="418"/>
      <c r="F6" s="418"/>
      <c r="G6" s="419"/>
      <c r="H6" s="419"/>
      <c r="I6" s="423"/>
      <c r="J6" s="428"/>
      <c r="K6" s="429"/>
      <c r="L6" s="431"/>
      <c r="M6" s="428"/>
      <c r="N6" s="429"/>
      <c r="O6" s="429"/>
      <c r="P6" s="430"/>
    </row>
    <row r="7" spans="1:16" ht="12.95" customHeight="1" x14ac:dyDescent="0.2">
      <c r="A7" s="433" t="s">
        <v>15</v>
      </c>
      <c r="B7" s="434" t="s">
        <v>16</v>
      </c>
      <c r="C7" s="420"/>
      <c r="D7" s="226"/>
      <c r="E7" s="411"/>
      <c r="F7" s="134"/>
      <c r="G7" s="227"/>
      <c r="H7" s="227"/>
      <c r="I7" s="424"/>
      <c r="J7" s="219"/>
      <c r="K7" s="220"/>
      <c r="L7" s="425"/>
      <c r="M7" s="219"/>
      <c r="N7" s="220"/>
      <c r="O7" s="220"/>
      <c r="P7" s="218"/>
    </row>
    <row r="8" spans="1:16" ht="12.95" customHeight="1" x14ac:dyDescent="0.2">
      <c r="A8" s="433" t="s">
        <v>38</v>
      </c>
      <c r="B8" s="435" t="s">
        <v>17</v>
      </c>
      <c r="C8" s="420"/>
      <c r="D8" s="226"/>
      <c r="E8" s="411"/>
      <c r="F8" s="134"/>
      <c r="G8" s="227"/>
      <c r="H8" s="227"/>
      <c r="I8" s="424"/>
      <c r="J8" s="219"/>
      <c r="K8" s="220"/>
      <c r="L8" s="425"/>
      <c r="M8" s="219"/>
      <c r="N8" s="220"/>
      <c r="O8" s="220"/>
      <c r="P8" s="218"/>
    </row>
    <row r="9" spans="1:16" ht="15.75" customHeight="1" x14ac:dyDescent="0.2">
      <c r="A9" s="433" t="s">
        <v>39</v>
      </c>
      <c r="B9" s="436" t="s">
        <v>330</v>
      </c>
      <c r="C9" s="420"/>
      <c r="D9" s="226"/>
      <c r="E9" s="411"/>
      <c r="F9" s="134"/>
      <c r="G9" s="227"/>
      <c r="H9" s="227"/>
      <c r="I9" s="424"/>
      <c r="J9" s="219"/>
      <c r="K9" s="220"/>
      <c r="L9" s="425"/>
      <c r="M9" s="219"/>
      <c r="N9" s="220"/>
      <c r="O9" s="220"/>
      <c r="P9" s="218"/>
    </row>
    <row r="10" spans="1:16" ht="27" customHeight="1" x14ac:dyDescent="0.2">
      <c r="A10" s="433" t="s">
        <v>40</v>
      </c>
      <c r="B10" s="436" t="s">
        <v>308</v>
      </c>
      <c r="C10" s="338">
        <v>1</v>
      </c>
      <c r="D10" s="229"/>
      <c r="E10" s="411"/>
      <c r="F10" s="134"/>
      <c r="G10" s="227">
        <v>65720</v>
      </c>
      <c r="H10" s="227">
        <v>3778</v>
      </c>
      <c r="I10" s="424"/>
      <c r="J10" s="219"/>
      <c r="K10" s="220"/>
      <c r="L10" s="425"/>
      <c r="M10" s="219"/>
      <c r="N10" s="220"/>
      <c r="O10" s="220"/>
      <c r="P10" s="218">
        <v>115000</v>
      </c>
    </row>
    <row r="11" spans="1:16" ht="12.95" customHeight="1" x14ac:dyDescent="0.2">
      <c r="A11" s="433" t="s">
        <v>41</v>
      </c>
      <c r="B11" s="434" t="s">
        <v>309</v>
      </c>
      <c r="C11" s="338"/>
      <c r="D11" s="229"/>
      <c r="E11" s="411"/>
      <c r="F11" s="134"/>
      <c r="G11" s="227"/>
      <c r="H11" s="227"/>
      <c r="I11" s="424"/>
      <c r="J11" s="219"/>
      <c r="K11" s="220"/>
      <c r="L11" s="425"/>
      <c r="M11" s="219"/>
      <c r="N11" s="220"/>
      <c r="O11" s="220"/>
      <c r="P11" s="218"/>
    </row>
    <row r="12" spans="1:16" ht="12.95" customHeight="1" x14ac:dyDescent="0.2">
      <c r="A12" s="433" t="s">
        <v>42</v>
      </c>
      <c r="B12" s="435" t="s">
        <v>20</v>
      </c>
      <c r="C12" s="338"/>
      <c r="D12" s="229"/>
      <c r="E12" s="411"/>
      <c r="F12" s="134"/>
      <c r="G12" s="227"/>
      <c r="H12" s="227"/>
      <c r="I12" s="424"/>
      <c r="J12" s="219"/>
      <c r="K12" s="220"/>
      <c r="L12" s="425"/>
      <c r="M12" s="219"/>
      <c r="N12" s="220"/>
      <c r="O12" s="220"/>
      <c r="P12" s="218"/>
    </row>
    <row r="13" spans="1:16" ht="12.95" customHeight="1" x14ac:dyDescent="0.2">
      <c r="A13" s="433" t="s">
        <v>43</v>
      </c>
      <c r="B13" s="435" t="s">
        <v>310</v>
      </c>
      <c r="C13" s="338">
        <v>2</v>
      </c>
      <c r="D13" s="229"/>
      <c r="E13" s="411"/>
      <c r="F13" s="134"/>
      <c r="G13" s="227"/>
      <c r="H13" s="227"/>
      <c r="I13" s="424"/>
      <c r="J13" s="219"/>
      <c r="K13" s="220"/>
      <c r="L13" s="425"/>
      <c r="M13" s="219"/>
      <c r="N13" s="220"/>
      <c r="O13" s="220"/>
      <c r="P13" s="218"/>
    </row>
    <row r="14" spans="1:16" ht="12.95" customHeight="1" x14ac:dyDescent="0.2">
      <c r="A14" s="433" t="s">
        <v>44</v>
      </c>
      <c r="B14" s="435" t="s">
        <v>311</v>
      </c>
      <c r="C14" s="338"/>
      <c r="D14" s="229"/>
      <c r="E14" s="411">
        <v>144671</v>
      </c>
      <c r="F14" s="134"/>
      <c r="G14" s="227"/>
      <c r="H14" s="227"/>
      <c r="I14" s="424"/>
      <c r="J14" s="232"/>
      <c r="K14" s="227"/>
      <c r="L14" s="424"/>
      <c r="M14" s="232"/>
      <c r="N14" s="227"/>
      <c r="O14" s="227"/>
      <c r="P14" s="228"/>
    </row>
    <row r="15" spans="1:16" ht="12.95" customHeight="1" x14ac:dyDescent="0.2">
      <c r="A15" s="433" t="s">
        <v>45</v>
      </c>
      <c r="B15" s="435" t="s">
        <v>325</v>
      </c>
      <c r="C15" s="338"/>
      <c r="D15" s="229"/>
      <c r="E15" s="411"/>
      <c r="F15" s="134"/>
      <c r="G15" s="227"/>
      <c r="H15" s="227"/>
      <c r="I15" s="424"/>
      <c r="J15" s="219"/>
      <c r="K15" s="220"/>
      <c r="L15" s="425"/>
      <c r="M15" s="219"/>
      <c r="N15" s="220"/>
      <c r="O15" s="220"/>
      <c r="P15" s="218"/>
    </row>
    <row r="16" spans="1:16" ht="12.95" customHeight="1" x14ac:dyDescent="0.2">
      <c r="A16" s="433" t="s">
        <v>46</v>
      </c>
      <c r="B16" s="435" t="s">
        <v>312</v>
      </c>
      <c r="C16" s="338"/>
      <c r="D16" s="229"/>
      <c r="E16" s="411"/>
      <c r="F16" s="134"/>
      <c r="G16" s="227"/>
      <c r="H16" s="227"/>
      <c r="I16" s="424"/>
      <c r="J16" s="219"/>
      <c r="K16" s="220"/>
      <c r="L16" s="425"/>
      <c r="M16" s="219"/>
      <c r="N16" s="220"/>
      <c r="O16" s="220"/>
      <c r="P16" s="218"/>
    </row>
    <row r="17" spans="1:16" ht="25.5" customHeight="1" x14ac:dyDescent="0.2">
      <c r="A17" s="433" t="s">
        <v>47</v>
      </c>
      <c r="B17" s="435" t="s">
        <v>313</v>
      </c>
      <c r="C17" s="338"/>
      <c r="D17" s="229"/>
      <c r="E17" s="411"/>
      <c r="F17" s="230"/>
      <c r="G17" s="231"/>
      <c r="H17" s="227"/>
      <c r="I17" s="424"/>
      <c r="J17" s="219"/>
      <c r="K17" s="220"/>
      <c r="L17" s="425"/>
      <c r="M17" s="219"/>
      <c r="N17" s="220"/>
      <c r="O17" s="220"/>
      <c r="P17" s="218"/>
    </row>
    <row r="18" spans="1:16" ht="12.95" customHeight="1" x14ac:dyDescent="0.2">
      <c r="A18" s="433" t="s">
        <v>48</v>
      </c>
      <c r="B18" s="435" t="s">
        <v>18</v>
      </c>
      <c r="C18" s="338">
        <v>1</v>
      </c>
      <c r="D18" s="229"/>
      <c r="E18" s="411"/>
      <c r="F18" s="134"/>
      <c r="G18" s="227"/>
      <c r="H18" s="227">
        <v>4048</v>
      </c>
      <c r="I18" s="424"/>
      <c r="J18" s="219"/>
      <c r="K18" s="220"/>
      <c r="L18" s="425"/>
      <c r="M18" s="219"/>
      <c r="N18" s="220"/>
      <c r="O18" s="220"/>
      <c r="P18" s="218"/>
    </row>
    <row r="19" spans="1:16" ht="12.95" customHeight="1" x14ac:dyDescent="0.2">
      <c r="A19" s="433" t="s">
        <v>49</v>
      </c>
      <c r="B19" s="435" t="s">
        <v>19</v>
      </c>
      <c r="C19" s="338">
        <v>1</v>
      </c>
      <c r="D19" s="229"/>
      <c r="E19" s="411"/>
      <c r="F19" s="134"/>
      <c r="G19" s="227"/>
      <c r="H19" s="227">
        <v>2231</v>
      </c>
      <c r="I19" s="424"/>
      <c r="J19" s="219"/>
      <c r="K19" s="220"/>
      <c r="L19" s="425"/>
      <c r="M19" s="219"/>
      <c r="N19" s="220"/>
      <c r="O19" s="220"/>
      <c r="P19" s="218"/>
    </row>
    <row r="20" spans="1:16" ht="12.95" customHeight="1" x14ac:dyDescent="0.2">
      <c r="A20" s="433" t="s">
        <v>50</v>
      </c>
      <c r="B20" s="435" t="s">
        <v>245</v>
      </c>
      <c r="C20" s="338"/>
      <c r="D20" s="229"/>
      <c r="E20" s="411"/>
      <c r="F20" s="134"/>
      <c r="G20" s="227"/>
      <c r="H20" s="227"/>
      <c r="I20" s="424"/>
      <c r="J20" s="219"/>
      <c r="K20" s="220"/>
      <c r="L20" s="425"/>
      <c r="M20" s="219"/>
      <c r="N20" s="220"/>
      <c r="O20" s="220"/>
      <c r="P20" s="218"/>
    </row>
    <row r="21" spans="1:16" ht="12.95" customHeight="1" x14ac:dyDescent="0.2">
      <c r="A21" s="433" t="s">
        <v>51</v>
      </c>
      <c r="B21" s="434" t="s">
        <v>21</v>
      </c>
      <c r="C21" s="338">
        <v>1</v>
      </c>
      <c r="D21" s="229"/>
      <c r="E21" s="411"/>
      <c r="F21" s="134"/>
      <c r="G21" s="227"/>
      <c r="H21" s="227"/>
      <c r="I21" s="424">
        <v>4428</v>
      </c>
      <c r="J21" s="219"/>
      <c r="K21" s="220"/>
      <c r="L21" s="425"/>
      <c r="M21" s="219"/>
      <c r="N21" s="220"/>
      <c r="O21" s="220"/>
      <c r="P21" s="218"/>
    </row>
    <row r="22" spans="1:16" ht="14.25" customHeight="1" x14ac:dyDescent="0.2">
      <c r="A22" s="433" t="s">
        <v>52</v>
      </c>
      <c r="B22" s="434" t="s">
        <v>22</v>
      </c>
      <c r="C22" s="338"/>
      <c r="D22" s="229"/>
      <c r="E22" s="411"/>
      <c r="F22" s="134"/>
      <c r="G22" s="227"/>
      <c r="H22" s="227"/>
      <c r="I22" s="424"/>
      <c r="J22" s="219"/>
      <c r="K22" s="220"/>
      <c r="L22" s="425"/>
      <c r="M22" s="219"/>
      <c r="N22" s="220"/>
      <c r="O22" s="220"/>
      <c r="P22" s="218"/>
    </row>
    <row r="23" spans="1:16" ht="12.95" customHeight="1" x14ac:dyDescent="0.2">
      <c r="A23" s="433" t="s">
        <v>53</v>
      </c>
      <c r="B23" s="435" t="s">
        <v>314</v>
      </c>
      <c r="C23" s="420"/>
      <c r="D23" s="226"/>
      <c r="E23" s="411"/>
      <c r="F23" s="227"/>
      <c r="G23" s="227"/>
      <c r="H23" s="227"/>
      <c r="I23" s="424"/>
      <c r="J23" s="219"/>
      <c r="K23" s="220"/>
      <c r="L23" s="425"/>
      <c r="M23" s="219"/>
      <c r="N23" s="220"/>
      <c r="O23" s="220"/>
      <c r="P23" s="218"/>
    </row>
    <row r="24" spans="1:16" ht="12.95" customHeight="1" x14ac:dyDescent="0.2">
      <c r="A24" s="433" t="s">
        <v>54</v>
      </c>
      <c r="B24" s="434" t="s">
        <v>315</v>
      </c>
      <c r="C24" s="420"/>
      <c r="D24" s="226"/>
      <c r="E24" s="411"/>
      <c r="F24" s="134"/>
      <c r="G24" s="227"/>
      <c r="H24" s="227"/>
      <c r="I24" s="424"/>
      <c r="J24" s="219"/>
      <c r="K24" s="220"/>
      <c r="L24" s="425"/>
      <c r="M24" s="219"/>
      <c r="N24" s="220"/>
      <c r="O24" s="220"/>
      <c r="P24" s="218"/>
    </row>
    <row r="25" spans="1:16" ht="12.95" customHeight="1" x14ac:dyDescent="0.2">
      <c r="A25" s="433" t="s">
        <v>55</v>
      </c>
      <c r="B25" s="434" t="s">
        <v>23</v>
      </c>
      <c r="C25" s="420"/>
      <c r="D25" s="226"/>
      <c r="E25" s="411"/>
      <c r="F25" s="134"/>
      <c r="G25" s="227"/>
      <c r="H25" s="227"/>
      <c r="I25" s="424"/>
      <c r="J25" s="219"/>
      <c r="K25" s="220"/>
      <c r="L25" s="425"/>
      <c r="M25" s="219"/>
      <c r="N25" s="220"/>
      <c r="O25" s="220"/>
      <c r="P25" s="218"/>
    </row>
    <row r="26" spans="1:16" ht="12.95" customHeight="1" x14ac:dyDescent="0.2">
      <c r="A26" s="433" t="s">
        <v>56</v>
      </c>
      <c r="B26" s="434" t="s">
        <v>246</v>
      </c>
      <c r="C26" s="338"/>
      <c r="D26" s="229"/>
      <c r="E26" s="411"/>
      <c r="F26" s="134"/>
      <c r="G26" s="227"/>
      <c r="H26" s="227"/>
      <c r="I26" s="424"/>
      <c r="J26" s="219"/>
      <c r="K26" s="220"/>
      <c r="L26" s="425"/>
      <c r="M26" s="219"/>
      <c r="N26" s="220"/>
      <c r="O26" s="220"/>
      <c r="P26" s="218"/>
    </row>
    <row r="27" spans="1:16" ht="12.95" customHeight="1" x14ac:dyDescent="0.2">
      <c r="A27" s="433" t="s">
        <v>57</v>
      </c>
      <c r="B27" s="434" t="s">
        <v>24</v>
      </c>
      <c r="C27" s="420"/>
      <c r="D27" s="226"/>
      <c r="E27" s="411"/>
      <c r="F27" s="134"/>
      <c r="G27" s="227"/>
      <c r="H27" s="227"/>
      <c r="I27" s="424"/>
      <c r="J27" s="219"/>
      <c r="K27" s="220"/>
      <c r="L27" s="425"/>
      <c r="M27" s="219"/>
      <c r="N27" s="220"/>
      <c r="O27" s="220"/>
      <c r="P27" s="218"/>
    </row>
    <row r="28" spans="1:16" ht="12.95" customHeight="1" x14ac:dyDescent="0.2">
      <c r="A28" s="433" t="s">
        <v>58</v>
      </c>
      <c r="B28" s="434" t="s">
        <v>25</v>
      </c>
      <c r="C28" s="420"/>
      <c r="D28" s="226"/>
      <c r="E28" s="411"/>
      <c r="F28" s="134"/>
      <c r="G28" s="227"/>
      <c r="H28" s="227"/>
      <c r="I28" s="424"/>
      <c r="J28" s="219"/>
      <c r="K28" s="220"/>
      <c r="L28" s="425"/>
      <c r="M28" s="219"/>
      <c r="N28" s="220"/>
      <c r="O28" s="220"/>
      <c r="P28" s="218"/>
    </row>
    <row r="29" spans="1:16" ht="12.95" customHeight="1" x14ac:dyDescent="0.2">
      <c r="A29" s="433" t="s">
        <v>59</v>
      </c>
      <c r="B29" s="434" t="s">
        <v>26</v>
      </c>
      <c r="C29" s="420"/>
      <c r="D29" s="226"/>
      <c r="E29" s="411"/>
      <c r="F29" s="134"/>
      <c r="G29" s="227"/>
      <c r="H29" s="227"/>
      <c r="I29" s="424"/>
      <c r="J29" s="219"/>
      <c r="K29" s="220"/>
      <c r="L29" s="425"/>
      <c r="M29" s="219"/>
      <c r="N29" s="220"/>
      <c r="O29" s="220"/>
      <c r="P29" s="218"/>
    </row>
    <row r="30" spans="1:16" ht="12.95" customHeight="1" x14ac:dyDescent="0.2">
      <c r="A30" s="433" t="s">
        <v>60</v>
      </c>
      <c r="B30" s="434" t="s">
        <v>27</v>
      </c>
      <c r="C30" s="420"/>
      <c r="D30" s="226"/>
      <c r="E30" s="411"/>
      <c r="F30" s="134"/>
      <c r="G30" s="227"/>
      <c r="H30" s="227"/>
      <c r="I30" s="424"/>
      <c r="J30" s="219"/>
      <c r="K30" s="220"/>
      <c r="L30" s="425"/>
      <c r="M30" s="219"/>
      <c r="N30" s="220"/>
      <c r="O30" s="220"/>
      <c r="P30" s="218"/>
    </row>
    <row r="31" spans="1:16" ht="12.95" customHeight="1" x14ac:dyDescent="0.2">
      <c r="A31" s="433" t="s">
        <v>61</v>
      </c>
      <c r="B31" s="434" t="s">
        <v>28</v>
      </c>
      <c r="C31" s="420"/>
      <c r="D31" s="226"/>
      <c r="E31" s="411"/>
      <c r="F31" s="134"/>
      <c r="G31" s="227"/>
      <c r="H31" s="227"/>
      <c r="I31" s="424"/>
      <c r="J31" s="219"/>
      <c r="K31" s="220"/>
      <c r="L31" s="425"/>
      <c r="M31" s="219"/>
      <c r="N31" s="220"/>
      <c r="O31" s="220"/>
      <c r="P31" s="218"/>
    </row>
    <row r="32" spans="1:16" ht="12.95" customHeight="1" x14ac:dyDescent="0.2">
      <c r="A32" s="433" t="s">
        <v>62</v>
      </c>
      <c r="B32" s="434" t="s">
        <v>247</v>
      </c>
      <c r="C32" s="420"/>
      <c r="D32" s="226"/>
      <c r="E32" s="411"/>
      <c r="F32" s="134"/>
      <c r="G32" s="227"/>
      <c r="H32" s="227"/>
      <c r="I32" s="424"/>
      <c r="J32" s="219"/>
      <c r="K32" s="220"/>
      <c r="L32" s="425"/>
      <c r="M32" s="219"/>
      <c r="N32" s="220"/>
      <c r="O32" s="220"/>
      <c r="P32" s="218"/>
    </row>
    <row r="33" spans="1:16" ht="12.95" customHeight="1" x14ac:dyDescent="0.2">
      <c r="A33" s="433" t="s">
        <v>63</v>
      </c>
      <c r="B33" s="403" t="s">
        <v>334</v>
      </c>
      <c r="C33" s="420"/>
      <c r="D33" s="412"/>
      <c r="E33" s="413"/>
      <c r="F33" s="414"/>
      <c r="G33" s="415"/>
      <c r="H33" s="415"/>
      <c r="I33" s="425"/>
      <c r="J33" s="219"/>
      <c r="K33" s="220"/>
      <c r="L33" s="425"/>
      <c r="M33" s="219"/>
      <c r="N33" s="220"/>
      <c r="O33" s="220"/>
      <c r="P33" s="218"/>
    </row>
    <row r="34" spans="1:16" s="313" customFormat="1" ht="12.95" customHeight="1" x14ac:dyDescent="0.2">
      <c r="A34" s="433" t="s">
        <v>64</v>
      </c>
      <c r="B34" s="434" t="s">
        <v>317</v>
      </c>
      <c r="C34" s="420"/>
      <c r="D34" s="412"/>
      <c r="E34" s="413"/>
      <c r="F34" s="414"/>
      <c r="G34" s="415"/>
      <c r="H34" s="415"/>
      <c r="I34" s="425"/>
      <c r="J34" s="219"/>
      <c r="K34" s="220"/>
      <c r="L34" s="425"/>
      <c r="M34" s="219"/>
      <c r="N34" s="220"/>
      <c r="O34" s="220"/>
      <c r="P34" s="218"/>
    </row>
    <row r="35" spans="1:16" s="313" customFormat="1" ht="12.95" customHeight="1" x14ac:dyDescent="0.2">
      <c r="A35" s="433" t="s">
        <v>65</v>
      </c>
      <c r="B35" s="434" t="s">
        <v>318</v>
      </c>
      <c r="C35" s="420"/>
      <c r="D35" s="412"/>
      <c r="E35" s="413"/>
      <c r="F35" s="414"/>
      <c r="G35" s="415"/>
      <c r="H35" s="415"/>
      <c r="I35" s="425"/>
      <c r="J35" s="219"/>
      <c r="K35" s="220"/>
      <c r="L35" s="425"/>
      <c r="M35" s="219"/>
      <c r="N35" s="220"/>
      <c r="O35" s="220"/>
      <c r="P35" s="218"/>
    </row>
    <row r="36" spans="1:16" s="313" customFormat="1" ht="12.95" customHeight="1" x14ac:dyDescent="0.2">
      <c r="A36" s="433" t="s">
        <v>66</v>
      </c>
      <c r="B36" s="434" t="s">
        <v>29</v>
      </c>
      <c r="C36" s="420"/>
      <c r="D36" s="412"/>
      <c r="E36" s="413"/>
      <c r="F36" s="414"/>
      <c r="G36" s="415"/>
      <c r="H36" s="415"/>
      <c r="I36" s="425"/>
      <c r="J36" s="219"/>
      <c r="K36" s="220"/>
      <c r="L36" s="425"/>
      <c r="M36" s="219"/>
      <c r="N36" s="220"/>
      <c r="O36" s="220"/>
      <c r="P36" s="218"/>
    </row>
    <row r="37" spans="1:16" s="313" customFormat="1" ht="12.95" customHeight="1" x14ac:dyDescent="0.2">
      <c r="A37" s="433" t="s">
        <v>67</v>
      </c>
      <c r="B37" s="434" t="s">
        <v>30</v>
      </c>
      <c r="C37" s="420"/>
      <c r="D37" s="412"/>
      <c r="E37" s="413"/>
      <c r="F37" s="414"/>
      <c r="G37" s="415"/>
      <c r="H37" s="415"/>
      <c r="I37" s="425"/>
      <c r="J37" s="219"/>
      <c r="K37" s="220"/>
      <c r="L37" s="425"/>
      <c r="M37" s="219"/>
      <c r="N37" s="220"/>
      <c r="O37" s="220"/>
      <c r="P37" s="218"/>
    </row>
    <row r="38" spans="1:16" s="313" customFormat="1" ht="12.95" customHeight="1" x14ac:dyDescent="0.2">
      <c r="A38" s="433" t="s">
        <v>68</v>
      </c>
      <c r="B38" s="434" t="s">
        <v>31</v>
      </c>
      <c r="C38" s="420"/>
      <c r="D38" s="412"/>
      <c r="E38" s="413"/>
      <c r="F38" s="414"/>
      <c r="G38" s="415"/>
      <c r="H38" s="415"/>
      <c r="I38" s="425"/>
      <c r="J38" s="219"/>
      <c r="K38" s="220"/>
      <c r="L38" s="425"/>
      <c r="M38" s="219"/>
      <c r="N38" s="220"/>
      <c r="O38" s="220"/>
      <c r="P38" s="218"/>
    </row>
    <row r="39" spans="1:16" s="313" customFormat="1" ht="12.95" customHeight="1" x14ac:dyDescent="0.2">
      <c r="A39" s="433" t="s">
        <v>69</v>
      </c>
      <c r="B39" s="434" t="s">
        <v>32</v>
      </c>
      <c r="C39" s="420"/>
      <c r="D39" s="412"/>
      <c r="E39" s="413"/>
      <c r="F39" s="414"/>
      <c r="G39" s="415"/>
      <c r="H39" s="415"/>
      <c r="I39" s="425"/>
      <c r="J39" s="219"/>
      <c r="K39" s="220"/>
      <c r="L39" s="425"/>
      <c r="M39" s="219"/>
      <c r="N39" s="220"/>
      <c r="O39" s="220"/>
      <c r="P39" s="218"/>
    </row>
    <row r="40" spans="1:16" s="313" customFormat="1" ht="12.95" customHeight="1" x14ac:dyDescent="0.2">
      <c r="A40" s="433" t="s">
        <v>70</v>
      </c>
      <c r="B40" s="434" t="s">
        <v>33</v>
      </c>
      <c r="C40" s="420"/>
      <c r="D40" s="412"/>
      <c r="E40" s="413"/>
      <c r="F40" s="414"/>
      <c r="G40" s="415"/>
      <c r="H40" s="415"/>
      <c r="I40" s="425"/>
      <c r="J40" s="219"/>
      <c r="K40" s="220"/>
      <c r="L40" s="425"/>
      <c r="M40" s="219"/>
      <c r="N40" s="220"/>
      <c r="O40" s="220"/>
      <c r="P40" s="218"/>
    </row>
    <row r="41" spans="1:16" s="313" customFormat="1" ht="12.95" customHeight="1" thickBot="1" x14ac:dyDescent="0.25">
      <c r="A41" s="433" t="s">
        <v>71</v>
      </c>
      <c r="B41" s="438" t="s">
        <v>248</v>
      </c>
      <c r="C41" s="421"/>
      <c r="D41" s="221"/>
      <c r="E41" s="422"/>
      <c r="F41" s="217"/>
      <c r="G41" s="222"/>
      <c r="H41" s="222"/>
      <c r="I41" s="426"/>
      <c r="J41" s="224"/>
      <c r="K41" s="225"/>
      <c r="L41" s="426"/>
      <c r="M41" s="224"/>
      <c r="N41" s="225"/>
      <c r="O41" s="225"/>
      <c r="P41" s="223"/>
    </row>
    <row r="42" spans="1:16" ht="12.95" customHeight="1" x14ac:dyDescent="0.2">
      <c r="A42" s="617" t="s">
        <v>36</v>
      </c>
      <c r="B42" s="619" t="s">
        <v>332</v>
      </c>
      <c r="C42" s="615" t="s">
        <v>187</v>
      </c>
      <c r="D42" s="624" t="s">
        <v>192</v>
      </c>
      <c r="E42" s="580" t="s">
        <v>168</v>
      </c>
      <c r="F42" s="581"/>
      <c r="G42" s="581"/>
      <c r="H42" s="581"/>
      <c r="I42" s="601"/>
      <c r="J42" s="612" t="s">
        <v>4</v>
      </c>
      <c r="K42" s="613"/>
      <c r="L42" s="614"/>
      <c r="M42" s="605" t="s">
        <v>11</v>
      </c>
      <c r="N42" s="606"/>
      <c r="O42" s="606"/>
      <c r="P42" s="607"/>
    </row>
    <row r="43" spans="1:16" ht="27.75" customHeight="1" thickBot="1" x14ac:dyDescent="0.25">
      <c r="A43" s="618"/>
      <c r="B43" s="620"/>
      <c r="C43" s="616"/>
      <c r="D43" s="625"/>
      <c r="E43" s="166" t="s">
        <v>214</v>
      </c>
      <c r="F43" s="102" t="s">
        <v>165</v>
      </c>
      <c r="G43" s="103" t="s">
        <v>166</v>
      </c>
      <c r="H43" s="103" t="s">
        <v>215</v>
      </c>
      <c r="I43" s="104" t="s">
        <v>167</v>
      </c>
      <c r="J43" s="106" t="s">
        <v>216</v>
      </c>
      <c r="K43" s="103" t="s">
        <v>169</v>
      </c>
      <c r="L43" s="104" t="s">
        <v>170</v>
      </c>
      <c r="M43" s="106" t="s">
        <v>171</v>
      </c>
      <c r="N43" s="103" t="s">
        <v>172</v>
      </c>
      <c r="O43" s="103" t="s">
        <v>173</v>
      </c>
      <c r="P43" s="104" t="s">
        <v>174</v>
      </c>
    </row>
    <row r="44" spans="1:16" ht="12.95" customHeight="1" x14ac:dyDescent="0.2">
      <c r="A44" s="505" t="s">
        <v>72</v>
      </c>
      <c r="B44" s="445" t="s">
        <v>249</v>
      </c>
      <c r="C44" s="440"/>
      <c r="D44" s="175"/>
      <c r="E44" s="170"/>
      <c r="F44" s="145"/>
      <c r="G44" s="146"/>
      <c r="H44" s="146"/>
      <c r="I44" s="147"/>
      <c r="J44" s="152"/>
      <c r="K44" s="146"/>
      <c r="L44" s="147"/>
      <c r="M44" s="152"/>
      <c r="N44" s="146"/>
      <c r="O44" s="146"/>
      <c r="P44" s="147"/>
    </row>
    <row r="45" spans="1:16" ht="12.95" customHeight="1" x14ac:dyDescent="0.2">
      <c r="A45" s="504" t="s">
        <v>73</v>
      </c>
      <c r="B45" s="396" t="s">
        <v>250</v>
      </c>
      <c r="C45" s="441"/>
      <c r="D45" s="137"/>
      <c r="E45" s="139"/>
      <c r="F45" s="98"/>
      <c r="G45" s="11"/>
      <c r="H45" s="11"/>
      <c r="I45" s="105"/>
      <c r="J45" s="107"/>
      <c r="K45" s="11"/>
      <c r="L45" s="105"/>
      <c r="M45" s="107"/>
      <c r="N45" s="11"/>
      <c r="O45" s="11"/>
      <c r="P45" s="105"/>
    </row>
    <row r="46" spans="1:16" ht="12.95" customHeight="1" x14ac:dyDescent="0.2">
      <c r="A46" s="504" t="s">
        <v>74</v>
      </c>
      <c r="B46" s="399" t="s">
        <v>319</v>
      </c>
      <c r="C46" s="441"/>
      <c r="D46" s="137"/>
      <c r="E46" s="139"/>
      <c r="F46" s="98"/>
      <c r="G46" s="11"/>
      <c r="H46" s="11"/>
      <c r="I46" s="105"/>
      <c r="J46" s="107"/>
      <c r="K46" s="11"/>
      <c r="L46" s="105"/>
      <c r="M46" s="107"/>
      <c r="N46" s="11"/>
      <c r="O46" s="11"/>
      <c r="P46" s="105"/>
    </row>
    <row r="47" spans="1:16" ht="12.95" customHeight="1" x14ac:dyDescent="0.2">
      <c r="A47" s="504" t="s">
        <v>75</v>
      </c>
      <c r="B47" s="399" t="s">
        <v>320</v>
      </c>
      <c r="C47" s="441"/>
      <c r="D47" s="137"/>
      <c r="E47" s="139"/>
      <c r="F47" s="98"/>
      <c r="G47" s="11"/>
      <c r="H47" s="11"/>
      <c r="I47" s="105"/>
      <c r="J47" s="107"/>
      <c r="K47" s="11"/>
      <c r="L47" s="105"/>
      <c r="M47" s="107"/>
      <c r="N47" s="11"/>
      <c r="O47" s="11"/>
      <c r="P47" s="105"/>
    </row>
    <row r="48" spans="1:16" ht="12.95" customHeight="1" x14ac:dyDescent="0.2">
      <c r="A48" s="504" t="s">
        <v>76</v>
      </c>
      <c r="B48" s="399" t="s">
        <v>321</v>
      </c>
      <c r="C48" s="442">
        <v>4</v>
      </c>
      <c r="D48" s="154"/>
      <c r="E48" s="139"/>
      <c r="F48" s="98"/>
      <c r="G48" s="11"/>
      <c r="H48" s="11"/>
      <c r="I48" s="105"/>
      <c r="J48" s="107"/>
      <c r="K48" s="11"/>
      <c r="L48" s="105"/>
      <c r="M48" s="107"/>
      <c r="N48" s="11"/>
      <c r="O48" s="11"/>
      <c r="P48" s="105"/>
    </row>
    <row r="49" spans="1:16" ht="12.95" customHeight="1" x14ac:dyDescent="0.2">
      <c r="A49" s="504" t="s">
        <v>77</v>
      </c>
      <c r="B49" s="399" t="s">
        <v>251</v>
      </c>
      <c r="C49" s="441"/>
      <c r="D49" s="137"/>
      <c r="E49" s="139"/>
      <c r="F49" s="97"/>
      <c r="G49" s="11"/>
      <c r="H49" s="11"/>
      <c r="I49" s="105"/>
      <c r="J49" s="107"/>
      <c r="K49" s="11"/>
      <c r="L49" s="105"/>
      <c r="M49" s="107"/>
      <c r="N49" s="11"/>
      <c r="O49" s="11"/>
      <c r="P49" s="105"/>
    </row>
    <row r="50" spans="1:16" ht="12.95" customHeight="1" x14ac:dyDescent="0.2">
      <c r="A50" s="504" t="s">
        <v>78</v>
      </c>
      <c r="B50" s="399" t="s">
        <v>252</v>
      </c>
      <c r="C50" s="441"/>
      <c r="D50" s="137"/>
      <c r="E50" s="139"/>
      <c r="F50" s="97"/>
      <c r="G50" s="11"/>
      <c r="H50" s="11"/>
      <c r="I50" s="105"/>
      <c r="J50" s="107"/>
      <c r="K50" s="11"/>
      <c r="L50" s="105"/>
      <c r="M50" s="107"/>
      <c r="N50" s="11"/>
      <c r="O50" s="11"/>
      <c r="P50" s="105"/>
    </row>
    <row r="51" spans="1:16" ht="12.95" customHeight="1" x14ac:dyDescent="0.2">
      <c r="A51" s="504" t="s">
        <v>79</v>
      </c>
      <c r="B51" s="399" t="s">
        <v>253</v>
      </c>
      <c r="C51" s="442"/>
      <c r="D51" s="154"/>
      <c r="E51" s="140"/>
      <c r="F51" s="97"/>
      <c r="G51" s="11"/>
      <c r="H51" s="11"/>
      <c r="I51" s="105"/>
      <c r="J51" s="107"/>
      <c r="K51" s="11"/>
      <c r="L51" s="105"/>
      <c r="M51" s="107"/>
      <c r="N51" s="11"/>
      <c r="O51" s="11"/>
      <c r="P51" s="105"/>
    </row>
    <row r="52" spans="1:16" ht="12.95" customHeight="1" x14ac:dyDescent="0.2">
      <c r="A52" s="504" t="s">
        <v>80</v>
      </c>
      <c r="B52" s="399" t="s">
        <v>254</v>
      </c>
      <c r="C52" s="442"/>
      <c r="D52" s="154"/>
      <c r="E52" s="141"/>
      <c r="F52" s="99"/>
      <c r="G52" s="11"/>
      <c r="H52" s="11"/>
      <c r="I52" s="105"/>
      <c r="J52" s="107"/>
      <c r="K52" s="11"/>
      <c r="L52" s="105"/>
      <c r="M52" s="107"/>
      <c r="N52" s="11"/>
      <c r="O52" s="11"/>
      <c r="P52" s="105"/>
    </row>
    <row r="53" spans="1:16" ht="12.95" customHeight="1" x14ac:dyDescent="0.2">
      <c r="A53" s="504" t="s">
        <v>81</v>
      </c>
      <c r="B53" s="396" t="s">
        <v>35</v>
      </c>
      <c r="C53" s="441"/>
      <c r="D53" s="137"/>
      <c r="E53" s="142"/>
      <c r="F53" s="97"/>
      <c r="G53" s="11"/>
      <c r="H53" s="11"/>
      <c r="I53" s="105"/>
      <c r="J53" s="107"/>
      <c r="K53" s="11"/>
      <c r="L53" s="105"/>
      <c r="M53" s="107"/>
      <c r="N53" s="11"/>
      <c r="O53" s="11"/>
      <c r="P53" s="105"/>
    </row>
    <row r="54" spans="1:16" ht="12.95" customHeight="1" x14ac:dyDescent="0.2">
      <c r="A54" s="504"/>
      <c r="B54" s="406" t="s">
        <v>255</v>
      </c>
      <c r="C54" s="442"/>
      <c r="D54" s="154"/>
      <c r="E54" s="142"/>
      <c r="F54" s="97"/>
      <c r="G54" s="11"/>
      <c r="H54" s="11"/>
      <c r="I54" s="105"/>
      <c r="J54" s="107"/>
      <c r="K54" s="11"/>
      <c r="L54" s="105"/>
      <c r="M54" s="107"/>
      <c r="N54" s="11"/>
      <c r="O54" s="11"/>
      <c r="P54" s="105"/>
    </row>
    <row r="55" spans="1:16" ht="12.95" customHeight="1" x14ac:dyDescent="0.2">
      <c r="A55" s="504" t="s">
        <v>15</v>
      </c>
      <c r="B55" s="400" t="s">
        <v>322</v>
      </c>
      <c r="C55" s="442"/>
      <c r="D55" s="154"/>
      <c r="E55" s="143"/>
      <c r="F55" s="97"/>
      <c r="G55" s="11"/>
      <c r="H55" s="11"/>
      <c r="I55" s="105"/>
      <c r="J55" s="107"/>
      <c r="K55" s="11"/>
      <c r="L55" s="105"/>
      <c r="M55" s="107"/>
      <c r="N55" s="11"/>
      <c r="O55" s="11"/>
      <c r="P55" s="105"/>
    </row>
    <row r="56" spans="1:16" ht="12.95" customHeight="1" x14ac:dyDescent="0.2">
      <c r="A56" s="504" t="s">
        <v>38</v>
      </c>
      <c r="B56" s="396" t="s">
        <v>315</v>
      </c>
      <c r="C56" s="442"/>
      <c r="D56" s="154"/>
      <c r="E56" s="144"/>
      <c r="F56" s="11"/>
      <c r="G56" s="11"/>
      <c r="H56" s="11"/>
      <c r="I56" s="105"/>
      <c r="J56" s="107"/>
      <c r="K56" s="11"/>
      <c r="L56" s="105"/>
      <c r="M56" s="107"/>
      <c r="N56" s="11"/>
      <c r="O56" s="11"/>
      <c r="P56" s="105"/>
    </row>
    <row r="57" spans="1:16" ht="12.95" customHeight="1" x14ac:dyDescent="0.2">
      <c r="A57" s="504" t="s">
        <v>39</v>
      </c>
      <c r="B57" s="396" t="s">
        <v>327</v>
      </c>
      <c r="C57" s="441"/>
      <c r="D57" s="137"/>
      <c r="E57" s="144"/>
      <c r="F57" s="11"/>
      <c r="G57" s="11"/>
      <c r="H57" s="11"/>
      <c r="I57" s="105"/>
      <c r="J57" s="107"/>
      <c r="K57" s="11"/>
      <c r="L57" s="105"/>
      <c r="M57" s="107"/>
      <c r="N57" s="11"/>
      <c r="O57" s="11"/>
      <c r="P57" s="105"/>
    </row>
    <row r="58" spans="1:16" ht="12.95" customHeight="1" x14ac:dyDescent="0.2">
      <c r="A58" s="504" t="s">
        <v>40</v>
      </c>
      <c r="B58" s="400" t="s">
        <v>256</v>
      </c>
      <c r="C58" s="441"/>
      <c r="D58" s="137"/>
      <c r="E58" s="144"/>
      <c r="F58" s="11"/>
      <c r="G58" s="11"/>
      <c r="H58" s="11"/>
      <c r="I58" s="105"/>
      <c r="J58" s="107"/>
      <c r="K58" s="11"/>
      <c r="L58" s="105"/>
      <c r="M58" s="107"/>
      <c r="N58" s="11"/>
      <c r="O58" s="11"/>
      <c r="P58" s="105"/>
    </row>
    <row r="59" spans="1:16" x14ac:dyDescent="0.2">
      <c r="A59" s="504" t="s">
        <v>41</v>
      </c>
      <c r="B59" s="396" t="s">
        <v>323</v>
      </c>
      <c r="C59" s="441"/>
      <c r="D59" s="137"/>
      <c r="E59" s="144"/>
      <c r="F59" s="10"/>
      <c r="G59" s="11"/>
      <c r="H59" s="11"/>
      <c r="I59" s="105"/>
      <c r="J59" s="107"/>
      <c r="K59" s="11"/>
      <c r="L59" s="105"/>
      <c r="M59" s="107"/>
      <c r="N59" s="11"/>
      <c r="O59" s="11"/>
      <c r="P59" s="105"/>
    </row>
    <row r="60" spans="1:16" ht="25.5" x14ac:dyDescent="0.2">
      <c r="A60" s="504" t="s">
        <v>42</v>
      </c>
      <c r="B60" s="400" t="s">
        <v>308</v>
      </c>
      <c r="C60" s="441">
        <v>12</v>
      </c>
      <c r="D60" s="137">
        <v>58667</v>
      </c>
      <c r="E60" s="144">
        <v>2928</v>
      </c>
      <c r="F60" s="100"/>
      <c r="G60" s="11"/>
      <c r="H60" s="11"/>
      <c r="I60" s="105"/>
      <c r="J60" s="107"/>
      <c r="K60" s="11"/>
      <c r="L60" s="105"/>
      <c r="M60" s="107"/>
      <c r="N60" s="11"/>
      <c r="O60" s="11"/>
      <c r="P60" s="105">
        <v>503</v>
      </c>
    </row>
    <row r="61" spans="1:16" x14ac:dyDescent="0.2">
      <c r="A61" s="504" t="s">
        <v>43</v>
      </c>
      <c r="B61" s="396" t="s">
        <v>324</v>
      </c>
      <c r="C61" s="441"/>
      <c r="D61" s="137"/>
      <c r="E61" s="144"/>
      <c r="F61" s="100"/>
      <c r="G61" s="11"/>
      <c r="H61" s="11"/>
      <c r="I61" s="105"/>
      <c r="J61" s="107"/>
      <c r="K61" s="11"/>
      <c r="L61" s="105"/>
      <c r="M61" s="107"/>
      <c r="N61" s="11"/>
      <c r="O61" s="11"/>
      <c r="P61" s="105"/>
    </row>
    <row r="62" spans="1:16" s="313" customFormat="1" x14ac:dyDescent="0.2">
      <c r="A62" s="504"/>
      <c r="B62" s="406" t="s">
        <v>257</v>
      </c>
      <c r="C62" s="441"/>
      <c r="D62" s="137"/>
      <c r="E62" s="144"/>
      <c r="F62" s="100"/>
      <c r="G62" s="11"/>
      <c r="H62" s="11"/>
      <c r="I62" s="105"/>
      <c r="J62" s="107"/>
      <c r="K62" s="11"/>
      <c r="L62" s="105"/>
      <c r="M62" s="107"/>
      <c r="N62" s="11"/>
      <c r="O62" s="11"/>
      <c r="P62" s="105"/>
    </row>
    <row r="63" spans="1:16" s="313" customFormat="1" x14ac:dyDescent="0.2">
      <c r="A63" s="504" t="s">
        <v>89</v>
      </c>
      <c r="B63" s="396" t="s">
        <v>258</v>
      </c>
      <c r="C63" s="441"/>
      <c r="D63" s="137"/>
      <c r="E63" s="144"/>
      <c r="F63" s="100"/>
      <c r="G63" s="11"/>
      <c r="H63" s="11"/>
      <c r="I63" s="105"/>
      <c r="J63" s="107"/>
      <c r="K63" s="11"/>
      <c r="L63" s="105"/>
      <c r="M63" s="107"/>
      <c r="N63" s="11"/>
      <c r="O63" s="11"/>
      <c r="P63" s="105"/>
    </row>
    <row r="64" spans="1:16" s="313" customFormat="1" x14ac:dyDescent="0.2">
      <c r="A64" s="504" t="s">
        <v>38</v>
      </c>
      <c r="B64" s="396" t="s">
        <v>259</v>
      </c>
      <c r="C64" s="441"/>
      <c r="D64" s="137"/>
      <c r="E64" s="144"/>
      <c r="F64" s="100"/>
      <c r="G64" s="11"/>
      <c r="H64" s="11"/>
      <c r="I64" s="105"/>
      <c r="J64" s="107"/>
      <c r="K64" s="11"/>
      <c r="L64" s="105"/>
      <c r="M64" s="107"/>
      <c r="N64" s="11"/>
      <c r="O64" s="11"/>
      <c r="P64" s="105"/>
    </row>
    <row r="65" spans="1:16" s="313" customFormat="1" x14ac:dyDescent="0.2">
      <c r="A65" s="504" t="s">
        <v>335</v>
      </c>
      <c r="B65" s="396" t="s">
        <v>34</v>
      </c>
      <c r="C65" s="441"/>
      <c r="D65" s="137"/>
      <c r="E65" s="144"/>
      <c r="F65" s="100"/>
      <c r="G65" s="11"/>
      <c r="H65" s="11"/>
      <c r="I65" s="105"/>
      <c r="J65" s="107"/>
      <c r="K65" s="11"/>
      <c r="L65" s="105"/>
      <c r="M65" s="107"/>
      <c r="N65" s="11"/>
      <c r="O65" s="11"/>
      <c r="P65" s="105"/>
    </row>
    <row r="66" spans="1:16" x14ac:dyDescent="0.2">
      <c r="A66" s="504" t="s">
        <v>336</v>
      </c>
      <c r="B66" s="396" t="s">
        <v>333</v>
      </c>
      <c r="C66" s="441">
        <v>2</v>
      </c>
      <c r="D66" s="137">
        <v>11090</v>
      </c>
      <c r="E66" s="144"/>
      <c r="F66" s="100"/>
      <c r="G66" s="11"/>
      <c r="H66" s="11">
        <v>431</v>
      </c>
      <c r="I66" s="105"/>
      <c r="J66" s="107"/>
      <c r="K66" s="11"/>
      <c r="L66" s="105"/>
      <c r="M66" s="107"/>
      <c r="N66" s="11"/>
      <c r="O66" s="11"/>
      <c r="P66" s="105">
        <v>163</v>
      </c>
    </row>
    <row r="67" spans="1:16" x14ac:dyDescent="0.2">
      <c r="A67" s="504"/>
      <c r="B67" s="406" t="s">
        <v>262</v>
      </c>
      <c r="C67" s="441"/>
      <c r="D67" s="137"/>
      <c r="E67" s="144"/>
      <c r="F67" s="100"/>
      <c r="G67" s="11"/>
      <c r="H67" s="11"/>
      <c r="I67" s="105"/>
      <c r="J67" s="107"/>
      <c r="K67" s="11"/>
      <c r="L67" s="105"/>
      <c r="M67" s="107"/>
      <c r="N67" s="11"/>
      <c r="O67" s="11"/>
      <c r="P67" s="105"/>
    </row>
    <row r="68" spans="1:16" x14ac:dyDescent="0.2">
      <c r="A68" s="504" t="s">
        <v>15</v>
      </c>
      <c r="B68" s="396" t="s">
        <v>328</v>
      </c>
      <c r="C68" s="441">
        <v>7</v>
      </c>
      <c r="D68" s="137">
        <v>52007</v>
      </c>
      <c r="E68" s="144"/>
      <c r="F68" s="100"/>
      <c r="G68" s="11"/>
      <c r="H68" s="11"/>
      <c r="I68" s="105"/>
      <c r="J68" s="107"/>
      <c r="K68" s="11"/>
      <c r="L68" s="105"/>
      <c r="M68" s="107"/>
      <c r="N68" s="11"/>
      <c r="O68" s="11"/>
      <c r="P68" s="105">
        <v>63</v>
      </c>
    </row>
    <row r="69" spans="1:16" x14ac:dyDescent="0.2">
      <c r="A69" s="504" t="s">
        <v>38</v>
      </c>
      <c r="B69" s="396" t="s">
        <v>312</v>
      </c>
      <c r="C69" s="441"/>
      <c r="D69" s="137"/>
      <c r="E69" s="144"/>
      <c r="F69" s="100"/>
      <c r="G69" s="11"/>
      <c r="H69" s="11"/>
      <c r="I69" s="105"/>
      <c r="J69" s="107"/>
      <c r="K69" s="11"/>
      <c r="L69" s="105"/>
      <c r="M69" s="107"/>
      <c r="N69" s="11"/>
      <c r="O69" s="11"/>
      <c r="P69" s="105"/>
    </row>
    <row r="70" spans="1:16" x14ac:dyDescent="0.2">
      <c r="A70" s="504" t="s">
        <v>39</v>
      </c>
      <c r="B70" s="396" t="s">
        <v>263</v>
      </c>
      <c r="C70" s="443"/>
      <c r="D70" s="174"/>
      <c r="E70" s="157"/>
      <c r="F70" s="158"/>
      <c r="G70" s="159"/>
      <c r="H70" s="159"/>
      <c r="I70" s="161"/>
      <c r="J70" s="160"/>
      <c r="K70" s="159"/>
      <c r="L70" s="161"/>
      <c r="M70" s="160"/>
      <c r="N70" s="159"/>
      <c r="O70" s="159"/>
      <c r="P70" s="161"/>
    </row>
    <row r="71" spans="1:16" s="313" customFormat="1" x14ac:dyDescent="0.2">
      <c r="A71" s="504" t="s">
        <v>40</v>
      </c>
      <c r="B71" s="396" t="s">
        <v>329</v>
      </c>
      <c r="C71" s="443">
        <v>4</v>
      </c>
      <c r="D71" s="174"/>
      <c r="E71" s="157"/>
      <c r="F71" s="158"/>
      <c r="G71" s="159"/>
      <c r="H71" s="159"/>
      <c r="I71" s="161"/>
      <c r="J71" s="160"/>
      <c r="K71" s="159"/>
      <c r="L71" s="161"/>
      <c r="M71" s="160"/>
      <c r="N71" s="159"/>
      <c r="O71" s="159"/>
      <c r="P71" s="161"/>
    </row>
    <row r="72" spans="1:16" s="313" customFormat="1" x14ac:dyDescent="0.2">
      <c r="A72" s="504" t="s">
        <v>41</v>
      </c>
      <c r="B72" s="396" t="s">
        <v>18</v>
      </c>
      <c r="C72" s="443">
        <v>1</v>
      </c>
      <c r="D72" s="174"/>
      <c r="E72" s="157"/>
      <c r="F72" s="158"/>
      <c r="G72" s="159"/>
      <c r="H72" s="159"/>
      <c r="I72" s="161"/>
      <c r="J72" s="160"/>
      <c r="K72" s="159"/>
      <c r="L72" s="161"/>
      <c r="M72" s="160"/>
      <c r="N72" s="159"/>
      <c r="O72" s="159"/>
      <c r="P72" s="161"/>
    </row>
    <row r="73" spans="1:16" ht="13.5" thickBot="1" x14ac:dyDescent="0.25">
      <c r="A73" s="437" t="s">
        <v>42</v>
      </c>
      <c r="B73" s="402" t="s">
        <v>379</v>
      </c>
      <c r="C73" s="444">
        <v>2</v>
      </c>
      <c r="D73" s="174"/>
      <c r="E73" s="171"/>
      <c r="F73" s="149"/>
      <c r="G73" s="150"/>
      <c r="H73" s="150"/>
      <c r="I73" s="151"/>
      <c r="J73" s="148"/>
      <c r="K73" s="150"/>
      <c r="L73" s="151"/>
      <c r="M73" s="148"/>
      <c r="N73" s="150"/>
      <c r="O73" s="150"/>
      <c r="P73" s="151"/>
    </row>
    <row r="74" spans="1:16" ht="13.5" thickBot="1" x14ac:dyDescent="0.25">
      <c r="A74" s="595" t="s">
        <v>84</v>
      </c>
      <c r="B74" s="596"/>
      <c r="C74" s="165">
        <f>C7+C8+C9+C10+C11+C12+C13+C14+C15+C16+C17+C18+C19+C20+C21+C22+C23+C24+C25+C26+C27+C28+C29+C30+C31+C32+C33+C34+C35+C36+C37+C38+C39+C40+C41+C44+C45+C46+C47+C48+C49+C50+C51+C52+C53+C55+C56+C57+C58+C59+C60+C61+C63+C64+C65+C66+C68+C69+C70+C71+C73+C72</f>
        <v>38</v>
      </c>
      <c r="D74" s="461">
        <f t="shared" ref="D74:P74" si="0">D7+D8+D9+D10+D11+D12+D13+D14+D15+D16+D17+D18+D19+D20+D21+D22+D23+D24+D25+D26+D27+D28+D29+D30+D31+D32+D33+D34+D35+D36+D37+D38+D39+D40+D41+D44+D45+D46+D47+D48+D49+D50+D51+D52+D53+D55+D56+D57+D58+D59+D60+D61+D63+D64+D65+D66+D68+D69+D70+D71+D73+D72</f>
        <v>121764</v>
      </c>
      <c r="E74" s="165">
        <f t="shared" si="0"/>
        <v>147599</v>
      </c>
      <c r="F74" s="165">
        <f t="shared" si="0"/>
        <v>0</v>
      </c>
      <c r="G74" s="165">
        <f t="shared" si="0"/>
        <v>65720</v>
      </c>
      <c r="H74" s="165">
        <f t="shared" si="0"/>
        <v>10488</v>
      </c>
      <c r="I74" s="165">
        <f t="shared" si="0"/>
        <v>4428</v>
      </c>
      <c r="J74" s="165">
        <f t="shared" si="0"/>
        <v>0</v>
      </c>
      <c r="K74" s="165">
        <f t="shared" si="0"/>
        <v>0</v>
      </c>
      <c r="L74" s="165">
        <f t="shared" si="0"/>
        <v>0</v>
      </c>
      <c r="M74" s="165">
        <f t="shared" si="0"/>
        <v>0</v>
      </c>
      <c r="N74" s="165">
        <f t="shared" si="0"/>
        <v>0</v>
      </c>
      <c r="O74" s="165">
        <f t="shared" si="0"/>
        <v>0</v>
      </c>
      <c r="P74" s="461">
        <f t="shared" si="0"/>
        <v>115729</v>
      </c>
    </row>
    <row r="75" spans="1:16" ht="18.75" customHeight="1" thickBot="1" x14ac:dyDescent="0.25">
      <c r="A75" s="567" t="s">
        <v>175</v>
      </c>
      <c r="B75" s="568"/>
      <c r="C75" s="132"/>
      <c r="D75" s="628">
        <f>E74+F74+G74+H74+I74+J74+K74+L74+M74+N74+O74+P74+D74</f>
        <v>465728</v>
      </c>
      <c r="E75" s="628"/>
      <c r="F75" s="628"/>
      <c r="G75" s="628"/>
      <c r="H75" s="628"/>
      <c r="I75" s="628"/>
      <c r="J75" s="628"/>
      <c r="K75" s="628"/>
      <c r="L75" s="628"/>
      <c r="M75" s="628"/>
      <c r="N75" s="628"/>
      <c r="O75" s="628"/>
      <c r="P75" s="629"/>
    </row>
    <row r="76" spans="1:16" ht="15" customHeight="1" thickBot="1" x14ac:dyDescent="0.25">
      <c r="A76" s="585" t="s">
        <v>190</v>
      </c>
      <c r="B76" s="586"/>
      <c r="C76" s="177"/>
      <c r="D76" s="630">
        <v>-121764</v>
      </c>
      <c r="E76" s="630"/>
      <c r="F76" s="630"/>
      <c r="G76" s="630"/>
      <c r="H76" s="630"/>
      <c r="I76" s="630"/>
      <c r="J76" s="630"/>
      <c r="K76" s="630"/>
      <c r="L76" s="630"/>
      <c r="M76" s="630"/>
      <c r="N76" s="630"/>
      <c r="O76" s="630"/>
      <c r="P76" s="631"/>
    </row>
    <row r="77" spans="1:16" ht="13.5" thickBot="1" x14ac:dyDescent="0.25">
      <c r="A77" s="587" t="s">
        <v>191</v>
      </c>
      <c r="B77" s="588"/>
      <c r="C77" s="178"/>
      <c r="D77" s="628">
        <f>SUM(D75:D76)</f>
        <v>343964</v>
      </c>
      <c r="E77" s="632"/>
      <c r="F77" s="632"/>
      <c r="G77" s="632"/>
      <c r="H77" s="632"/>
      <c r="I77" s="632"/>
      <c r="J77" s="632"/>
      <c r="K77" s="632"/>
      <c r="L77" s="632"/>
      <c r="M77" s="632"/>
      <c r="N77" s="632"/>
      <c r="O77" s="632"/>
      <c r="P77" s="633"/>
    </row>
    <row r="78" spans="1:16" x14ac:dyDescent="0.2">
      <c r="A78" s="179"/>
      <c r="B78" s="179"/>
    </row>
    <row r="79" spans="1:16" x14ac:dyDescent="0.2">
      <c r="A79" s="179"/>
      <c r="B79" s="179"/>
    </row>
    <row r="80" spans="1:16" s="313" customFormat="1" x14ac:dyDescent="0.2">
      <c r="A80" s="179"/>
      <c r="B80" s="179"/>
    </row>
    <row r="81" spans="1:16" x14ac:dyDescent="0.2">
      <c r="A81" s="179"/>
      <c r="B81" s="179"/>
    </row>
    <row r="82" spans="1:16" x14ac:dyDescent="0.2">
      <c r="A82" s="179"/>
      <c r="B82" s="179"/>
    </row>
    <row r="83" spans="1:16" ht="13.5" thickBot="1" x14ac:dyDescent="0.25">
      <c r="A83" s="179"/>
      <c r="B83" s="179"/>
    </row>
    <row r="84" spans="1:16" ht="12.75" customHeight="1" x14ac:dyDescent="0.2">
      <c r="A84" s="637" t="s">
        <v>36</v>
      </c>
      <c r="B84" s="591" t="s">
        <v>332</v>
      </c>
      <c r="C84" s="615" t="s">
        <v>187</v>
      </c>
      <c r="D84" s="626" t="s">
        <v>192</v>
      </c>
      <c r="E84" s="573" t="s">
        <v>185</v>
      </c>
      <c r="F84" s="573"/>
      <c r="G84" s="573"/>
      <c r="H84" s="573"/>
      <c r="I84" s="573"/>
      <c r="J84" s="574"/>
      <c r="K84" s="575" t="s">
        <v>184</v>
      </c>
      <c r="L84" s="576"/>
      <c r="M84" s="576"/>
      <c r="N84" s="577"/>
      <c r="O84" s="578" t="s">
        <v>11</v>
      </c>
      <c r="P84" s="579"/>
    </row>
    <row r="85" spans="1:16" ht="34.5" thickBot="1" x14ac:dyDescent="0.25">
      <c r="A85" s="641"/>
      <c r="B85" s="592"/>
      <c r="C85" s="616"/>
      <c r="D85" s="627"/>
      <c r="E85" s="166" t="s">
        <v>176</v>
      </c>
      <c r="F85" s="102" t="s">
        <v>177</v>
      </c>
      <c r="G85" s="103" t="s">
        <v>178</v>
      </c>
      <c r="H85" s="103" t="s">
        <v>179</v>
      </c>
      <c r="I85" s="103" t="s">
        <v>180</v>
      </c>
      <c r="J85" s="104" t="s">
        <v>218</v>
      </c>
      <c r="K85" s="106" t="s">
        <v>181</v>
      </c>
      <c r="L85" s="103" t="s">
        <v>182</v>
      </c>
      <c r="M85" s="103" t="s">
        <v>183</v>
      </c>
      <c r="N85" s="104" t="s">
        <v>180</v>
      </c>
      <c r="O85" s="106" t="s">
        <v>217</v>
      </c>
      <c r="P85" s="104" t="s">
        <v>186</v>
      </c>
    </row>
    <row r="86" spans="1:16" ht="15.75" customHeight="1" x14ac:dyDescent="0.2">
      <c r="A86" s="589" t="s">
        <v>37</v>
      </c>
      <c r="B86" s="590"/>
      <c r="C86" s="172"/>
      <c r="D86" s="173"/>
      <c r="E86" s="167"/>
      <c r="F86" s="108"/>
      <c r="G86" s="123"/>
      <c r="H86" s="109"/>
      <c r="I86" s="109"/>
      <c r="J86" s="110"/>
      <c r="K86" s="111"/>
      <c r="L86" s="109"/>
      <c r="M86" s="109"/>
      <c r="N86" s="110"/>
      <c r="O86" s="111"/>
      <c r="P86" s="110"/>
    </row>
    <row r="87" spans="1:16" x14ac:dyDescent="0.2">
      <c r="A87" s="339" t="s">
        <v>15</v>
      </c>
      <c r="B87" s="434" t="s">
        <v>16</v>
      </c>
      <c r="C87" s="162"/>
      <c r="D87" s="130"/>
      <c r="E87" s="168"/>
      <c r="F87" s="112"/>
      <c r="G87" s="124"/>
      <c r="H87" s="113"/>
      <c r="I87" s="113"/>
      <c r="J87" s="114"/>
      <c r="K87" s="115"/>
      <c r="L87" s="113"/>
      <c r="M87" s="113"/>
      <c r="N87" s="114"/>
      <c r="O87" s="115"/>
      <c r="P87" s="114"/>
    </row>
    <row r="88" spans="1:16" x14ac:dyDescent="0.2">
      <c r="A88" s="339" t="s">
        <v>38</v>
      </c>
      <c r="B88" s="435" t="s">
        <v>17</v>
      </c>
      <c r="C88" s="162"/>
      <c r="D88" s="130"/>
      <c r="E88" s="168"/>
      <c r="F88" s="112"/>
      <c r="G88" s="124">
        <v>3463</v>
      </c>
      <c r="H88" s="113"/>
      <c r="I88" s="113"/>
      <c r="J88" s="114"/>
      <c r="K88" s="115"/>
      <c r="L88" s="113"/>
      <c r="M88" s="113"/>
      <c r="N88" s="114"/>
      <c r="O88" s="115"/>
      <c r="P88" s="114"/>
    </row>
    <row r="89" spans="1:16" ht="25.5" x14ac:dyDescent="0.2">
      <c r="A89" s="339" t="s">
        <v>39</v>
      </c>
      <c r="B89" s="436" t="s">
        <v>330</v>
      </c>
      <c r="C89" s="162"/>
      <c r="D89" s="130"/>
      <c r="E89" s="168"/>
      <c r="F89" s="112"/>
      <c r="G89" s="124">
        <v>1995</v>
      </c>
      <c r="H89" s="113"/>
      <c r="I89" s="113"/>
      <c r="J89" s="114"/>
      <c r="K89" s="136"/>
      <c r="L89" s="213"/>
      <c r="M89" s="113"/>
      <c r="N89" s="114"/>
      <c r="O89" s="115"/>
      <c r="P89" s="114"/>
    </row>
    <row r="90" spans="1:16" ht="25.5" x14ac:dyDescent="0.2">
      <c r="A90" s="339" t="s">
        <v>40</v>
      </c>
      <c r="B90" s="436" t="s">
        <v>308</v>
      </c>
      <c r="C90" s="163">
        <v>1</v>
      </c>
      <c r="D90" s="131"/>
      <c r="E90" s="539">
        <v>14381</v>
      </c>
      <c r="F90" s="540">
        <v>3295</v>
      </c>
      <c r="G90" s="541">
        <v>16562</v>
      </c>
      <c r="H90" s="542"/>
      <c r="I90" s="542"/>
      <c r="J90" s="543"/>
      <c r="K90" s="544"/>
      <c r="L90" s="545"/>
      <c r="M90" s="542"/>
      <c r="N90" s="543"/>
      <c r="O90" s="544"/>
      <c r="P90" s="546">
        <v>80245</v>
      </c>
    </row>
    <row r="91" spans="1:16" x14ac:dyDescent="0.2">
      <c r="A91" s="339" t="s">
        <v>41</v>
      </c>
      <c r="B91" s="434" t="s">
        <v>309</v>
      </c>
      <c r="C91" s="163"/>
      <c r="D91" s="131"/>
      <c r="E91" s="168"/>
      <c r="F91" s="112"/>
      <c r="G91" s="124">
        <v>2000</v>
      </c>
      <c r="H91" s="113"/>
      <c r="I91" s="113"/>
      <c r="J91" s="114"/>
      <c r="K91" s="115"/>
      <c r="L91" s="113"/>
      <c r="M91" s="113"/>
      <c r="N91" s="114"/>
      <c r="O91" s="115"/>
      <c r="P91" s="114"/>
    </row>
    <row r="92" spans="1:16" x14ac:dyDescent="0.2">
      <c r="A92" s="339" t="s">
        <v>42</v>
      </c>
      <c r="B92" s="435" t="s">
        <v>20</v>
      </c>
      <c r="C92" s="163"/>
      <c r="D92" s="131"/>
      <c r="E92" s="168"/>
      <c r="F92" s="134"/>
      <c r="G92" s="124">
        <v>5066</v>
      </c>
      <c r="H92" s="113"/>
      <c r="I92" s="113"/>
      <c r="J92" s="114"/>
      <c r="K92" s="115"/>
      <c r="L92" s="113"/>
      <c r="M92" s="113"/>
      <c r="N92" s="114"/>
      <c r="O92" s="115"/>
      <c r="P92" s="114"/>
    </row>
    <row r="93" spans="1:16" x14ac:dyDescent="0.2">
      <c r="A93" s="339" t="s">
        <v>43</v>
      </c>
      <c r="B93" s="435" t="s">
        <v>310</v>
      </c>
      <c r="C93" s="163">
        <v>2</v>
      </c>
      <c r="D93" s="131"/>
      <c r="E93" s="168">
        <v>2751</v>
      </c>
      <c r="F93" s="134">
        <v>605</v>
      </c>
      <c r="G93" s="124">
        <v>3010</v>
      </c>
      <c r="H93" s="113"/>
      <c r="I93" s="113"/>
      <c r="J93" s="114"/>
      <c r="K93" s="136">
        <v>34000</v>
      </c>
      <c r="L93" s="120">
        <v>3600</v>
      </c>
      <c r="M93" s="113"/>
      <c r="N93" s="114"/>
      <c r="O93" s="115"/>
      <c r="P93" s="114"/>
    </row>
    <row r="94" spans="1:16" x14ac:dyDescent="0.2">
      <c r="A94" s="339" t="s">
        <v>44</v>
      </c>
      <c r="B94" s="435" t="s">
        <v>311</v>
      </c>
      <c r="C94" s="163"/>
      <c r="D94" s="131"/>
      <c r="E94" s="290"/>
      <c r="F94" s="288"/>
      <c r="G94" s="121"/>
      <c r="H94" s="120"/>
      <c r="I94" s="120"/>
      <c r="J94" s="289"/>
      <c r="K94" s="136"/>
      <c r="L94" s="120"/>
      <c r="M94" s="113"/>
      <c r="N94" s="114"/>
      <c r="O94" s="233"/>
      <c r="P94" s="122"/>
    </row>
    <row r="95" spans="1:16" x14ac:dyDescent="0.2">
      <c r="A95" s="339" t="s">
        <v>45</v>
      </c>
      <c r="B95" s="435" t="s">
        <v>325</v>
      </c>
      <c r="C95" s="163"/>
      <c r="D95" s="131"/>
      <c r="E95" s="168"/>
      <c r="F95" s="134"/>
      <c r="G95" s="124"/>
      <c r="H95" s="113"/>
      <c r="I95" s="113"/>
      <c r="J95" s="114"/>
      <c r="K95" s="115"/>
      <c r="L95" s="113"/>
      <c r="M95" s="113"/>
      <c r="N95" s="114"/>
      <c r="O95" s="115"/>
      <c r="P95" s="114"/>
    </row>
    <row r="96" spans="1:16" x14ac:dyDescent="0.2">
      <c r="A96" s="339" t="s">
        <v>46</v>
      </c>
      <c r="B96" s="435" t="s">
        <v>312</v>
      </c>
      <c r="C96" s="163"/>
      <c r="D96" s="131"/>
      <c r="E96" s="168"/>
      <c r="F96" s="134"/>
      <c r="G96" s="124"/>
      <c r="H96" s="113"/>
      <c r="I96" s="113"/>
      <c r="J96" s="114"/>
      <c r="K96" s="115"/>
      <c r="L96" s="113"/>
      <c r="M96" s="113"/>
      <c r="N96" s="114"/>
      <c r="O96" s="115"/>
      <c r="P96" s="114"/>
    </row>
    <row r="97" spans="1:30" ht="25.5" x14ac:dyDescent="0.2">
      <c r="A97" s="339" t="s">
        <v>47</v>
      </c>
      <c r="B97" s="435" t="s">
        <v>313</v>
      </c>
      <c r="C97" s="163"/>
      <c r="D97" s="131"/>
      <c r="E97" s="290"/>
      <c r="F97" s="288"/>
      <c r="G97" s="121"/>
      <c r="H97" s="120"/>
      <c r="I97" s="120"/>
      <c r="J97" s="289"/>
      <c r="K97" s="115"/>
      <c r="L97" s="113"/>
      <c r="M97" s="113"/>
      <c r="N97" s="114"/>
      <c r="O97" s="115"/>
      <c r="P97" s="114"/>
    </row>
    <row r="98" spans="1:30" x14ac:dyDescent="0.2">
      <c r="A98" s="339" t="s">
        <v>48</v>
      </c>
      <c r="B98" s="435" t="s">
        <v>18</v>
      </c>
      <c r="C98" s="163">
        <v>1</v>
      </c>
      <c r="D98" s="131"/>
      <c r="E98" s="501">
        <v>1984</v>
      </c>
      <c r="F98" s="502">
        <v>436</v>
      </c>
      <c r="G98" s="500">
        <v>8326</v>
      </c>
      <c r="H98" s="113"/>
      <c r="I98" s="113"/>
      <c r="J98" s="114"/>
      <c r="K98" s="115"/>
      <c r="L98" s="113"/>
      <c r="M98" s="113"/>
      <c r="N98" s="114"/>
      <c r="O98" s="115"/>
      <c r="P98" s="114"/>
    </row>
    <row r="99" spans="1:30" x14ac:dyDescent="0.2">
      <c r="A99" s="339" t="s">
        <v>49</v>
      </c>
      <c r="B99" s="435" t="s">
        <v>19</v>
      </c>
      <c r="C99" s="163">
        <v>1</v>
      </c>
      <c r="D99" s="131"/>
      <c r="E99" s="168">
        <v>1939</v>
      </c>
      <c r="F99" s="134">
        <v>427</v>
      </c>
      <c r="G99" s="124">
        <v>5414</v>
      </c>
      <c r="H99" s="113"/>
      <c r="I99" s="113"/>
      <c r="J99" s="114"/>
      <c r="K99" s="129"/>
      <c r="L99" s="120"/>
      <c r="M99" s="113"/>
      <c r="N99" s="114"/>
      <c r="O99" s="115"/>
      <c r="P99" s="114"/>
    </row>
    <row r="100" spans="1:30" x14ac:dyDescent="0.2">
      <c r="A100" s="339" t="s">
        <v>50</v>
      </c>
      <c r="B100" s="435" t="s">
        <v>245</v>
      </c>
      <c r="C100" s="163"/>
      <c r="D100" s="131"/>
      <c r="E100" s="168"/>
      <c r="F100" s="134"/>
      <c r="G100" s="124"/>
      <c r="H100" s="113"/>
      <c r="I100" s="113"/>
      <c r="J100" s="114"/>
      <c r="K100" s="115"/>
      <c r="L100" s="113"/>
      <c r="M100" s="113"/>
      <c r="N100" s="114"/>
      <c r="O100" s="115"/>
      <c r="P100" s="114"/>
    </row>
    <row r="101" spans="1:30" x14ac:dyDescent="0.2">
      <c r="A101" s="339" t="s">
        <v>51</v>
      </c>
      <c r="B101" s="434" t="s">
        <v>21</v>
      </c>
      <c r="C101" s="163">
        <v>1</v>
      </c>
      <c r="D101" s="131"/>
      <c r="E101" s="168">
        <v>3887</v>
      </c>
      <c r="F101" s="134">
        <v>885</v>
      </c>
      <c r="G101" s="124">
        <v>580</v>
      </c>
      <c r="H101" s="113"/>
      <c r="I101" s="113"/>
      <c r="J101" s="114"/>
      <c r="K101" s="115"/>
      <c r="L101" s="113"/>
      <c r="M101" s="113"/>
      <c r="N101" s="114"/>
      <c r="O101" s="115"/>
      <c r="P101" s="114"/>
    </row>
    <row r="102" spans="1:30" x14ac:dyDescent="0.2">
      <c r="A102" s="339" t="s">
        <v>52</v>
      </c>
      <c r="B102" s="434" t="s">
        <v>22</v>
      </c>
      <c r="C102" s="163"/>
      <c r="D102" s="131"/>
      <c r="E102" s="168"/>
      <c r="F102" s="134"/>
      <c r="G102" s="124"/>
      <c r="H102" s="113"/>
      <c r="I102" s="113"/>
      <c r="J102" s="114"/>
      <c r="K102" s="115"/>
      <c r="L102" s="113"/>
      <c r="M102" s="113"/>
      <c r="N102" s="114"/>
      <c r="O102" s="115"/>
      <c r="P102" s="114"/>
    </row>
    <row r="103" spans="1:30" x14ac:dyDescent="0.2">
      <c r="A103" s="339" t="s">
        <v>53</v>
      </c>
      <c r="B103" s="435" t="s">
        <v>314</v>
      </c>
      <c r="C103" s="162"/>
      <c r="D103" s="130"/>
      <c r="E103" s="168"/>
      <c r="F103" s="124"/>
      <c r="G103" s="124"/>
      <c r="H103" s="120">
        <v>5320</v>
      </c>
      <c r="I103" s="121"/>
      <c r="J103" s="114"/>
      <c r="K103" s="115"/>
      <c r="L103" s="113"/>
      <c r="M103" s="113"/>
      <c r="N103" s="114"/>
      <c r="O103" s="115"/>
      <c r="P103" s="114"/>
    </row>
    <row r="104" spans="1:30" x14ac:dyDescent="0.2">
      <c r="A104" s="339" t="s">
        <v>54</v>
      </c>
      <c r="B104" s="434" t="s">
        <v>315</v>
      </c>
      <c r="C104" s="162"/>
      <c r="D104" s="130"/>
      <c r="E104" s="168"/>
      <c r="F104" s="134"/>
      <c r="G104" s="124"/>
      <c r="H104" s="113"/>
      <c r="I104" s="113"/>
      <c r="J104" s="114"/>
      <c r="K104" s="115"/>
      <c r="L104" s="113"/>
      <c r="M104" s="113"/>
      <c r="N104" s="114"/>
      <c r="O104" s="115"/>
      <c r="P104" s="114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s="313" customFormat="1" x14ac:dyDescent="0.2">
      <c r="A105" s="339" t="s">
        <v>55</v>
      </c>
      <c r="B105" s="434" t="s">
        <v>23</v>
      </c>
      <c r="C105" s="162"/>
      <c r="D105" s="130"/>
      <c r="E105" s="168"/>
      <c r="F105" s="134"/>
      <c r="G105" s="124"/>
      <c r="H105" s="113"/>
      <c r="I105" s="113"/>
      <c r="J105" s="114"/>
      <c r="K105" s="115"/>
      <c r="L105" s="113"/>
      <c r="M105" s="113"/>
      <c r="N105" s="114"/>
      <c r="O105" s="115"/>
      <c r="P105" s="114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s="313" customFormat="1" x14ac:dyDescent="0.2">
      <c r="A106" s="339" t="s">
        <v>56</v>
      </c>
      <c r="B106" s="434" t="s">
        <v>246</v>
      </c>
      <c r="C106" s="162"/>
      <c r="D106" s="130"/>
      <c r="E106" s="168"/>
      <c r="F106" s="134"/>
      <c r="G106" s="124"/>
      <c r="H106" s="113"/>
      <c r="I106" s="113"/>
      <c r="J106" s="114"/>
      <c r="K106" s="115"/>
      <c r="L106" s="113"/>
      <c r="M106" s="113"/>
      <c r="N106" s="114"/>
      <c r="O106" s="115"/>
      <c r="P106" s="114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s="313" customFormat="1" x14ac:dyDescent="0.2">
      <c r="A107" s="339" t="s">
        <v>57</v>
      </c>
      <c r="B107" s="434" t="s">
        <v>24</v>
      </c>
      <c r="C107" s="162"/>
      <c r="D107" s="130"/>
      <c r="E107" s="168"/>
      <c r="F107" s="134"/>
      <c r="G107" s="124"/>
      <c r="H107" s="113"/>
      <c r="I107" s="113"/>
      <c r="J107" s="114"/>
      <c r="K107" s="115"/>
      <c r="L107" s="113"/>
      <c r="M107" s="113"/>
      <c r="N107" s="114"/>
      <c r="O107" s="115"/>
      <c r="P107" s="114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s="313" customFormat="1" x14ac:dyDescent="0.2">
      <c r="A108" s="339" t="s">
        <v>58</v>
      </c>
      <c r="B108" s="434" t="s">
        <v>25</v>
      </c>
      <c r="C108" s="162"/>
      <c r="D108" s="130"/>
      <c r="E108" s="168"/>
      <c r="F108" s="134"/>
      <c r="G108" s="124"/>
      <c r="H108" s="113"/>
      <c r="I108" s="113"/>
      <c r="J108" s="289">
        <v>1500</v>
      </c>
      <c r="K108" s="115"/>
      <c r="L108" s="113"/>
      <c r="M108" s="113"/>
      <c r="N108" s="114"/>
      <c r="O108" s="115"/>
      <c r="P108" s="114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s="313" customFormat="1" x14ac:dyDescent="0.2">
      <c r="A109" s="339" t="s">
        <v>59</v>
      </c>
      <c r="B109" s="434" t="s">
        <v>26</v>
      </c>
      <c r="C109" s="162"/>
      <c r="D109" s="130"/>
      <c r="E109" s="168"/>
      <c r="F109" s="134"/>
      <c r="G109" s="124"/>
      <c r="H109" s="113"/>
      <c r="I109" s="113"/>
      <c r="J109" s="114"/>
      <c r="K109" s="115"/>
      <c r="L109" s="113"/>
      <c r="M109" s="113"/>
      <c r="N109" s="114"/>
      <c r="O109" s="115"/>
      <c r="P109" s="114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s="313" customFormat="1" x14ac:dyDescent="0.2">
      <c r="A110" s="339" t="s">
        <v>60</v>
      </c>
      <c r="B110" s="434" t="s">
        <v>27</v>
      </c>
      <c r="C110" s="162"/>
      <c r="D110" s="130"/>
      <c r="E110" s="168"/>
      <c r="F110" s="134"/>
      <c r="G110" s="124"/>
      <c r="H110" s="113"/>
      <c r="I110" s="113"/>
      <c r="J110" s="114"/>
      <c r="K110" s="115"/>
      <c r="L110" s="113"/>
      <c r="M110" s="113"/>
      <c r="N110" s="114"/>
      <c r="O110" s="115"/>
      <c r="P110" s="114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s="313" customFormat="1" x14ac:dyDescent="0.2">
      <c r="A111" s="339" t="s">
        <v>61</v>
      </c>
      <c r="B111" s="434" t="s">
        <v>28</v>
      </c>
      <c r="C111" s="162"/>
      <c r="D111" s="130"/>
      <c r="E111" s="168"/>
      <c r="F111" s="134"/>
      <c r="G111" s="124"/>
      <c r="H111" s="113"/>
      <c r="I111" s="113"/>
      <c r="J111" s="114"/>
      <c r="K111" s="115"/>
      <c r="L111" s="113"/>
      <c r="M111" s="113"/>
      <c r="N111" s="114"/>
      <c r="O111" s="115"/>
      <c r="P111" s="114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s="313" customFormat="1" x14ac:dyDescent="0.2">
      <c r="A112" s="339" t="s">
        <v>62</v>
      </c>
      <c r="B112" s="434" t="s">
        <v>247</v>
      </c>
      <c r="C112" s="162"/>
      <c r="D112" s="130"/>
      <c r="E112" s="168"/>
      <c r="F112" s="134"/>
      <c r="G112" s="124"/>
      <c r="H112" s="113"/>
      <c r="I112" s="113"/>
      <c r="J112" s="114"/>
      <c r="K112" s="115"/>
      <c r="L112" s="113"/>
      <c r="M112" s="113"/>
      <c r="N112" s="114"/>
      <c r="O112" s="115"/>
      <c r="P112" s="114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s="313" customFormat="1" x14ac:dyDescent="0.2">
      <c r="A113" s="339" t="s">
        <v>63</v>
      </c>
      <c r="B113" s="403" t="s">
        <v>334</v>
      </c>
      <c r="C113" s="162"/>
      <c r="D113" s="130"/>
      <c r="E113" s="168"/>
      <c r="F113" s="134"/>
      <c r="G113" s="124"/>
      <c r="H113" s="113"/>
      <c r="I113" s="113"/>
      <c r="J113" s="114"/>
      <c r="K113" s="115"/>
      <c r="L113" s="113"/>
      <c r="M113" s="113"/>
      <c r="N113" s="114"/>
      <c r="O113" s="115"/>
      <c r="P113" s="114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s="313" customFormat="1" x14ac:dyDescent="0.2">
      <c r="A114" s="339" t="s">
        <v>64</v>
      </c>
      <c r="B114" s="434" t="s">
        <v>317</v>
      </c>
      <c r="C114" s="162"/>
      <c r="D114" s="130"/>
      <c r="E114" s="168"/>
      <c r="F114" s="134"/>
      <c r="G114" s="124"/>
      <c r="H114" s="113"/>
      <c r="I114" s="113"/>
      <c r="J114" s="114"/>
      <c r="K114" s="115"/>
      <c r="L114" s="113"/>
      <c r="M114" s="113"/>
      <c r="N114" s="114"/>
      <c r="O114" s="115"/>
      <c r="P114" s="114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s="313" customFormat="1" x14ac:dyDescent="0.2">
      <c r="A115" s="339" t="s">
        <v>65</v>
      </c>
      <c r="B115" s="434" t="s">
        <v>318</v>
      </c>
      <c r="C115" s="162"/>
      <c r="D115" s="130"/>
      <c r="E115" s="168"/>
      <c r="F115" s="134"/>
      <c r="G115" s="124"/>
      <c r="H115" s="113"/>
      <c r="I115" s="113"/>
      <c r="J115" s="289">
        <v>2480</v>
      </c>
      <c r="K115" s="115"/>
      <c r="L115" s="113"/>
      <c r="M115" s="113"/>
      <c r="N115" s="114"/>
      <c r="O115" s="115"/>
      <c r="P115" s="114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x14ac:dyDescent="0.2">
      <c r="A116" s="339" t="s">
        <v>66</v>
      </c>
      <c r="B116" s="434" t="s">
        <v>29</v>
      </c>
      <c r="C116" s="162"/>
      <c r="D116" s="130"/>
      <c r="E116" s="168"/>
      <c r="F116" s="134"/>
      <c r="G116" s="124"/>
      <c r="H116" s="113"/>
      <c r="I116" s="113"/>
      <c r="J116" s="114"/>
      <c r="K116" s="115"/>
      <c r="L116" s="113"/>
      <c r="M116" s="113"/>
      <c r="N116" s="114"/>
      <c r="O116" s="115"/>
      <c r="P116" s="114"/>
      <c r="S116" s="127"/>
      <c r="T116" s="127"/>
      <c r="U116" s="127"/>
      <c r="V116" s="127"/>
      <c r="W116" s="127"/>
      <c r="X116" s="127"/>
      <c r="Y116" s="128"/>
      <c r="Z116" s="128"/>
      <c r="AA116" s="128"/>
      <c r="AB116" s="128"/>
      <c r="AC116" s="6"/>
      <c r="AD116" s="6"/>
    </row>
    <row r="117" spans="1:30" x14ac:dyDescent="0.2">
      <c r="A117" s="339" t="s">
        <v>67</v>
      </c>
      <c r="B117" s="434" t="s">
        <v>30</v>
      </c>
      <c r="C117" s="163"/>
      <c r="D117" s="131"/>
      <c r="E117" s="168"/>
      <c r="F117" s="112"/>
      <c r="G117" s="124"/>
      <c r="H117" s="113"/>
      <c r="I117" s="113"/>
      <c r="J117" s="289"/>
      <c r="K117" s="115"/>
      <c r="L117" s="113"/>
      <c r="M117" s="113"/>
      <c r="N117" s="114"/>
      <c r="O117" s="115"/>
      <c r="P117" s="114"/>
      <c r="S117" s="125"/>
      <c r="T117" s="125"/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</row>
    <row r="118" spans="1:30" x14ac:dyDescent="0.2">
      <c r="A118" s="339" t="s">
        <v>68</v>
      </c>
      <c r="B118" s="434" t="s">
        <v>31</v>
      </c>
      <c r="C118" s="162"/>
      <c r="D118" s="130"/>
      <c r="E118" s="168"/>
      <c r="F118" s="112"/>
      <c r="G118" s="124"/>
      <c r="H118" s="113"/>
      <c r="I118" s="113"/>
      <c r="J118" s="114"/>
      <c r="K118" s="115"/>
      <c r="L118" s="113"/>
      <c r="M118" s="113"/>
      <c r="N118" s="114"/>
      <c r="O118" s="115"/>
      <c r="P118" s="114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x14ac:dyDescent="0.2">
      <c r="A119" s="339" t="s">
        <v>69</v>
      </c>
      <c r="B119" s="434" t="s">
        <v>32</v>
      </c>
      <c r="C119" s="162"/>
      <c r="D119" s="130"/>
      <c r="E119" s="168"/>
      <c r="F119" s="112"/>
      <c r="G119" s="124"/>
      <c r="H119" s="113"/>
      <c r="I119" s="113"/>
      <c r="J119" s="114"/>
      <c r="K119" s="115"/>
      <c r="L119" s="113"/>
      <c r="M119" s="113"/>
      <c r="N119" s="114"/>
      <c r="O119" s="115"/>
      <c r="P119" s="114"/>
    </row>
    <row r="120" spans="1:30" x14ac:dyDescent="0.2">
      <c r="A120" s="339" t="s">
        <v>70</v>
      </c>
      <c r="B120" s="434" t="s">
        <v>33</v>
      </c>
      <c r="C120" s="162"/>
      <c r="D120" s="130"/>
      <c r="E120" s="168"/>
      <c r="F120" s="112"/>
      <c r="G120" s="124">
        <v>1279</v>
      </c>
      <c r="H120" s="113">
        <v>400</v>
      </c>
      <c r="I120" s="120"/>
      <c r="J120" s="114"/>
      <c r="K120" s="115"/>
      <c r="L120" s="113"/>
      <c r="M120" s="113"/>
      <c r="N120" s="114"/>
      <c r="O120" s="115"/>
      <c r="P120" s="114"/>
    </row>
    <row r="121" spans="1:30" x14ac:dyDescent="0.2">
      <c r="A121" s="339" t="s">
        <v>71</v>
      </c>
      <c r="B121" s="434" t="s">
        <v>341</v>
      </c>
      <c r="C121" s="162"/>
      <c r="D121" s="130"/>
      <c r="E121" s="168"/>
      <c r="F121" s="112"/>
      <c r="G121" s="124"/>
      <c r="H121" s="113"/>
      <c r="I121" s="113"/>
      <c r="J121" s="289">
        <v>4727</v>
      </c>
      <c r="K121" s="115"/>
      <c r="L121" s="113"/>
      <c r="M121" s="113"/>
      <c r="N121" s="114"/>
      <c r="O121" s="115"/>
      <c r="P121" s="114"/>
    </row>
    <row r="122" spans="1:30" x14ac:dyDescent="0.2">
      <c r="A122" s="339" t="s">
        <v>72</v>
      </c>
      <c r="B122" s="396" t="s">
        <v>249</v>
      </c>
      <c r="C122" s="162"/>
      <c r="D122" s="130"/>
      <c r="E122" s="168"/>
      <c r="F122" s="112"/>
      <c r="G122" s="113"/>
      <c r="H122" s="113"/>
      <c r="I122" s="120">
        <v>5630</v>
      </c>
      <c r="J122" s="114"/>
      <c r="K122" s="115"/>
      <c r="L122" s="113"/>
      <c r="M122" s="113"/>
      <c r="N122" s="114"/>
      <c r="O122" s="115"/>
      <c r="P122" s="114"/>
    </row>
    <row r="123" spans="1:30" ht="13.5" thickBot="1" x14ac:dyDescent="0.25">
      <c r="A123" s="339" t="s">
        <v>73</v>
      </c>
      <c r="B123" s="402" t="s">
        <v>250</v>
      </c>
      <c r="C123" s="164"/>
      <c r="D123" s="439"/>
      <c r="E123" s="169"/>
      <c r="F123" s="116"/>
      <c r="G123" s="117"/>
      <c r="H123" s="117"/>
      <c r="I123" s="117"/>
      <c r="J123" s="291"/>
      <c r="K123" s="119"/>
      <c r="L123" s="117"/>
      <c r="M123" s="117"/>
      <c r="N123" s="118"/>
      <c r="O123" s="119"/>
      <c r="P123" s="118"/>
    </row>
    <row r="124" spans="1:30" s="313" customFormat="1" ht="13.5" thickBot="1" x14ac:dyDescent="0.25">
      <c r="A124" s="506"/>
      <c r="B124" s="507"/>
      <c r="C124" s="547"/>
      <c r="D124" s="548"/>
      <c r="E124" s="549"/>
      <c r="F124" s="550"/>
      <c r="G124" s="551"/>
      <c r="H124" s="551"/>
      <c r="I124" s="551"/>
      <c r="J124" s="552"/>
      <c r="K124" s="553"/>
      <c r="L124" s="551"/>
      <c r="M124" s="551"/>
      <c r="N124" s="554"/>
      <c r="O124" s="553"/>
      <c r="P124" s="392"/>
    </row>
    <row r="125" spans="1:30" ht="12.75" customHeight="1" x14ac:dyDescent="0.2">
      <c r="A125" s="637" t="s">
        <v>36</v>
      </c>
      <c r="B125" s="639" t="s">
        <v>332</v>
      </c>
      <c r="C125" s="615" t="s">
        <v>187</v>
      </c>
      <c r="D125" s="626" t="s">
        <v>192</v>
      </c>
      <c r="E125" s="580" t="s">
        <v>185</v>
      </c>
      <c r="F125" s="581"/>
      <c r="G125" s="581"/>
      <c r="H125" s="581"/>
      <c r="I125" s="581"/>
      <c r="J125" s="582"/>
      <c r="K125" s="602" t="s">
        <v>184</v>
      </c>
      <c r="L125" s="603"/>
      <c r="M125" s="603"/>
      <c r="N125" s="648"/>
      <c r="O125" s="605" t="s">
        <v>11</v>
      </c>
      <c r="P125" s="607"/>
    </row>
    <row r="126" spans="1:30" ht="34.5" thickBot="1" x14ac:dyDescent="0.25">
      <c r="A126" s="638"/>
      <c r="B126" s="640"/>
      <c r="C126" s="621"/>
      <c r="D126" s="627"/>
      <c r="E126" s="166" t="s">
        <v>176</v>
      </c>
      <c r="F126" s="102" t="s">
        <v>177</v>
      </c>
      <c r="G126" s="103" t="s">
        <v>178</v>
      </c>
      <c r="H126" s="103" t="s">
        <v>179</v>
      </c>
      <c r="I126" s="103" t="s">
        <v>180</v>
      </c>
      <c r="J126" s="104" t="s">
        <v>218</v>
      </c>
      <c r="K126" s="106" t="s">
        <v>181</v>
      </c>
      <c r="L126" s="103" t="s">
        <v>182</v>
      </c>
      <c r="M126" s="103" t="s">
        <v>183</v>
      </c>
      <c r="N126" s="104" t="s">
        <v>180</v>
      </c>
      <c r="O126" s="106" t="s">
        <v>217</v>
      </c>
      <c r="P126" s="104" t="s">
        <v>186</v>
      </c>
    </row>
    <row r="127" spans="1:30" x14ac:dyDescent="0.2">
      <c r="A127" s="503" t="s">
        <v>74</v>
      </c>
      <c r="B127" s="446" t="s">
        <v>319</v>
      </c>
      <c r="C127" s="440"/>
      <c r="D127" s="176"/>
      <c r="E127" s="153"/>
      <c r="F127" s="133"/>
      <c r="G127" s="101"/>
      <c r="H127" s="101"/>
      <c r="I127" s="101"/>
      <c r="J127" s="155"/>
      <c r="K127" s="152"/>
      <c r="L127" s="146"/>
      <c r="M127" s="146"/>
      <c r="N127" s="147"/>
      <c r="O127" s="152"/>
      <c r="P127" s="147"/>
    </row>
    <row r="128" spans="1:30" x14ac:dyDescent="0.2">
      <c r="A128" s="339" t="s">
        <v>75</v>
      </c>
      <c r="B128" s="399" t="s">
        <v>320</v>
      </c>
      <c r="C128" s="441"/>
      <c r="D128" s="130"/>
      <c r="E128" s="139"/>
      <c r="F128" s="98"/>
      <c r="G128" s="11"/>
      <c r="H128" s="11"/>
      <c r="I128" s="11"/>
      <c r="J128" s="156"/>
      <c r="K128" s="107"/>
      <c r="L128" s="11"/>
      <c r="M128" s="11"/>
      <c r="N128" s="105"/>
      <c r="O128" s="107"/>
      <c r="P128" s="105"/>
    </row>
    <row r="129" spans="1:16" x14ac:dyDescent="0.2">
      <c r="A129" s="339" t="s">
        <v>76</v>
      </c>
      <c r="B129" s="399" t="s">
        <v>321</v>
      </c>
      <c r="C129" s="441">
        <v>4</v>
      </c>
      <c r="D129" s="130"/>
      <c r="E129" s="139">
        <v>1000</v>
      </c>
      <c r="F129" s="98">
        <v>220</v>
      </c>
      <c r="G129" s="11"/>
      <c r="H129" s="11"/>
      <c r="I129" s="11"/>
      <c r="J129" s="156"/>
      <c r="K129" s="107"/>
      <c r="L129" s="11"/>
      <c r="M129" s="11"/>
      <c r="N129" s="105"/>
      <c r="O129" s="107"/>
      <c r="P129" s="105"/>
    </row>
    <row r="130" spans="1:16" ht="25.5" x14ac:dyDescent="0.2">
      <c r="A130" s="339" t="s">
        <v>77</v>
      </c>
      <c r="B130" s="399" t="s">
        <v>251</v>
      </c>
      <c r="C130" s="441"/>
      <c r="D130" s="130"/>
      <c r="E130" s="139"/>
      <c r="F130" s="98"/>
      <c r="G130" s="11"/>
      <c r="H130" s="11"/>
      <c r="I130" s="11"/>
      <c r="J130" s="156"/>
      <c r="K130" s="107"/>
      <c r="L130" s="11"/>
      <c r="M130" s="11"/>
      <c r="N130" s="105"/>
      <c r="O130" s="107"/>
      <c r="P130" s="105"/>
    </row>
    <row r="131" spans="1:16" x14ac:dyDescent="0.2">
      <c r="A131" s="339" t="s">
        <v>78</v>
      </c>
      <c r="B131" s="399" t="s">
        <v>252</v>
      </c>
      <c r="C131" s="442"/>
      <c r="D131" s="131"/>
      <c r="E131" s="139"/>
      <c r="F131" s="98"/>
      <c r="G131" s="11"/>
      <c r="H131" s="11"/>
      <c r="I131" s="11"/>
      <c r="J131" s="156"/>
      <c r="K131" s="107"/>
      <c r="L131" s="11"/>
      <c r="M131" s="11"/>
      <c r="N131" s="105"/>
      <c r="O131" s="107"/>
      <c r="P131" s="105"/>
    </row>
    <row r="132" spans="1:16" x14ac:dyDescent="0.2">
      <c r="A132" s="339" t="s">
        <v>79</v>
      </c>
      <c r="B132" s="399" t="s">
        <v>253</v>
      </c>
      <c r="C132" s="441"/>
      <c r="D132" s="130"/>
      <c r="E132" s="139"/>
      <c r="F132" s="97"/>
      <c r="G132" s="11"/>
      <c r="H132" s="11"/>
      <c r="I132" s="11"/>
      <c r="J132" s="156"/>
      <c r="K132" s="107"/>
      <c r="L132" s="11"/>
      <c r="M132" s="11"/>
      <c r="N132" s="105"/>
      <c r="O132" s="107"/>
      <c r="P132" s="105"/>
    </row>
    <row r="133" spans="1:16" x14ac:dyDescent="0.2">
      <c r="A133" s="339" t="s">
        <v>80</v>
      </c>
      <c r="B133" s="399" t="s">
        <v>254</v>
      </c>
      <c r="C133" s="441"/>
      <c r="D133" s="130"/>
      <c r="E133" s="139"/>
      <c r="F133" s="97"/>
      <c r="G133" s="11"/>
      <c r="H133" s="11"/>
      <c r="I133" s="11"/>
      <c r="J133" s="156"/>
      <c r="K133" s="107"/>
      <c r="L133" s="11"/>
      <c r="M133" s="11"/>
      <c r="N133" s="105"/>
      <c r="O133" s="107"/>
      <c r="P133" s="105"/>
    </row>
    <row r="134" spans="1:16" x14ac:dyDescent="0.2">
      <c r="A134" s="339" t="s">
        <v>81</v>
      </c>
      <c r="B134" s="396" t="s">
        <v>35</v>
      </c>
      <c r="C134" s="442"/>
      <c r="D134" s="131"/>
      <c r="E134" s="140"/>
      <c r="F134" s="97"/>
      <c r="G134" s="11">
        <v>705</v>
      </c>
      <c r="H134" s="11"/>
      <c r="I134" s="11"/>
      <c r="J134" s="156"/>
      <c r="K134" s="107"/>
      <c r="L134" s="11"/>
      <c r="M134" s="11"/>
      <c r="N134" s="105"/>
      <c r="O134" s="107"/>
      <c r="P134" s="105"/>
    </row>
    <row r="135" spans="1:16" x14ac:dyDescent="0.2">
      <c r="A135" s="339"/>
      <c r="B135" s="406" t="s">
        <v>255</v>
      </c>
      <c r="C135" s="442"/>
      <c r="D135" s="131"/>
      <c r="E135" s="141"/>
      <c r="F135" s="99"/>
      <c r="G135" s="11"/>
      <c r="H135" s="11"/>
      <c r="I135" s="11"/>
      <c r="J135" s="156"/>
      <c r="K135" s="107"/>
      <c r="L135" s="11"/>
      <c r="M135" s="11"/>
      <c r="N135" s="105"/>
      <c r="O135" s="107"/>
      <c r="P135" s="105"/>
    </row>
    <row r="136" spans="1:16" ht="25.5" x14ac:dyDescent="0.2">
      <c r="A136" s="339" t="s">
        <v>15</v>
      </c>
      <c r="B136" s="400" t="s">
        <v>322</v>
      </c>
      <c r="C136" s="441"/>
      <c r="D136" s="130"/>
      <c r="E136" s="142"/>
      <c r="F136" s="97"/>
      <c r="G136" s="11"/>
      <c r="H136" s="11"/>
      <c r="I136" s="11"/>
      <c r="J136" s="156"/>
      <c r="K136" s="107"/>
      <c r="L136" s="11"/>
      <c r="M136" s="11"/>
      <c r="N136" s="105"/>
      <c r="O136" s="107"/>
      <c r="P136" s="105"/>
    </row>
    <row r="137" spans="1:16" x14ac:dyDescent="0.2">
      <c r="A137" s="339" t="s">
        <v>38</v>
      </c>
      <c r="B137" s="396" t="s">
        <v>315</v>
      </c>
      <c r="C137" s="442"/>
      <c r="D137" s="131"/>
      <c r="E137" s="142"/>
      <c r="F137" s="97"/>
      <c r="G137" s="11"/>
      <c r="H137" s="11"/>
      <c r="I137" s="11"/>
      <c r="J137" s="156"/>
      <c r="K137" s="107"/>
      <c r="L137" s="11"/>
      <c r="M137" s="11"/>
      <c r="N137" s="105"/>
      <c r="O137" s="107"/>
      <c r="P137" s="105"/>
    </row>
    <row r="138" spans="1:16" x14ac:dyDescent="0.2">
      <c r="A138" s="339" t="s">
        <v>39</v>
      </c>
      <c r="B138" s="396" t="s">
        <v>327</v>
      </c>
      <c r="C138" s="442"/>
      <c r="D138" s="131"/>
      <c r="E138" s="143"/>
      <c r="F138" s="97"/>
      <c r="G138" s="11"/>
      <c r="H138" s="11"/>
      <c r="I138" s="11"/>
      <c r="J138" s="156"/>
      <c r="K138" s="107"/>
      <c r="L138" s="11"/>
      <c r="M138" s="11"/>
      <c r="N138" s="105"/>
      <c r="O138" s="107"/>
      <c r="P138" s="105"/>
    </row>
    <row r="139" spans="1:16" ht="25.5" x14ac:dyDescent="0.2">
      <c r="A139" s="339" t="s">
        <v>40</v>
      </c>
      <c r="B139" s="400" t="s">
        <v>256</v>
      </c>
      <c r="C139" s="442"/>
      <c r="D139" s="131"/>
      <c r="E139" s="144"/>
      <c r="F139" s="11"/>
      <c r="G139" s="11"/>
      <c r="H139" s="11"/>
      <c r="I139" s="11"/>
      <c r="J139" s="156"/>
      <c r="K139" s="107"/>
      <c r="L139" s="11"/>
      <c r="M139" s="11"/>
      <c r="N139" s="105"/>
      <c r="O139" s="107"/>
      <c r="P139" s="105"/>
    </row>
    <row r="140" spans="1:16" s="313" customFormat="1" x14ac:dyDescent="0.2">
      <c r="A140" s="339" t="s">
        <v>41</v>
      </c>
      <c r="B140" s="396" t="s">
        <v>323</v>
      </c>
      <c r="C140" s="442"/>
      <c r="D140" s="131"/>
      <c r="E140" s="144"/>
      <c r="F140" s="11"/>
      <c r="G140" s="11"/>
      <c r="H140" s="11"/>
      <c r="I140" s="11"/>
      <c r="J140" s="156"/>
      <c r="K140" s="107"/>
      <c r="L140" s="11"/>
      <c r="M140" s="11"/>
      <c r="N140" s="105"/>
      <c r="O140" s="107"/>
      <c r="P140" s="105"/>
    </row>
    <row r="141" spans="1:16" s="313" customFormat="1" ht="25.5" x14ac:dyDescent="0.2">
      <c r="A141" s="339" t="s">
        <v>42</v>
      </c>
      <c r="B141" s="400" t="s">
        <v>308</v>
      </c>
      <c r="C141" s="442">
        <v>12</v>
      </c>
      <c r="D141" s="131">
        <v>58667</v>
      </c>
      <c r="E141" s="144">
        <v>48014</v>
      </c>
      <c r="F141" s="11">
        <v>11081</v>
      </c>
      <c r="G141" s="11">
        <v>2500</v>
      </c>
      <c r="H141" s="11"/>
      <c r="I141" s="11"/>
      <c r="J141" s="156"/>
      <c r="K141" s="107"/>
      <c r="L141" s="11"/>
      <c r="M141" s="11"/>
      <c r="N141" s="105"/>
      <c r="O141" s="107"/>
      <c r="P141" s="105">
        <v>503</v>
      </c>
    </row>
    <row r="142" spans="1:16" s="313" customFormat="1" x14ac:dyDescent="0.2">
      <c r="A142" s="339" t="s">
        <v>43</v>
      </c>
      <c r="B142" s="396" t="s">
        <v>324</v>
      </c>
      <c r="C142" s="442"/>
      <c r="D142" s="131"/>
      <c r="E142" s="144"/>
      <c r="F142" s="11"/>
      <c r="G142" s="11"/>
      <c r="H142" s="11"/>
      <c r="I142" s="11"/>
      <c r="J142" s="156"/>
      <c r="K142" s="107"/>
      <c r="L142" s="11"/>
      <c r="M142" s="11"/>
      <c r="N142" s="105"/>
      <c r="O142" s="107"/>
      <c r="P142" s="105"/>
    </row>
    <row r="143" spans="1:16" s="313" customFormat="1" x14ac:dyDescent="0.2">
      <c r="A143" s="339"/>
      <c r="B143" s="406" t="s">
        <v>257</v>
      </c>
      <c r="C143" s="442"/>
      <c r="D143" s="131"/>
      <c r="E143" s="144"/>
      <c r="F143" s="11"/>
      <c r="G143" s="11"/>
      <c r="H143" s="11"/>
      <c r="I143" s="11"/>
      <c r="J143" s="156"/>
      <c r="K143" s="107"/>
      <c r="L143" s="11"/>
      <c r="M143" s="11"/>
      <c r="N143" s="105"/>
      <c r="O143" s="107"/>
      <c r="P143" s="105"/>
    </row>
    <row r="144" spans="1:16" s="313" customFormat="1" x14ac:dyDescent="0.2">
      <c r="A144" s="339" t="s">
        <v>15</v>
      </c>
      <c r="B144" s="396" t="s">
        <v>258</v>
      </c>
      <c r="C144" s="442"/>
      <c r="D144" s="131"/>
      <c r="E144" s="144"/>
      <c r="F144" s="11"/>
      <c r="G144" s="11">
        <v>262</v>
      </c>
      <c r="H144" s="11"/>
      <c r="I144" s="11"/>
      <c r="J144" s="156"/>
      <c r="K144" s="107"/>
      <c r="L144" s="11"/>
      <c r="M144" s="11"/>
      <c r="N144" s="105"/>
      <c r="O144" s="107"/>
      <c r="P144" s="105"/>
    </row>
    <row r="145" spans="1:16" s="313" customFormat="1" x14ac:dyDescent="0.2">
      <c r="A145" s="339" t="s">
        <v>38</v>
      </c>
      <c r="B145" s="396" t="s">
        <v>259</v>
      </c>
      <c r="C145" s="442"/>
      <c r="D145" s="131"/>
      <c r="E145" s="144"/>
      <c r="F145" s="11"/>
      <c r="G145" s="11"/>
      <c r="H145" s="11"/>
      <c r="I145" s="11"/>
      <c r="J145" s="156"/>
      <c r="K145" s="107"/>
      <c r="L145" s="11"/>
      <c r="M145" s="11"/>
      <c r="N145" s="105"/>
      <c r="O145" s="107"/>
      <c r="P145" s="105"/>
    </row>
    <row r="146" spans="1:16" s="313" customFormat="1" x14ac:dyDescent="0.2">
      <c r="A146" s="339" t="s">
        <v>39</v>
      </c>
      <c r="B146" s="396" t="s">
        <v>34</v>
      </c>
      <c r="C146" s="442"/>
      <c r="D146" s="131"/>
      <c r="E146" s="144">
        <v>720</v>
      </c>
      <c r="F146" s="11">
        <v>158</v>
      </c>
      <c r="G146" s="11">
        <v>310</v>
      </c>
      <c r="H146" s="11"/>
      <c r="I146" s="11"/>
      <c r="J146" s="156"/>
      <c r="K146" s="107"/>
      <c r="L146" s="11"/>
      <c r="M146" s="11"/>
      <c r="N146" s="105"/>
      <c r="O146" s="107"/>
      <c r="P146" s="105"/>
    </row>
    <row r="147" spans="1:16" s="313" customFormat="1" x14ac:dyDescent="0.2">
      <c r="A147" s="339" t="s">
        <v>40</v>
      </c>
      <c r="B147" s="396" t="s">
        <v>333</v>
      </c>
      <c r="C147" s="442">
        <v>2</v>
      </c>
      <c r="D147" s="131">
        <v>11090</v>
      </c>
      <c r="E147" s="144">
        <v>5022</v>
      </c>
      <c r="F147" s="11">
        <v>1033</v>
      </c>
      <c r="G147" s="11">
        <v>3924</v>
      </c>
      <c r="H147" s="11"/>
      <c r="I147" s="11"/>
      <c r="J147" s="156"/>
      <c r="K147" s="107"/>
      <c r="L147" s="11">
        <v>254</v>
      </c>
      <c r="M147" s="11"/>
      <c r="N147" s="105"/>
      <c r="O147" s="107"/>
      <c r="P147" s="105"/>
    </row>
    <row r="148" spans="1:16" s="313" customFormat="1" x14ac:dyDescent="0.2">
      <c r="A148" s="339"/>
      <c r="B148" s="406" t="s">
        <v>262</v>
      </c>
      <c r="C148" s="442"/>
      <c r="D148" s="131"/>
      <c r="E148" s="144"/>
      <c r="F148" s="11"/>
      <c r="G148" s="11"/>
      <c r="H148" s="11"/>
      <c r="I148" s="11"/>
      <c r="J148" s="156"/>
      <c r="K148" s="107"/>
      <c r="L148" s="11"/>
      <c r="M148" s="11"/>
      <c r="N148" s="105"/>
      <c r="O148" s="107"/>
      <c r="P148" s="105"/>
    </row>
    <row r="149" spans="1:16" s="313" customFormat="1" x14ac:dyDescent="0.2">
      <c r="A149" s="339" t="s">
        <v>15</v>
      </c>
      <c r="B149" s="396" t="s">
        <v>328</v>
      </c>
      <c r="C149" s="442">
        <v>7</v>
      </c>
      <c r="D149" s="131"/>
      <c r="E149" s="144">
        <v>12907</v>
      </c>
      <c r="F149" s="11">
        <v>2900</v>
      </c>
      <c r="G149" s="11"/>
      <c r="H149" s="11"/>
      <c r="I149" s="11"/>
      <c r="J149" s="156"/>
      <c r="K149" s="107"/>
      <c r="L149" s="11"/>
      <c r="M149" s="11"/>
      <c r="N149" s="105"/>
      <c r="O149" s="107"/>
      <c r="P149" s="105"/>
    </row>
    <row r="150" spans="1:16" x14ac:dyDescent="0.2">
      <c r="A150" s="339" t="s">
        <v>38</v>
      </c>
      <c r="B150" s="396" t="s">
        <v>312</v>
      </c>
      <c r="C150" s="441"/>
      <c r="D150" s="130">
        <v>52007</v>
      </c>
      <c r="E150" s="144"/>
      <c r="F150" s="11">
        <v>30</v>
      </c>
      <c r="G150" s="11">
        <v>7449</v>
      </c>
      <c r="H150" s="11"/>
      <c r="I150" s="11"/>
      <c r="J150" s="156"/>
      <c r="K150" s="107"/>
      <c r="L150" s="11"/>
      <c r="M150" s="11"/>
      <c r="N150" s="105"/>
      <c r="O150" s="107"/>
      <c r="P150" s="105"/>
    </row>
    <row r="151" spans="1:16" x14ac:dyDescent="0.2">
      <c r="A151" s="339" t="s">
        <v>39</v>
      </c>
      <c r="B151" s="396" t="s">
        <v>263</v>
      </c>
      <c r="C151" s="441"/>
      <c r="D151" s="130"/>
      <c r="E151" s="144"/>
      <c r="F151" s="11"/>
      <c r="G151" s="11"/>
      <c r="H151" s="11"/>
      <c r="I151" s="11"/>
      <c r="J151" s="156"/>
      <c r="K151" s="107"/>
      <c r="L151" s="11"/>
      <c r="M151" s="11"/>
      <c r="N151" s="105"/>
      <c r="O151" s="107"/>
      <c r="P151" s="105"/>
    </row>
    <row r="152" spans="1:16" x14ac:dyDescent="0.2">
      <c r="A152" s="339" t="s">
        <v>40</v>
      </c>
      <c r="B152" s="396" t="s">
        <v>329</v>
      </c>
      <c r="C152" s="441">
        <v>4</v>
      </c>
      <c r="D152" s="130"/>
      <c r="E152" s="144">
        <v>15448</v>
      </c>
      <c r="F152" s="10">
        <v>3400</v>
      </c>
      <c r="G152" s="11"/>
      <c r="H152" s="11"/>
      <c r="I152" s="11"/>
      <c r="J152" s="156"/>
      <c r="K152" s="107"/>
      <c r="L152" s="11"/>
      <c r="M152" s="11"/>
      <c r="N152" s="105"/>
      <c r="O152" s="107"/>
      <c r="P152" s="105"/>
    </row>
    <row r="153" spans="1:16" s="313" customFormat="1" x14ac:dyDescent="0.2">
      <c r="A153" s="339" t="s">
        <v>41</v>
      </c>
      <c r="B153" s="396" t="s">
        <v>18</v>
      </c>
      <c r="C153" s="441">
        <v>1</v>
      </c>
      <c r="D153" s="130"/>
      <c r="E153" s="144">
        <v>2152</v>
      </c>
      <c r="F153" s="10">
        <v>480</v>
      </c>
      <c r="G153" s="11"/>
      <c r="H153" s="11"/>
      <c r="I153" s="11"/>
      <c r="J153" s="156"/>
      <c r="K153" s="107"/>
      <c r="L153" s="11"/>
      <c r="M153" s="11"/>
      <c r="N153" s="105"/>
      <c r="O153" s="107"/>
      <c r="P153" s="105"/>
    </row>
    <row r="154" spans="1:16" ht="13.5" thickBot="1" x14ac:dyDescent="0.25">
      <c r="A154" s="339" t="s">
        <v>42</v>
      </c>
      <c r="B154" s="396" t="s">
        <v>409</v>
      </c>
      <c r="C154" s="443">
        <v>2</v>
      </c>
      <c r="D154" s="534"/>
      <c r="E154" s="157">
        <v>5985</v>
      </c>
      <c r="F154" s="158">
        <v>1320</v>
      </c>
      <c r="G154" s="159"/>
      <c r="H154" s="159"/>
      <c r="I154" s="159"/>
      <c r="J154" s="535"/>
      <c r="K154" s="160"/>
      <c r="L154" s="159"/>
      <c r="M154" s="159"/>
      <c r="N154" s="161"/>
      <c r="O154" s="160"/>
      <c r="P154" s="161"/>
    </row>
    <row r="155" spans="1:16" ht="16.5" customHeight="1" thickBot="1" x14ac:dyDescent="0.25">
      <c r="A155" s="569" t="s">
        <v>84</v>
      </c>
      <c r="B155" s="570"/>
      <c r="C155" s="536">
        <f t="shared" ref="C155:P155" si="1">C87+C88+C89+C90+C91+C92+C93+C94+C95+C96+C97+C98+C99+C100+C101+C102+C103+C104+C105+C106+C107+C108+C109+C110+C111+C112+C113+C114+C115+C116+C117+C118+C119+C120+C121+C122+C123+C127+C128+C129+C130+C131+C132+C133+C134+C136+C137+C138+C139+C140+C141+C144+C145+C146+C147+C149+C150+C151+C152+C154+C153</f>
        <v>38</v>
      </c>
      <c r="D155" s="537">
        <f t="shared" si="1"/>
        <v>121764</v>
      </c>
      <c r="E155" s="537">
        <f t="shared" si="1"/>
        <v>116190</v>
      </c>
      <c r="F155" s="537">
        <f t="shared" si="1"/>
        <v>26270</v>
      </c>
      <c r="G155" s="537">
        <f t="shared" si="1"/>
        <v>62845</v>
      </c>
      <c r="H155" s="537">
        <f t="shared" si="1"/>
        <v>5720</v>
      </c>
      <c r="I155" s="537">
        <f t="shared" si="1"/>
        <v>5630</v>
      </c>
      <c r="J155" s="537">
        <f t="shared" si="1"/>
        <v>8707</v>
      </c>
      <c r="K155" s="537">
        <f t="shared" si="1"/>
        <v>34000</v>
      </c>
      <c r="L155" s="537">
        <f t="shared" si="1"/>
        <v>3854</v>
      </c>
      <c r="M155" s="537">
        <f t="shared" si="1"/>
        <v>0</v>
      </c>
      <c r="N155" s="537">
        <f t="shared" si="1"/>
        <v>0</v>
      </c>
      <c r="O155" s="537">
        <f t="shared" si="1"/>
        <v>0</v>
      </c>
      <c r="P155" s="538">
        <f t="shared" si="1"/>
        <v>80748</v>
      </c>
    </row>
    <row r="156" spans="1:16" ht="15" customHeight="1" thickBot="1" x14ac:dyDescent="0.25">
      <c r="A156" s="583" t="s">
        <v>189</v>
      </c>
      <c r="B156" s="584"/>
      <c r="C156" s="532"/>
      <c r="D156" s="533"/>
      <c r="E156" s="571">
        <f>E155+F155+G155+H155+I155+J155+K155+L155+M155+N155+O155+P155+D155</f>
        <v>465728</v>
      </c>
      <c r="F156" s="571"/>
      <c r="G156" s="571"/>
      <c r="H156" s="571"/>
      <c r="I156" s="571"/>
      <c r="J156" s="571"/>
      <c r="K156" s="571"/>
      <c r="L156" s="571"/>
      <c r="M156" s="571"/>
      <c r="N156" s="571"/>
      <c r="O156" s="571"/>
      <c r="P156" s="572"/>
    </row>
    <row r="157" spans="1:16" ht="13.5" thickBot="1" x14ac:dyDescent="0.25">
      <c r="A157" s="642" t="s">
        <v>190</v>
      </c>
      <c r="B157" s="643"/>
      <c r="C157" s="211"/>
      <c r="D157" s="182"/>
      <c r="E157" s="646">
        <v>-121764</v>
      </c>
      <c r="F157" s="646"/>
      <c r="G157" s="646"/>
      <c r="H157" s="646"/>
      <c r="I157" s="646"/>
      <c r="J157" s="646"/>
      <c r="K157" s="646"/>
      <c r="L157" s="646"/>
      <c r="M157" s="646"/>
      <c r="N157" s="646"/>
      <c r="O157" s="646"/>
      <c r="P157" s="647"/>
    </row>
    <row r="158" spans="1:16" ht="13.5" thickBot="1" x14ac:dyDescent="0.25">
      <c r="A158" s="644" t="s">
        <v>191</v>
      </c>
      <c r="B158" s="645"/>
      <c r="C158" s="212"/>
      <c r="D158" s="210"/>
      <c r="E158" s="634">
        <f>SUM(E156:E157)</f>
        <v>343964</v>
      </c>
      <c r="F158" s="635"/>
      <c r="G158" s="635"/>
      <c r="H158" s="635"/>
      <c r="I158" s="635"/>
      <c r="J158" s="635"/>
      <c r="K158" s="635"/>
      <c r="L158" s="635"/>
      <c r="M158" s="635"/>
      <c r="N158" s="635"/>
      <c r="O158" s="635"/>
      <c r="P158" s="636"/>
    </row>
  </sheetData>
  <mergeCells count="47">
    <mergeCell ref="E158:P158"/>
    <mergeCell ref="A125:A126"/>
    <mergeCell ref="B125:B126"/>
    <mergeCell ref="A84:A85"/>
    <mergeCell ref="A157:B157"/>
    <mergeCell ref="A158:B158"/>
    <mergeCell ref="E157:P157"/>
    <mergeCell ref="D125:D126"/>
    <mergeCell ref="C125:C126"/>
    <mergeCell ref="K125:N125"/>
    <mergeCell ref="O125:P125"/>
    <mergeCell ref="C4:C5"/>
    <mergeCell ref="D4:D5"/>
    <mergeCell ref="D42:D43"/>
    <mergeCell ref="D84:D85"/>
    <mergeCell ref="C84:C85"/>
    <mergeCell ref="D75:P75"/>
    <mergeCell ref="D76:P76"/>
    <mergeCell ref="D77:P77"/>
    <mergeCell ref="A1:P1"/>
    <mergeCell ref="A3:P3"/>
    <mergeCell ref="A74:B74"/>
    <mergeCell ref="A4:A5"/>
    <mergeCell ref="B4:B5"/>
    <mergeCell ref="E4:I4"/>
    <mergeCell ref="J4:L4"/>
    <mergeCell ref="M4:P4"/>
    <mergeCell ref="A2:P2"/>
    <mergeCell ref="M42:P42"/>
    <mergeCell ref="A6:B6"/>
    <mergeCell ref="J42:L42"/>
    <mergeCell ref="E42:I42"/>
    <mergeCell ref="C42:C43"/>
    <mergeCell ref="A42:A43"/>
    <mergeCell ref="B42:B43"/>
    <mergeCell ref="A75:B75"/>
    <mergeCell ref="A155:B155"/>
    <mergeCell ref="E156:P156"/>
    <mergeCell ref="E84:J84"/>
    <mergeCell ref="K84:N84"/>
    <mergeCell ref="O84:P84"/>
    <mergeCell ref="E125:J125"/>
    <mergeCell ref="A156:B156"/>
    <mergeCell ref="A76:B76"/>
    <mergeCell ref="A77:B77"/>
    <mergeCell ref="A86:B86"/>
    <mergeCell ref="B84:B85"/>
  </mergeCells>
  <phoneticPr fontId="13" type="noConversion"/>
  <pageMargins left="0" right="0" top="0" bottom="0.19685039370078741" header="0.51181102362204722" footer="0.51181102362204722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0"/>
  <sheetViews>
    <sheetView workbookViewId="0">
      <selection activeCell="D7" sqref="D7"/>
    </sheetView>
  </sheetViews>
  <sheetFormatPr defaultRowHeight="12.75" x14ac:dyDescent="0.2"/>
  <cols>
    <col min="1" max="1" width="64.5703125" customWidth="1"/>
    <col min="2" max="2" width="12.85546875" customWidth="1"/>
  </cols>
  <sheetData>
    <row r="1" spans="1:16" ht="15" customHeight="1" x14ac:dyDescent="0.2">
      <c r="A1" s="593" t="s">
        <v>382</v>
      </c>
      <c r="B1" s="593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s="3" customFormat="1" ht="18.75" customHeight="1" x14ac:dyDescent="0.25">
      <c r="A2" s="652"/>
      <c r="B2" s="652"/>
    </row>
    <row r="3" spans="1:16" ht="22.5" customHeight="1" x14ac:dyDescent="0.25">
      <c r="A3" s="651" t="s">
        <v>264</v>
      </c>
      <c r="B3" s="651"/>
    </row>
    <row r="4" spans="1:16" ht="17.25" customHeight="1" x14ac:dyDescent="0.25">
      <c r="A4" s="651" t="s">
        <v>383</v>
      </c>
      <c r="B4" s="651"/>
    </row>
    <row r="5" spans="1:16" s="313" customFormat="1" ht="17.25" customHeight="1" thickBot="1" x14ac:dyDescent="0.35">
      <c r="A5" s="462"/>
      <c r="B5" s="497" t="s">
        <v>368</v>
      </c>
    </row>
    <row r="6" spans="1:16" ht="15" customHeight="1" thickBot="1" x14ac:dyDescent="0.25">
      <c r="A6" s="649" t="s">
        <v>369</v>
      </c>
      <c r="B6" s="650"/>
    </row>
    <row r="7" spans="1:16" s="313" customFormat="1" ht="15" customHeight="1" thickBot="1" x14ac:dyDescent="0.25">
      <c r="A7" s="495"/>
      <c r="B7" s="495"/>
    </row>
    <row r="8" spans="1:16" ht="13.5" thickBot="1" x14ac:dyDescent="0.25">
      <c r="A8" s="476" t="s">
        <v>350</v>
      </c>
      <c r="B8" s="472">
        <v>4428000</v>
      </c>
    </row>
    <row r="9" spans="1:16" ht="13.5" customHeight="1" thickBot="1" x14ac:dyDescent="0.25">
      <c r="A9" s="475" t="s">
        <v>351</v>
      </c>
      <c r="B9" s="474">
        <f>SUM(B8)</f>
        <v>4428000</v>
      </c>
    </row>
    <row r="10" spans="1:16" x14ac:dyDescent="0.2">
      <c r="A10" s="478" t="s">
        <v>352</v>
      </c>
      <c r="B10" s="469">
        <v>4500000</v>
      </c>
    </row>
    <row r="11" spans="1:16" x14ac:dyDescent="0.2">
      <c r="A11" s="477" t="s">
        <v>353</v>
      </c>
      <c r="B11" s="470">
        <v>55000000</v>
      </c>
    </row>
    <row r="12" spans="1:16" x14ac:dyDescent="0.2">
      <c r="A12" s="477" t="s">
        <v>354</v>
      </c>
      <c r="B12" s="470">
        <v>6000000</v>
      </c>
    </row>
    <row r="13" spans="1:16" x14ac:dyDescent="0.2">
      <c r="A13" s="477" t="s">
        <v>355</v>
      </c>
      <c r="B13" s="470">
        <v>100000</v>
      </c>
    </row>
    <row r="14" spans="1:16" x14ac:dyDescent="0.2">
      <c r="A14" s="477" t="s">
        <v>356</v>
      </c>
      <c r="B14" s="470">
        <v>20000</v>
      </c>
    </row>
    <row r="15" spans="1:16" ht="24.75" thickBot="1" x14ac:dyDescent="0.25">
      <c r="A15" s="477" t="s">
        <v>357</v>
      </c>
      <c r="B15" s="470">
        <v>100000</v>
      </c>
    </row>
    <row r="16" spans="1:16" ht="13.5" customHeight="1" thickBot="1" x14ac:dyDescent="0.25">
      <c r="A16" s="485" t="s">
        <v>220</v>
      </c>
      <c r="B16" s="480">
        <f>SUM(B10:B15)</f>
        <v>65720000</v>
      </c>
    </row>
    <row r="17" spans="1:2" x14ac:dyDescent="0.2">
      <c r="A17" s="476" t="s">
        <v>219</v>
      </c>
      <c r="B17" s="472">
        <v>100000</v>
      </c>
    </row>
    <row r="18" spans="1:2" x14ac:dyDescent="0.2">
      <c r="A18" s="477" t="s">
        <v>358</v>
      </c>
      <c r="B18" s="470">
        <v>250000</v>
      </c>
    </row>
    <row r="19" spans="1:2" x14ac:dyDescent="0.2">
      <c r="A19" s="477" t="s">
        <v>359</v>
      </c>
      <c r="B19" s="470">
        <v>168000</v>
      </c>
    </row>
    <row r="20" spans="1:2" x14ac:dyDescent="0.2">
      <c r="A20" s="477" t="s">
        <v>360</v>
      </c>
      <c r="B20" s="470">
        <v>1200000</v>
      </c>
    </row>
    <row r="21" spans="1:2" x14ac:dyDescent="0.2">
      <c r="A21" s="477" t="s">
        <v>361</v>
      </c>
      <c r="B21" s="470">
        <v>4944143</v>
      </c>
    </row>
    <row r="22" spans="1:2" x14ac:dyDescent="0.2">
      <c r="A22" s="477" t="s">
        <v>362</v>
      </c>
      <c r="B22" s="470">
        <v>1334919</v>
      </c>
    </row>
    <row r="23" spans="1:2" x14ac:dyDescent="0.2">
      <c r="A23" s="477" t="s">
        <v>363</v>
      </c>
      <c r="B23" s="470">
        <v>500000</v>
      </c>
    </row>
    <row r="24" spans="1:2" x14ac:dyDescent="0.2">
      <c r="A24" s="477" t="s">
        <v>364</v>
      </c>
      <c r="B24" s="470">
        <v>300000</v>
      </c>
    </row>
    <row r="25" spans="1:2" x14ac:dyDescent="0.2">
      <c r="A25" s="477" t="s">
        <v>365</v>
      </c>
      <c r="B25" s="470">
        <v>1260000</v>
      </c>
    </row>
    <row r="26" spans="1:2" s="313" customFormat="1" ht="13.5" thickBot="1" x14ac:dyDescent="0.25">
      <c r="A26" s="481" t="s">
        <v>367</v>
      </c>
      <c r="B26" s="473">
        <v>431000</v>
      </c>
    </row>
    <row r="27" spans="1:2" ht="13.5" customHeight="1" thickBot="1" x14ac:dyDescent="0.25">
      <c r="A27" s="475" t="s">
        <v>168</v>
      </c>
      <c r="B27" s="474">
        <f>SUM(B17:B26)</f>
        <v>10488062</v>
      </c>
    </row>
    <row r="28" spans="1:2" ht="13.5" thickBot="1" x14ac:dyDescent="0.25">
      <c r="A28" s="509" t="s">
        <v>366</v>
      </c>
      <c r="B28" s="510"/>
    </row>
    <row r="29" spans="1:2" ht="13.5" customHeight="1" thickBot="1" x14ac:dyDescent="0.25">
      <c r="A29" s="486" t="s">
        <v>4</v>
      </c>
      <c r="B29" s="482">
        <f>SUM(B28:B28)</f>
        <v>0</v>
      </c>
    </row>
    <row r="30" spans="1:2" ht="16.5" thickBot="1" x14ac:dyDescent="0.3">
      <c r="A30" s="483"/>
      <c r="B30" s="484">
        <f>+B9+B16+B27+B29</f>
        <v>80636062</v>
      </c>
    </row>
  </sheetData>
  <mergeCells count="5">
    <mergeCell ref="A6:B6"/>
    <mergeCell ref="A3:B3"/>
    <mergeCell ref="A4:B4"/>
    <mergeCell ref="A1:B1"/>
    <mergeCell ref="A2:B2"/>
  </mergeCells>
  <phoneticPr fontId="0" type="noConversion"/>
  <pageMargins left="0.78740157480314965" right="0.78740157480314965" top="0.19685039370078741" bottom="0.19685039370078741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30" sqref="D30"/>
    </sheetView>
  </sheetViews>
  <sheetFormatPr defaultRowHeight="12.75" x14ac:dyDescent="0.2"/>
  <cols>
    <col min="1" max="1" width="76" customWidth="1"/>
    <col min="2" max="2" width="14.85546875" customWidth="1"/>
    <col min="4" max="4" width="24.85546875" customWidth="1"/>
  </cols>
  <sheetData>
    <row r="1" spans="1:6" ht="18.75" customHeight="1" x14ac:dyDescent="0.2">
      <c r="A1" s="654" t="s">
        <v>384</v>
      </c>
      <c r="B1" s="654"/>
      <c r="C1" s="15"/>
      <c r="D1" s="654"/>
      <c r="E1" s="654"/>
      <c r="F1" s="654"/>
    </row>
    <row r="2" spans="1:6" ht="18.75" customHeight="1" x14ac:dyDescent="0.2">
      <c r="A2" s="234"/>
      <c r="B2" s="235"/>
      <c r="C2" s="235"/>
      <c r="D2" s="556"/>
      <c r="E2" s="557"/>
      <c r="F2" s="557"/>
    </row>
    <row r="3" spans="1:6" ht="34.5" customHeight="1" x14ac:dyDescent="0.25">
      <c r="A3" s="655" t="s">
        <v>244</v>
      </c>
      <c r="B3" s="655"/>
      <c r="C3" s="236"/>
      <c r="D3" s="655"/>
      <c r="E3" s="655"/>
      <c r="F3" s="655"/>
    </row>
    <row r="4" spans="1:6" ht="20.25" customHeight="1" x14ac:dyDescent="0.25">
      <c r="A4" s="656" t="s">
        <v>385</v>
      </c>
      <c r="B4" s="656"/>
      <c r="C4" s="20"/>
      <c r="D4" s="656"/>
      <c r="E4" s="656"/>
      <c r="F4" s="656"/>
    </row>
    <row r="6" spans="1:6" ht="12.75" customHeight="1" x14ac:dyDescent="0.25">
      <c r="A6" s="653" t="s">
        <v>370</v>
      </c>
      <c r="B6" s="653"/>
    </row>
    <row r="7" spans="1:6" x14ac:dyDescent="0.2">
      <c r="A7" s="496"/>
      <c r="B7" s="496"/>
    </row>
    <row r="8" spans="1:6" ht="15" x14ac:dyDescent="0.3">
      <c r="A8" s="12"/>
    </row>
    <row r="9" spans="1:6" ht="13.5" thickBot="1" x14ac:dyDescent="0.25">
      <c r="B9" s="314" t="s">
        <v>368</v>
      </c>
    </row>
    <row r="10" spans="1:6" ht="15.75" x14ac:dyDescent="0.2">
      <c r="A10" s="487" t="s">
        <v>344</v>
      </c>
      <c r="B10" s="488">
        <v>73911440</v>
      </c>
    </row>
    <row r="11" spans="1:6" ht="15.75" x14ac:dyDescent="0.2">
      <c r="A11" s="489" t="s">
        <v>345</v>
      </c>
      <c r="B11" s="490">
        <v>38664917</v>
      </c>
    </row>
    <row r="12" spans="1:6" ht="31.5" x14ac:dyDescent="0.2">
      <c r="A12" s="489" t="s">
        <v>346</v>
      </c>
      <c r="B12" s="490">
        <v>29318514</v>
      </c>
    </row>
    <row r="13" spans="1:6" ht="15.75" x14ac:dyDescent="0.2">
      <c r="A13" s="489" t="s">
        <v>347</v>
      </c>
      <c r="B13" s="490">
        <v>2775900</v>
      </c>
    </row>
    <row r="14" spans="1:6" ht="15.75" x14ac:dyDescent="0.2">
      <c r="A14" s="489" t="s">
        <v>348</v>
      </c>
      <c r="B14" s="490">
        <v>0</v>
      </c>
    </row>
    <row r="15" spans="1:6" ht="16.5" thickBot="1" x14ac:dyDescent="0.25">
      <c r="A15" s="491" t="s">
        <v>349</v>
      </c>
      <c r="B15" s="492">
        <v>0</v>
      </c>
    </row>
    <row r="16" spans="1:6" ht="16.5" thickBot="1" x14ac:dyDescent="0.25">
      <c r="A16" s="493" t="s">
        <v>230</v>
      </c>
      <c r="B16" s="494">
        <f>SUM(B10:B15)</f>
        <v>144670771</v>
      </c>
    </row>
  </sheetData>
  <mergeCells count="8">
    <mergeCell ref="A6:B6"/>
    <mergeCell ref="D1:F1"/>
    <mergeCell ref="D2:F2"/>
    <mergeCell ref="D3:F3"/>
    <mergeCell ref="D4:F4"/>
    <mergeCell ref="A4:B4"/>
    <mergeCell ref="A1:B1"/>
    <mergeCell ref="A3:B3"/>
  </mergeCells>
  <phoneticPr fontId="0" type="noConversion"/>
  <pageMargins left="0.19685039370078741" right="0.19685039370078741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E14" sqref="E14"/>
    </sheetView>
  </sheetViews>
  <sheetFormatPr defaultRowHeight="12.75" x14ac:dyDescent="0.2"/>
  <cols>
    <col min="1" max="1" width="58" customWidth="1"/>
  </cols>
  <sheetData>
    <row r="1" spans="1:2" ht="15" customHeight="1" x14ac:dyDescent="0.2">
      <c r="A1" s="654" t="s">
        <v>386</v>
      </c>
      <c r="B1" s="654"/>
    </row>
    <row r="2" spans="1:2" ht="14.25" x14ac:dyDescent="0.2">
      <c r="A2" s="609"/>
      <c r="B2" s="609"/>
    </row>
    <row r="3" spans="1:2" ht="17.25" customHeight="1" x14ac:dyDescent="0.2"/>
    <row r="4" spans="1:2" ht="18" customHeight="1" x14ac:dyDescent="0.25">
      <c r="A4" s="656" t="s">
        <v>244</v>
      </c>
      <c r="B4" s="656"/>
    </row>
    <row r="5" spans="1:2" ht="15.75" x14ac:dyDescent="0.25">
      <c r="A5" s="658" t="s">
        <v>385</v>
      </c>
      <c r="B5" s="658"/>
    </row>
    <row r="6" spans="1:2" ht="15.75" x14ac:dyDescent="0.25">
      <c r="A6" s="463"/>
      <c r="B6" s="313"/>
    </row>
    <row r="7" spans="1:2" ht="15.75" customHeight="1" x14ac:dyDescent="0.25">
      <c r="A7" s="657" t="s">
        <v>221</v>
      </c>
      <c r="B7" s="657"/>
    </row>
    <row r="8" spans="1:2" ht="15.75" customHeight="1" thickBot="1" x14ac:dyDescent="0.3">
      <c r="A8" s="293"/>
      <c r="B8" s="499" t="s">
        <v>368</v>
      </c>
    </row>
    <row r="9" spans="1:2" ht="15.75" customHeight="1" x14ac:dyDescent="0.2">
      <c r="A9" s="476" t="s">
        <v>373</v>
      </c>
      <c r="B9" s="472">
        <v>2480000</v>
      </c>
    </row>
    <row r="10" spans="1:2" ht="15.75" customHeight="1" x14ac:dyDescent="0.2">
      <c r="A10" s="477" t="s">
        <v>374</v>
      </c>
      <c r="B10" s="470">
        <v>1500000</v>
      </c>
    </row>
    <row r="11" spans="1:2" ht="15.75" customHeight="1" x14ac:dyDescent="0.2">
      <c r="A11" s="477" t="s">
        <v>395</v>
      </c>
      <c r="B11" s="470">
        <v>1920000</v>
      </c>
    </row>
    <row r="12" spans="1:2" ht="15.75" customHeight="1" x14ac:dyDescent="0.2">
      <c r="A12" s="477" t="s">
        <v>375</v>
      </c>
      <c r="B12" s="470">
        <v>300000</v>
      </c>
    </row>
    <row r="13" spans="1:2" ht="15.75" customHeight="1" x14ac:dyDescent="0.2">
      <c r="A13" s="477" t="s">
        <v>376</v>
      </c>
      <c r="B13" s="470">
        <v>300000</v>
      </c>
    </row>
    <row r="14" spans="1:2" ht="27.75" customHeight="1" x14ac:dyDescent="0.2">
      <c r="A14" s="477" t="s">
        <v>371</v>
      </c>
      <c r="B14" s="470">
        <v>1207000</v>
      </c>
    </row>
    <row r="15" spans="1:2" ht="26.25" customHeight="1" thickBot="1" x14ac:dyDescent="0.25">
      <c r="A15" s="479" t="s">
        <v>372</v>
      </c>
      <c r="B15" s="471">
        <v>1000000</v>
      </c>
    </row>
    <row r="16" spans="1:2" ht="15.75" customHeight="1" thickBot="1" x14ac:dyDescent="0.25">
      <c r="A16" s="498" t="s">
        <v>238</v>
      </c>
      <c r="B16" s="474">
        <f>SUM(B9:B15)</f>
        <v>8707000</v>
      </c>
    </row>
    <row r="17" spans="1:2" ht="15.75" customHeight="1" x14ac:dyDescent="0.25">
      <c r="A17" s="293"/>
      <c r="B17" s="293"/>
    </row>
    <row r="18" spans="1:2" ht="15.75" customHeight="1" x14ac:dyDescent="0.25">
      <c r="A18" s="293"/>
      <c r="B18" s="293"/>
    </row>
    <row r="19" spans="1:2" ht="15.75" customHeight="1" x14ac:dyDescent="0.25">
      <c r="A19" s="293"/>
      <c r="B19" s="293"/>
    </row>
    <row r="20" spans="1:2" ht="15.75" customHeight="1" x14ac:dyDescent="0.25">
      <c r="A20" s="293"/>
      <c r="B20" s="293"/>
    </row>
    <row r="21" spans="1:2" ht="15.75" customHeight="1" x14ac:dyDescent="0.25">
      <c r="A21" s="293"/>
      <c r="B21" s="293"/>
    </row>
    <row r="22" spans="1:2" ht="15.75" customHeight="1" x14ac:dyDescent="0.25">
      <c r="A22" s="293"/>
      <c r="B22" s="293"/>
    </row>
  </sheetData>
  <mergeCells count="5">
    <mergeCell ref="A7:B7"/>
    <mergeCell ref="A5:B5"/>
    <mergeCell ref="A4:B4"/>
    <mergeCell ref="A1:B1"/>
    <mergeCell ref="A2:B2"/>
  </mergeCells>
  <phoneticPr fontId="0" type="noConversion"/>
  <printOptions horizontalCentered="1" verticalCentered="1"/>
  <pageMargins left="0.78740157480314965" right="0.78740157480314965" top="0.78740157480314965" bottom="0.98425196850393704" header="0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33"/>
  <sheetViews>
    <sheetView workbookViewId="0">
      <selection activeCell="E28" sqref="E28"/>
    </sheetView>
  </sheetViews>
  <sheetFormatPr defaultRowHeight="12.75" x14ac:dyDescent="0.2"/>
  <cols>
    <col min="2" max="2" width="53.85546875" customWidth="1"/>
    <col min="3" max="3" width="11.140625" customWidth="1"/>
  </cols>
  <sheetData>
    <row r="5" spans="1:4" ht="15" customHeight="1" x14ac:dyDescent="0.2">
      <c r="A5" s="593" t="s">
        <v>387</v>
      </c>
      <c r="B5" s="593"/>
      <c r="C5" s="593"/>
      <c r="D5" s="593"/>
    </row>
    <row r="6" spans="1:4" ht="15" customHeight="1" x14ac:dyDescent="0.2">
      <c r="A6" s="608"/>
      <c r="B6" s="608"/>
      <c r="C6" s="608"/>
    </row>
    <row r="7" spans="1:4" ht="15" customHeight="1" x14ac:dyDescent="0.2">
      <c r="A7" s="18"/>
      <c r="B7" s="18"/>
      <c r="C7" s="19"/>
    </row>
    <row r="8" spans="1:4" ht="15.75" x14ac:dyDescent="0.25">
      <c r="A8" s="656" t="s">
        <v>244</v>
      </c>
      <c r="B8" s="656"/>
      <c r="C8" s="656"/>
      <c r="D8" s="656"/>
    </row>
    <row r="9" spans="1:4" ht="15.75" x14ac:dyDescent="0.25">
      <c r="A9" s="658" t="s">
        <v>385</v>
      </c>
      <c r="B9" s="658"/>
      <c r="C9" s="658"/>
      <c r="D9" s="658"/>
    </row>
    <row r="10" spans="1:4" ht="15.75" x14ac:dyDescent="0.25">
      <c r="A10" s="214"/>
      <c r="B10" s="214"/>
      <c r="C10" s="214"/>
    </row>
    <row r="11" spans="1:4" ht="15.75" x14ac:dyDescent="0.25">
      <c r="A11" s="658" t="s">
        <v>188</v>
      </c>
      <c r="B11" s="658"/>
      <c r="C11" s="658"/>
      <c r="D11" s="658"/>
    </row>
    <row r="12" spans="1:4" s="313" customFormat="1" ht="15.75" x14ac:dyDescent="0.25">
      <c r="A12" s="294"/>
      <c r="B12" s="294"/>
      <c r="C12" s="294"/>
      <c r="D12" s="294"/>
    </row>
    <row r="13" spans="1:4" ht="16.5" customHeight="1" thickBot="1" x14ac:dyDescent="0.25">
      <c r="C13" s="314" t="s">
        <v>11</v>
      </c>
    </row>
    <row r="14" spans="1:4" ht="15.75" x14ac:dyDescent="0.25">
      <c r="B14" s="237" t="s">
        <v>222</v>
      </c>
      <c r="C14" s="238"/>
    </row>
    <row r="15" spans="1:4" ht="15.75" x14ac:dyDescent="0.25">
      <c r="B15" s="315" t="s">
        <v>398</v>
      </c>
      <c r="C15" s="316">
        <v>3500</v>
      </c>
    </row>
    <row r="16" spans="1:4" ht="15.75" x14ac:dyDescent="0.25">
      <c r="B16" s="315" t="s">
        <v>397</v>
      </c>
      <c r="C16" s="316">
        <v>100</v>
      </c>
    </row>
    <row r="17" spans="2:3" s="313" customFormat="1" ht="16.5" thickBot="1" x14ac:dyDescent="0.3">
      <c r="B17" s="447" t="s">
        <v>396</v>
      </c>
      <c r="C17" s="448">
        <v>254</v>
      </c>
    </row>
    <row r="18" spans="2:3" ht="16.5" thickBot="1" x14ac:dyDescent="0.3">
      <c r="B18" s="320" t="s">
        <v>223</v>
      </c>
      <c r="C18" s="321">
        <f>SUM(C15:C17)</f>
        <v>3854</v>
      </c>
    </row>
    <row r="19" spans="2:3" s="313" customFormat="1" ht="15.75" x14ac:dyDescent="0.25">
      <c r="B19" s="237"/>
      <c r="C19" s="322"/>
    </row>
    <row r="20" spans="2:3" s="312" customFormat="1" ht="15.75" x14ac:dyDescent="0.25">
      <c r="B20" s="319" t="s">
        <v>224</v>
      </c>
      <c r="C20" s="317"/>
    </row>
    <row r="21" spans="2:3" s="313" customFormat="1" ht="15.75" x14ac:dyDescent="0.25">
      <c r="B21" s="511" t="s">
        <v>399</v>
      </c>
      <c r="C21" s="512">
        <v>10000</v>
      </c>
    </row>
    <row r="22" spans="2:3" s="313" customFormat="1" ht="15.75" x14ac:dyDescent="0.25">
      <c r="B22" s="511" t="s">
        <v>400</v>
      </c>
      <c r="C22" s="512">
        <v>3000</v>
      </c>
    </row>
    <row r="23" spans="2:3" s="313" customFormat="1" ht="15.75" x14ac:dyDescent="0.25">
      <c r="B23" s="511" t="s">
        <v>401</v>
      </c>
      <c r="C23" s="512">
        <v>600</v>
      </c>
    </row>
    <row r="24" spans="2:3" s="312" customFormat="1" ht="18" customHeight="1" x14ac:dyDescent="0.25">
      <c r="B24" s="318" t="s">
        <v>402</v>
      </c>
      <c r="C24" s="464">
        <v>4400</v>
      </c>
    </row>
    <row r="25" spans="2:3" s="313" customFormat="1" ht="18" customHeight="1" x14ac:dyDescent="0.25">
      <c r="B25" s="449" t="s">
        <v>403</v>
      </c>
      <c r="C25" s="513">
        <v>2000</v>
      </c>
    </row>
    <row r="26" spans="2:3" s="313" customFormat="1" ht="18" customHeight="1" x14ac:dyDescent="0.25">
      <c r="B26" s="449" t="s">
        <v>404</v>
      </c>
      <c r="C26" s="513">
        <v>10000</v>
      </c>
    </row>
    <row r="27" spans="2:3" s="313" customFormat="1" ht="15.75" x14ac:dyDescent="0.25">
      <c r="B27" s="449" t="s">
        <v>405</v>
      </c>
      <c r="C27" s="450">
        <v>1000</v>
      </c>
    </row>
    <row r="28" spans="2:3" s="313" customFormat="1" ht="15.75" x14ac:dyDescent="0.25">
      <c r="B28" s="449" t="s">
        <v>406</v>
      </c>
      <c r="C28" s="450">
        <v>1000</v>
      </c>
    </row>
    <row r="29" spans="2:3" s="313" customFormat="1" ht="16.5" thickBot="1" x14ac:dyDescent="0.3">
      <c r="B29" s="449" t="s">
        <v>407</v>
      </c>
      <c r="C29" s="450">
        <v>2000</v>
      </c>
    </row>
    <row r="30" spans="2:3" ht="16.5" thickBot="1" x14ac:dyDescent="0.3">
      <c r="B30" s="453" t="s">
        <v>299</v>
      </c>
      <c r="C30" s="454">
        <f>SUM(C21:C29)</f>
        <v>34000</v>
      </c>
    </row>
    <row r="32" spans="2:3" ht="13.5" thickBot="1" x14ac:dyDescent="0.25"/>
    <row r="33" spans="2:3" ht="16.5" thickBot="1" x14ac:dyDescent="0.3">
      <c r="B33" s="451" t="s">
        <v>337</v>
      </c>
      <c r="C33" s="452">
        <f>C18+C30</f>
        <v>37854</v>
      </c>
    </row>
  </sheetData>
  <mergeCells count="5">
    <mergeCell ref="A6:C6"/>
    <mergeCell ref="A11:D11"/>
    <mergeCell ref="A8:D8"/>
    <mergeCell ref="A9:D9"/>
    <mergeCell ref="A5:D5"/>
  </mergeCells>
  <phoneticPr fontId="1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workbookViewId="0">
      <selection activeCell="F16" sqref="F16"/>
    </sheetView>
  </sheetViews>
  <sheetFormatPr defaultRowHeight="12.75" x14ac:dyDescent="0.2"/>
  <cols>
    <col min="2" max="2" width="45.7109375" customWidth="1"/>
    <col min="3" max="3" width="12.7109375" customWidth="1"/>
  </cols>
  <sheetData>
    <row r="3" spans="1:7" ht="15" customHeight="1" x14ac:dyDescent="0.2">
      <c r="A3" s="593" t="s">
        <v>388</v>
      </c>
      <c r="B3" s="593"/>
      <c r="C3" s="593"/>
      <c r="D3" s="593"/>
      <c r="E3" s="19"/>
      <c r="F3" s="19"/>
      <c r="G3" s="19"/>
    </row>
    <row r="4" spans="1:7" ht="15" customHeight="1" x14ac:dyDescent="0.2">
      <c r="A4" s="608"/>
      <c r="B4" s="609"/>
      <c r="C4" s="609"/>
      <c r="D4" s="609"/>
      <c r="E4" s="19"/>
      <c r="F4" s="19"/>
      <c r="G4" s="19"/>
    </row>
    <row r="5" spans="1:7" ht="15" x14ac:dyDescent="0.2">
      <c r="B5" s="18"/>
      <c r="C5" s="18"/>
      <c r="D5" s="18"/>
      <c r="E5" s="18"/>
    </row>
    <row r="6" spans="1:7" ht="15.75" x14ac:dyDescent="0.25">
      <c r="A6" s="656" t="s">
        <v>244</v>
      </c>
      <c r="B6" s="656"/>
      <c r="C6" s="656"/>
      <c r="D6" s="656"/>
      <c r="E6" s="20"/>
      <c r="F6" s="20"/>
      <c r="G6" s="20"/>
    </row>
    <row r="7" spans="1:7" ht="15.75" x14ac:dyDescent="0.25">
      <c r="A7" s="658" t="s">
        <v>385</v>
      </c>
      <c r="B7" s="658"/>
      <c r="C7" s="658"/>
      <c r="D7" s="658"/>
      <c r="E7" s="21"/>
      <c r="F7" s="21"/>
      <c r="G7" s="21"/>
    </row>
    <row r="10" spans="1:7" ht="15.75" x14ac:dyDescent="0.25">
      <c r="A10" s="659" t="s">
        <v>85</v>
      </c>
      <c r="B10" s="659"/>
      <c r="C10" s="659"/>
      <c r="D10" s="659"/>
      <c r="E10" s="22"/>
      <c r="F10" s="22"/>
      <c r="G10" s="22"/>
    </row>
    <row r="13" spans="1:7" ht="13.5" thickBot="1" x14ac:dyDescent="0.25">
      <c r="C13" s="2" t="s">
        <v>11</v>
      </c>
      <c r="D13" s="5"/>
    </row>
    <row r="14" spans="1:7" ht="15" x14ac:dyDescent="0.25">
      <c r="B14" s="27" t="s">
        <v>6</v>
      </c>
      <c r="C14" s="23">
        <v>18099</v>
      </c>
    </row>
    <row r="15" spans="1:7" ht="15" x14ac:dyDescent="0.25">
      <c r="B15" s="28"/>
      <c r="C15" s="24"/>
    </row>
    <row r="16" spans="1:7" ht="15" x14ac:dyDescent="0.25">
      <c r="B16" s="25" t="s">
        <v>225</v>
      </c>
      <c r="C16" s="26"/>
    </row>
    <row r="17" spans="2:3" ht="15" x14ac:dyDescent="0.25">
      <c r="B17" s="17" t="s">
        <v>342</v>
      </c>
      <c r="C17" s="455">
        <v>58146</v>
      </c>
    </row>
    <row r="18" spans="2:3" s="313" customFormat="1" ht="15" x14ac:dyDescent="0.25">
      <c r="B18" s="17" t="s">
        <v>408</v>
      </c>
      <c r="C18" s="455">
        <v>4000</v>
      </c>
    </row>
    <row r="19" spans="2:3" s="313" customFormat="1" ht="15" x14ac:dyDescent="0.25">
      <c r="B19" s="17" t="s">
        <v>343</v>
      </c>
      <c r="C19" s="455">
        <v>503</v>
      </c>
    </row>
    <row r="20" spans="2:3" ht="15" x14ac:dyDescent="0.25">
      <c r="B20" s="25" t="s">
        <v>265</v>
      </c>
      <c r="C20" s="29">
        <f>SUM(C17:C19)</f>
        <v>62649</v>
      </c>
    </row>
    <row r="21" spans="2:3" ht="15" thickBot="1" x14ac:dyDescent="0.25">
      <c r="B21" s="30"/>
      <c r="C21" s="31"/>
    </row>
    <row r="22" spans="2:3" ht="15.75" thickBot="1" x14ac:dyDescent="0.3">
      <c r="B22" s="16" t="s">
        <v>86</v>
      </c>
      <c r="C22" s="32">
        <f>C14+C20</f>
        <v>80748</v>
      </c>
    </row>
  </sheetData>
  <mergeCells count="5">
    <mergeCell ref="A3:D3"/>
    <mergeCell ref="A6:D6"/>
    <mergeCell ref="A7:D7"/>
    <mergeCell ref="A10:D10"/>
    <mergeCell ref="A4:D4"/>
  </mergeCells>
  <phoneticPr fontId="1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workbookViewId="0">
      <selection activeCell="C80" sqref="C80"/>
    </sheetView>
  </sheetViews>
  <sheetFormatPr defaultRowHeight="12.75" x14ac:dyDescent="0.2"/>
  <cols>
    <col min="1" max="1" width="6.7109375" customWidth="1"/>
    <col min="2" max="2" width="45.140625" customWidth="1"/>
  </cols>
  <sheetData>
    <row r="1" spans="1:5" ht="15" customHeight="1" x14ac:dyDescent="0.2">
      <c r="A1" s="593" t="s">
        <v>389</v>
      </c>
      <c r="B1" s="593"/>
      <c r="C1" s="593"/>
      <c r="D1" s="593"/>
      <c r="E1" s="593"/>
    </row>
    <row r="2" spans="1:5" ht="15" customHeight="1" x14ac:dyDescent="0.2">
      <c r="A2" s="608"/>
      <c r="B2" s="609"/>
      <c r="C2" s="609"/>
      <c r="D2" s="609"/>
      <c r="E2" s="609"/>
    </row>
    <row r="3" spans="1:5" ht="15" x14ac:dyDescent="0.2">
      <c r="A3" s="18"/>
      <c r="B3" s="18"/>
      <c r="C3" s="18"/>
      <c r="D3" s="18"/>
    </row>
    <row r="4" spans="1:5" ht="15.75" x14ac:dyDescent="0.25">
      <c r="A4" s="656" t="s">
        <v>244</v>
      </c>
      <c r="B4" s="656"/>
      <c r="C4" s="656"/>
      <c r="D4" s="656"/>
      <c r="E4" s="656"/>
    </row>
    <row r="5" spans="1:5" ht="15.75" x14ac:dyDescent="0.25">
      <c r="A5" s="658" t="s">
        <v>385</v>
      </c>
      <c r="B5" s="658"/>
      <c r="C5" s="658"/>
      <c r="D5" s="658"/>
      <c r="E5" s="658"/>
    </row>
    <row r="6" spans="1:5" ht="15" x14ac:dyDescent="0.25">
      <c r="A6" s="71"/>
      <c r="B6" s="71"/>
      <c r="C6" s="71"/>
      <c r="D6" s="71"/>
      <c r="E6" s="71"/>
    </row>
    <row r="7" spans="1:5" ht="15.75" thickBot="1" x14ac:dyDescent="0.3">
      <c r="A7" s="33"/>
      <c r="B7" s="34"/>
      <c r="C7" s="34"/>
      <c r="D7" s="35"/>
      <c r="E7" s="35"/>
    </row>
    <row r="8" spans="1:5" ht="14.25" x14ac:dyDescent="0.2">
      <c r="A8" s="663" t="s">
        <v>87</v>
      </c>
      <c r="B8" s="663"/>
      <c r="C8" s="663"/>
      <c r="D8" s="663"/>
      <c r="E8" s="663"/>
    </row>
    <row r="9" spans="1:5" ht="15.75" thickBot="1" x14ac:dyDescent="0.3">
      <c r="A9" s="36" t="s">
        <v>88</v>
      </c>
      <c r="B9" s="36" t="s">
        <v>8</v>
      </c>
      <c r="C9" s="36">
        <v>2017</v>
      </c>
      <c r="D9" s="37">
        <v>2018</v>
      </c>
      <c r="E9" s="37">
        <v>2019</v>
      </c>
    </row>
    <row r="10" spans="1:5" ht="15" customHeight="1" x14ac:dyDescent="0.25">
      <c r="A10" s="38" t="s">
        <v>89</v>
      </c>
      <c r="B10" s="456" t="s">
        <v>168</v>
      </c>
      <c r="C10" s="40">
        <v>10488</v>
      </c>
      <c r="D10" s="40">
        <v>8000</v>
      </c>
      <c r="E10" s="40">
        <v>10000</v>
      </c>
    </row>
    <row r="11" spans="1:5" ht="15" customHeight="1" x14ac:dyDescent="0.25">
      <c r="A11" s="41" t="s">
        <v>90</v>
      </c>
      <c r="B11" s="456" t="s">
        <v>338</v>
      </c>
      <c r="C11" s="43">
        <v>65720</v>
      </c>
      <c r="D11" s="43">
        <v>50000</v>
      </c>
      <c r="E11" s="43">
        <v>50000</v>
      </c>
    </row>
    <row r="12" spans="1:5" ht="15" customHeight="1" x14ac:dyDescent="0.25">
      <c r="A12" s="41" t="s">
        <v>39</v>
      </c>
      <c r="B12" s="457" t="s">
        <v>339</v>
      </c>
      <c r="C12" s="43">
        <v>144671</v>
      </c>
      <c r="D12" s="43">
        <v>110000</v>
      </c>
      <c r="E12" s="43">
        <v>120000</v>
      </c>
    </row>
    <row r="13" spans="1:5" ht="15.75" customHeight="1" x14ac:dyDescent="0.25">
      <c r="A13" s="41" t="s">
        <v>40</v>
      </c>
      <c r="B13" s="42" t="s">
        <v>227</v>
      </c>
      <c r="C13" s="43">
        <v>4428</v>
      </c>
      <c r="D13" s="43">
        <v>5000</v>
      </c>
      <c r="E13" s="43">
        <v>5000</v>
      </c>
    </row>
    <row r="14" spans="1:5" ht="15" customHeight="1" x14ac:dyDescent="0.25">
      <c r="A14" s="41" t="s">
        <v>91</v>
      </c>
      <c r="B14" s="42" t="s">
        <v>340</v>
      </c>
      <c r="C14" s="135">
        <v>121764</v>
      </c>
      <c r="D14" s="43">
        <v>108000</v>
      </c>
      <c r="E14" s="43">
        <v>100000</v>
      </c>
    </row>
    <row r="15" spans="1:5" ht="15" customHeight="1" x14ac:dyDescent="0.25">
      <c r="A15" s="41" t="s">
        <v>92</v>
      </c>
      <c r="B15" s="42" t="s">
        <v>93</v>
      </c>
      <c r="C15" s="43"/>
      <c r="D15" s="43"/>
      <c r="E15" s="43"/>
    </row>
    <row r="16" spans="1:5" ht="15" customHeight="1" x14ac:dyDescent="0.25">
      <c r="A16" s="41" t="s">
        <v>43</v>
      </c>
      <c r="B16" s="42" t="s">
        <v>268</v>
      </c>
      <c r="C16" s="43">
        <v>2928</v>
      </c>
      <c r="D16" s="43"/>
      <c r="E16" s="43"/>
    </row>
    <row r="17" spans="1:5" ht="15" customHeight="1" x14ac:dyDescent="0.25">
      <c r="A17" s="41" t="s">
        <v>94</v>
      </c>
      <c r="B17" s="42" t="s">
        <v>95</v>
      </c>
      <c r="C17" s="43"/>
      <c r="D17" s="43"/>
      <c r="E17" s="43"/>
    </row>
    <row r="18" spans="1:5" ht="15" customHeight="1" x14ac:dyDescent="0.25">
      <c r="A18" s="41" t="s">
        <v>45</v>
      </c>
      <c r="B18" s="42" t="s">
        <v>96</v>
      </c>
      <c r="C18" s="43"/>
      <c r="D18" s="43"/>
      <c r="E18" s="43"/>
    </row>
    <row r="19" spans="1:5" ht="15" customHeight="1" thickBot="1" x14ac:dyDescent="0.3">
      <c r="A19" s="41" t="s">
        <v>97</v>
      </c>
      <c r="B19" s="44" t="s">
        <v>98</v>
      </c>
      <c r="C19" s="1">
        <v>71729</v>
      </c>
      <c r="D19" s="45">
        <v>7000</v>
      </c>
      <c r="E19" s="45">
        <v>7000</v>
      </c>
    </row>
    <row r="20" spans="1:5" ht="15" customHeight="1" thickBot="1" x14ac:dyDescent="0.3">
      <c r="A20" s="46" t="s">
        <v>47</v>
      </c>
      <c r="B20" s="47" t="s">
        <v>99</v>
      </c>
      <c r="C20" s="48">
        <f>SUM(C10:C19)</f>
        <v>421728</v>
      </c>
      <c r="D20" s="48">
        <f>SUM(D10:D19)</f>
        <v>288000</v>
      </c>
      <c r="E20" s="48">
        <f>SUM(E10:E19)</f>
        <v>292000</v>
      </c>
    </row>
    <row r="21" spans="1:5" ht="15" customHeight="1" x14ac:dyDescent="0.25">
      <c r="A21" s="41" t="s">
        <v>100</v>
      </c>
      <c r="B21" s="39" t="s">
        <v>3</v>
      </c>
      <c r="C21" s="40">
        <v>116190</v>
      </c>
      <c r="D21" s="40">
        <v>65000</v>
      </c>
      <c r="E21" s="40">
        <v>65000</v>
      </c>
    </row>
    <row r="22" spans="1:5" ht="15" customHeight="1" x14ac:dyDescent="0.25">
      <c r="A22" s="41" t="s">
        <v>49</v>
      </c>
      <c r="B22" s="42" t="s">
        <v>101</v>
      </c>
      <c r="C22" s="43">
        <v>26270</v>
      </c>
      <c r="D22" s="43">
        <v>18000</v>
      </c>
      <c r="E22" s="43">
        <v>18000</v>
      </c>
    </row>
    <row r="23" spans="1:5" ht="15" customHeight="1" x14ac:dyDescent="0.25">
      <c r="A23" s="41" t="s">
        <v>102</v>
      </c>
      <c r="B23" s="42" t="s">
        <v>103</v>
      </c>
      <c r="C23" s="43">
        <v>62845</v>
      </c>
      <c r="D23" s="43">
        <v>66000</v>
      </c>
      <c r="E23" s="43">
        <v>60000</v>
      </c>
    </row>
    <row r="24" spans="1:5" ht="15" customHeight="1" x14ac:dyDescent="0.25">
      <c r="A24" s="41" t="s">
        <v>51</v>
      </c>
      <c r="B24" s="42" t="s">
        <v>228</v>
      </c>
      <c r="C24" s="43">
        <v>5630</v>
      </c>
      <c r="D24" s="43">
        <v>1500</v>
      </c>
      <c r="E24" s="43">
        <v>1500</v>
      </c>
    </row>
    <row r="25" spans="1:5" ht="15" customHeight="1" x14ac:dyDescent="0.25">
      <c r="A25" s="41" t="s">
        <v>52</v>
      </c>
      <c r="B25" s="42" t="s">
        <v>229</v>
      </c>
      <c r="C25" s="138">
        <v>5720</v>
      </c>
      <c r="D25" s="43">
        <v>7000</v>
      </c>
      <c r="E25" s="43">
        <v>5000</v>
      </c>
    </row>
    <row r="26" spans="1:5" ht="15" customHeight="1" x14ac:dyDescent="0.25">
      <c r="A26" s="41" t="s">
        <v>104</v>
      </c>
      <c r="B26" s="42" t="s">
        <v>105</v>
      </c>
      <c r="C26" s="43"/>
      <c r="D26" s="43"/>
      <c r="E26" s="43"/>
    </row>
    <row r="27" spans="1:5" ht="15" customHeight="1" x14ac:dyDescent="0.25">
      <c r="A27" s="41" t="s">
        <v>54</v>
      </c>
      <c r="B27" s="42" t="s">
        <v>106</v>
      </c>
      <c r="C27" s="43">
        <v>8707</v>
      </c>
      <c r="D27" s="43">
        <v>9000</v>
      </c>
      <c r="E27" s="43">
        <v>9000</v>
      </c>
    </row>
    <row r="28" spans="1:5" ht="15" customHeight="1" x14ac:dyDescent="0.25">
      <c r="A28" s="41" t="s">
        <v>107</v>
      </c>
      <c r="B28" s="42" t="s">
        <v>108</v>
      </c>
      <c r="C28" s="43"/>
      <c r="D28" s="43"/>
      <c r="E28" s="43"/>
    </row>
    <row r="29" spans="1:5" ht="15" customHeight="1" x14ac:dyDescent="0.25">
      <c r="A29" s="41" t="s">
        <v>56</v>
      </c>
      <c r="B29" s="42" t="s">
        <v>190</v>
      </c>
      <c r="C29" s="43">
        <v>121764</v>
      </c>
      <c r="D29" s="43">
        <v>108000</v>
      </c>
      <c r="E29" s="43">
        <v>100000</v>
      </c>
    </row>
    <row r="30" spans="1:5" ht="15" customHeight="1" x14ac:dyDescent="0.25">
      <c r="A30" s="41" t="s">
        <v>57</v>
      </c>
      <c r="B30" s="42" t="s">
        <v>267</v>
      </c>
      <c r="C30" s="43"/>
      <c r="D30" s="43"/>
      <c r="E30" s="43"/>
    </row>
    <row r="31" spans="1:5" ht="15" customHeight="1" x14ac:dyDescent="0.25">
      <c r="A31" s="41" t="s">
        <v>109</v>
      </c>
      <c r="B31" s="42" t="s">
        <v>110</v>
      </c>
      <c r="C31" s="43"/>
      <c r="D31" s="43"/>
      <c r="E31" s="43"/>
    </row>
    <row r="32" spans="1:5" ht="15" customHeight="1" thickBot="1" x14ac:dyDescent="0.3">
      <c r="A32" s="41" t="s">
        <v>111</v>
      </c>
      <c r="B32" s="44" t="s">
        <v>85</v>
      </c>
      <c r="C32" s="45">
        <v>80748</v>
      </c>
      <c r="D32" s="45">
        <v>11500</v>
      </c>
      <c r="E32" s="45">
        <v>13500</v>
      </c>
    </row>
    <row r="33" spans="1:5" ht="15" customHeight="1" thickBot="1" x14ac:dyDescent="0.3">
      <c r="A33" s="49" t="s">
        <v>60</v>
      </c>
      <c r="B33" s="50" t="s">
        <v>112</v>
      </c>
      <c r="C33" s="51">
        <f>SUM(C21:C32)</f>
        <v>427874</v>
      </c>
      <c r="D33" s="51">
        <f>SUM(D21:D32)</f>
        <v>286000</v>
      </c>
      <c r="E33" s="51">
        <f>SUM(E21:E32)</f>
        <v>272000</v>
      </c>
    </row>
    <row r="34" spans="1:5" ht="15" customHeight="1" x14ac:dyDescent="0.25">
      <c r="A34" s="92"/>
      <c r="B34" s="93"/>
      <c r="C34" s="94"/>
      <c r="D34" s="94"/>
      <c r="E34" s="94"/>
    </row>
    <row r="35" spans="1:5" ht="15" customHeight="1" x14ac:dyDescent="0.25">
      <c r="A35" s="92"/>
      <c r="B35" s="95"/>
      <c r="C35" s="96"/>
      <c r="D35" s="96"/>
      <c r="E35" s="96"/>
    </row>
    <row r="36" spans="1:5" ht="15" customHeight="1" x14ac:dyDescent="0.25">
      <c r="A36" s="92"/>
      <c r="B36" s="95"/>
      <c r="C36" s="96"/>
      <c r="D36" s="96"/>
      <c r="E36" s="96"/>
    </row>
    <row r="37" spans="1:5" ht="15" customHeight="1" x14ac:dyDescent="0.25">
      <c r="A37" s="92"/>
      <c r="B37" s="95"/>
      <c r="C37" s="96"/>
      <c r="D37" s="96"/>
      <c r="E37" s="96"/>
    </row>
    <row r="38" spans="1:5" ht="15" customHeight="1" x14ac:dyDescent="0.25">
      <c r="A38" s="92"/>
      <c r="B38" s="95"/>
      <c r="C38" s="96"/>
      <c r="D38" s="96"/>
      <c r="E38" s="96"/>
    </row>
    <row r="39" spans="1:5" ht="15" customHeight="1" x14ac:dyDescent="0.25">
      <c r="A39" s="92"/>
      <c r="B39" s="95"/>
      <c r="C39" s="96"/>
      <c r="D39" s="96"/>
      <c r="E39" s="96"/>
    </row>
    <row r="40" spans="1:5" ht="15" customHeight="1" x14ac:dyDescent="0.25">
      <c r="A40" s="92"/>
      <c r="B40" s="95"/>
      <c r="C40" s="96"/>
      <c r="D40" s="96"/>
      <c r="E40" s="96"/>
    </row>
    <row r="41" spans="1:5" ht="15" customHeight="1" x14ac:dyDescent="0.25">
      <c r="A41" s="92"/>
      <c r="B41" s="95"/>
      <c r="C41" s="96"/>
      <c r="D41" s="96"/>
      <c r="E41" s="96"/>
    </row>
    <row r="42" spans="1:5" ht="15" customHeight="1" x14ac:dyDescent="0.25">
      <c r="A42" s="92"/>
      <c r="B42" s="95"/>
      <c r="C42" s="96"/>
      <c r="D42" s="96"/>
      <c r="E42" s="96"/>
    </row>
    <row r="43" spans="1:5" ht="15" customHeight="1" x14ac:dyDescent="0.25">
      <c r="A43" s="92"/>
      <c r="B43" s="95"/>
      <c r="C43" s="96"/>
      <c r="D43" s="96"/>
      <c r="E43" s="96"/>
    </row>
    <row r="44" spans="1:5" ht="15" customHeight="1" x14ac:dyDescent="0.25">
      <c r="A44" s="92"/>
      <c r="B44" s="95"/>
      <c r="C44" s="96"/>
      <c r="D44" s="96"/>
      <c r="E44" s="96"/>
    </row>
    <row r="45" spans="1:5" ht="15" customHeight="1" x14ac:dyDescent="0.25">
      <c r="A45" s="92"/>
      <c r="B45" s="95"/>
      <c r="C45" s="96"/>
      <c r="D45" s="96"/>
      <c r="E45" s="96"/>
    </row>
    <row r="46" spans="1:5" ht="15" customHeight="1" x14ac:dyDescent="0.25">
      <c r="A46" s="92"/>
      <c r="B46" s="95"/>
      <c r="C46" s="96"/>
      <c r="D46" s="96"/>
      <c r="E46" s="96"/>
    </row>
    <row r="47" spans="1:5" ht="15" customHeight="1" x14ac:dyDescent="0.25">
      <c r="A47" s="52"/>
      <c r="B47" s="53"/>
      <c r="C47" s="54"/>
      <c r="D47" s="54"/>
      <c r="E47" s="54"/>
    </row>
    <row r="48" spans="1:5" ht="15" customHeight="1" x14ac:dyDescent="0.25">
      <c r="A48" s="52"/>
      <c r="B48" s="53"/>
      <c r="C48" s="54"/>
      <c r="D48" s="54"/>
      <c r="E48" s="54"/>
    </row>
    <row r="49" spans="1:5" ht="15" customHeight="1" thickBot="1" x14ac:dyDescent="0.3">
      <c r="A49" s="55"/>
      <c r="B49" s="56"/>
      <c r="C49" s="664"/>
      <c r="D49" s="664"/>
      <c r="E49" s="664"/>
    </row>
    <row r="50" spans="1:5" ht="15" customHeight="1" thickBot="1" x14ac:dyDescent="0.25">
      <c r="A50" s="660" t="s">
        <v>113</v>
      </c>
      <c r="B50" s="661"/>
      <c r="C50" s="661"/>
      <c r="D50" s="661"/>
      <c r="E50" s="662"/>
    </row>
    <row r="51" spans="1:5" ht="15" customHeight="1" thickBot="1" x14ac:dyDescent="0.3">
      <c r="A51" s="57" t="s">
        <v>88</v>
      </c>
      <c r="B51" s="57" t="s">
        <v>8</v>
      </c>
      <c r="C51" s="57">
        <v>2017</v>
      </c>
      <c r="D51" s="58">
        <v>2018</v>
      </c>
      <c r="E51" s="58">
        <v>2019</v>
      </c>
    </row>
    <row r="52" spans="1:5" ht="15" customHeight="1" x14ac:dyDescent="0.25">
      <c r="A52" s="59" t="s">
        <v>61</v>
      </c>
      <c r="B52" s="60" t="s">
        <v>114</v>
      </c>
      <c r="C52" s="61"/>
      <c r="D52" s="61">
        <v>3000</v>
      </c>
      <c r="E52" s="61">
        <v>3000</v>
      </c>
    </row>
    <row r="53" spans="1:5" ht="15" customHeight="1" x14ac:dyDescent="0.25">
      <c r="A53" s="38" t="s">
        <v>62</v>
      </c>
      <c r="B53" s="39" t="s">
        <v>115</v>
      </c>
      <c r="C53" s="40"/>
      <c r="D53" s="40"/>
      <c r="E53" s="40"/>
    </row>
    <row r="54" spans="1:5" ht="15" customHeight="1" x14ac:dyDescent="0.25">
      <c r="A54" s="62" t="s">
        <v>63</v>
      </c>
      <c r="B54" s="63" t="s">
        <v>226</v>
      </c>
      <c r="C54" s="64"/>
      <c r="D54" s="65">
        <v>5000</v>
      </c>
      <c r="E54" s="65">
        <v>5000</v>
      </c>
    </row>
    <row r="55" spans="1:5" ht="15" customHeight="1" x14ac:dyDescent="0.25">
      <c r="A55" s="41" t="s">
        <v>64</v>
      </c>
      <c r="B55" s="42" t="s">
        <v>116</v>
      </c>
      <c r="C55" s="43"/>
      <c r="D55" s="43"/>
      <c r="E55" s="43"/>
    </row>
    <row r="56" spans="1:5" ht="15" customHeight="1" x14ac:dyDescent="0.25">
      <c r="A56" s="38" t="s">
        <v>65</v>
      </c>
      <c r="B56" s="39" t="s">
        <v>117</v>
      </c>
      <c r="C56" s="40"/>
      <c r="D56" s="66"/>
      <c r="E56" s="66"/>
    </row>
    <row r="57" spans="1:5" ht="15" customHeight="1" x14ac:dyDescent="0.25">
      <c r="A57" s="41" t="s">
        <v>66</v>
      </c>
      <c r="B57" s="42" t="s">
        <v>118</v>
      </c>
      <c r="C57" s="67"/>
      <c r="D57" s="68"/>
      <c r="E57" s="68"/>
    </row>
    <row r="58" spans="1:5" ht="15" customHeight="1" x14ac:dyDescent="0.25">
      <c r="A58" s="38" t="s">
        <v>67</v>
      </c>
      <c r="B58" s="39" t="s">
        <v>119</v>
      </c>
      <c r="C58" s="40"/>
      <c r="D58" s="40"/>
      <c r="E58" s="40"/>
    </row>
    <row r="59" spans="1:5" ht="15" customHeight="1" x14ac:dyDescent="0.25">
      <c r="A59" s="38" t="s">
        <v>68</v>
      </c>
      <c r="B59" s="39" t="s">
        <v>120</v>
      </c>
      <c r="C59" s="40"/>
      <c r="D59" s="40"/>
      <c r="E59" s="40"/>
    </row>
    <row r="60" spans="1:5" ht="28.5" customHeight="1" x14ac:dyDescent="0.25">
      <c r="A60" s="38" t="s">
        <v>69</v>
      </c>
      <c r="B60" s="39" t="s">
        <v>121</v>
      </c>
      <c r="C60" s="40"/>
      <c r="D60" s="40"/>
      <c r="E60" s="40"/>
    </row>
    <row r="61" spans="1:5" ht="15" customHeight="1" x14ac:dyDescent="0.25">
      <c r="A61" s="38" t="s">
        <v>70</v>
      </c>
      <c r="B61" s="39" t="s">
        <v>122</v>
      </c>
      <c r="C61" s="40"/>
      <c r="D61" s="40"/>
      <c r="E61" s="40"/>
    </row>
    <row r="62" spans="1:5" ht="15" customHeight="1" x14ac:dyDescent="0.25">
      <c r="A62" s="38" t="s">
        <v>71</v>
      </c>
      <c r="B62" s="39" t="s">
        <v>123</v>
      </c>
      <c r="C62" s="40"/>
      <c r="D62" s="40"/>
      <c r="E62" s="40"/>
    </row>
    <row r="63" spans="1:5" ht="15" customHeight="1" thickBot="1" x14ac:dyDescent="0.3">
      <c r="A63" s="62" t="s">
        <v>72</v>
      </c>
      <c r="B63" s="63" t="s">
        <v>124</v>
      </c>
      <c r="C63" s="69">
        <v>44000</v>
      </c>
      <c r="D63" s="64">
        <v>10000</v>
      </c>
      <c r="E63" s="64">
        <v>10000</v>
      </c>
    </row>
    <row r="64" spans="1:5" ht="15" customHeight="1" thickBot="1" x14ac:dyDescent="0.3">
      <c r="A64" s="70" t="s">
        <v>73</v>
      </c>
      <c r="B64" s="47" t="s">
        <v>125</v>
      </c>
      <c r="C64" s="48">
        <f>SUM(C52:C63)</f>
        <v>44000</v>
      </c>
      <c r="D64" s="48">
        <f>SUM(D52:D63)</f>
        <v>18000</v>
      </c>
      <c r="E64" s="48">
        <f>SUM(E52:E63)</f>
        <v>18000</v>
      </c>
    </row>
    <row r="65" spans="1:9" ht="15" customHeight="1" x14ac:dyDescent="0.25">
      <c r="A65" s="38" t="s">
        <v>74</v>
      </c>
      <c r="B65" s="39" t="s">
        <v>126</v>
      </c>
      <c r="C65" s="40">
        <v>3854</v>
      </c>
      <c r="D65" s="40">
        <v>9000</v>
      </c>
      <c r="E65" s="40">
        <v>14000</v>
      </c>
    </row>
    <row r="66" spans="1:9" ht="15" customHeight="1" x14ac:dyDescent="0.25">
      <c r="A66" s="38" t="s">
        <v>75</v>
      </c>
      <c r="B66" s="39" t="s">
        <v>127</v>
      </c>
      <c r="C66" s="40">
        <v>34000</v>
      </c>
      <c r="D66" s="40">
        <v>9000</v>
      </c>
      <c r="E66" s="40">
        <v>14000</v>
      </c>
    </row>
    <row r="67" spans="1:9" ht="15" customHeight="1" x14ac:dyDescent="0.25">
      <c r="A67" s="38" t="s">
        <v>76</v>
      </c>
      <c r="B67" s="39" t="s">
        <v>128</v>
      </c>
      <c r="C67" s="40"/>
      <c r="D67" s="40"/>
      <c r="E67" s="40"/>
    </row>
    <row r="68" spans="1:9" ht="15" customHeight="1" x14ac:dyDescent="0.25">
      <c r="A68" s="38" t="s">
        <v>77</v>
      </c>
      <c r="B68" s="39" t="s">
        <v>129</v>
      </c>
      <c r="C68" s="40"/>
      <c r="D68" s="40"/>
      <c r="E68" s="40"/>
    </row>
    <row r="69" spans="1:9" ht="15" customHeight="1" x14ac:dyDescent="0.25">
      <c r="A69" s="38" t="s">
        <v>78</v>
      </c>
      <c r="B69" s="39" t="s">
        <v>130</v>
      </c>
      <c r="C69" s="40"/>
      <c r="D69" s="40"/>
      <c r="E69" s="40"/>
    </row>
    <row r="70" spans="1:9" ht="15" customHeight="1" x14ac:dyDescent="0.25">
      <c r="A70" s="38" t="s">
        <v>79</v>
      </c>
      <c r="B70" s="39" t="s">
        <v>131</v>
      </c>
      <c r="C70" s="40"/>
      <c r="D70" s="40"/>
      <c r="E70" s="40"/>
    </row>
    <row r="71" spans="1:9" ht="15" customHeight="1" x14ac:dyDescent="0.25">
      <c r="A71" s="38" t="s">
        <v>80</v>
      </c>
      <c r="B71" s="39" t="s">
        <v>132</v>
      </c>
      <c r="C71" s="40"/>
      <c r="D71" s="40"/>
      <c r="E71" s="40"/>
    </row>
    <row r="72" spans="1:9" ht="15" customHeight="1" x14ac:dyDescent="0.25">
      <c r="A72" s="38" t="s">
        <v>81</v>
      </c>
      <c r="B72" s="39" t="s">
        <v>133</v>
      </c>
      <c r="C72" s="40"/>
      <c r="D72" s="40"/>
      <c r="E72" s="40"/>
    </row>
    <row r="73" spans="1:9" ht="15" customHeight="1" x14ac:dyDescent="0.25">
      <c r="A73" s="38" t="s">
        <v>82</v>
      </c>
      <c r="B73" s="39" t="s">
        <v>134</v>
      </c>
      <c r="C73" s="40"/>
      <c r="D73" s="40"/>
      <c r="E73" s="40"/>
    </row>
    <row r="74" spans="1:9" ht="15" customHeight="1" x14ac:dyDescent="0.25">
      <c r="A74" s="38" t="s">
        <v>83</v>
      </c>
      <c r="B74" s="39" t="s">
        <v>135</v>
      </c>
      <c r="C74" s="40"/>
      <c r="D74" s="40"/>
      <c r="E74" s="40"/>
    </row>
    <row r="75" spans="1:9" ht="15" customHeight="1" thickBot="1" x14ac:dyDescent="0.3">
      <c r="A75" s="62" t="s">
        <v>136</v>
      </c>
      <c r="B75" s="63" t="s">
        <v>85</v>
      </c>
      <c r="C75" s="64"/>
      <c r="D75" s="64">
        <v>2000</v>
      </c>
      <c r="E75" s="64">
        <v>10000</v>
      </c>
    </row>
    <row r="76" spans="1:9" ht="15" customHeight="1" thickBot="1" x14ac:dyDescent="0.3">
      <c r="A76" s="70" t="s">
        <v>137</v>
      </c>
      <c r="B76" s="201" t="s">
        <v>138</v>
      </c>
      <c r="C76" s="48">
        <f>SUM(C65:C75)</f>
        <v>37854</v>
      </c>
      <c r="D76" s="48">
        <f>SUM(D65:D75)</f>
        <v>20000</v>
      </c>
      <c r="E76" s="48">
        <f>SUM(E65:E75)</f>
        <v>38000</v>
      </c>
    </row>
    <row r="77" spans="1:9" ht="15" customHeight="1" thickBot="1" x14ac:dyDescent="0.25">
      <c r="A77" s="203" t="s">
        <v>139</v>
      </c>
      <c r="B77" s="196" t="s">
        <v>140</v>
      </c>
      <c r="C77" s="48">
        <f>C20+C64</f>
        <v>465728</v>
      </c>
      <c r="D77" s="48">
        <f>D20+D64</f>
        <v>306000</v>
      </c>
      <c r="E77" s="48">
        <f>E20+E64</f>
        <v>310000</v>
      </c>
      <c r="H77" s="8"/>
      <c r="I77" s="8"/>
    </row>
    <row r="78" spans="1:9" ht="15" customHeight="1" thickBot="1" x14ac:dyDescent="0.25">
      <c r="A78" s="204" t="s">
        <v>141</v>
      </c>
      <c r="B78" s="197" t="s">
        <v>142</v>
      </c>
      <c r="C78" s="198">
        <f>C33+C76</f>
        <v>465728</v>
      </c>
      <c r="D78" s="198">
        <f>D33+D76</f>
        <v>306000</v>
      </c>
      <c r="E78" s="198">
        <f>E33+E76</f>
        <v>310000</v>
      </c>
    </row>
    <row r="79" spans="1:9" ht="15.75" thickBot="1" x14ac:dyDescent="0.3">
      <c r="A79" s="203" t="s">
        <v>195</v>
      </c>
      <c r="B79" s="202" t="s">
        <v>194</v>
      </c>
      <c r="C79" s="199">
        <v>-121764</v>
      </c>
      <c r="D79" s="200">
        <v>-108000</v>
      </c>
      <c r="E79" s="200">
        <v>-100000</v>
      </c>
    </row>
    <row r="80" spans="1:9" ht="15" thickBot="1" x14ac:dyDescent="0.25">
      <c r="A80" s="205" t="s">
        <v>196</v>
      </c>
      <c r="B80" s="195" t="s">
        <v>191</v>
      </c>
      <c r="C80" s="239">
        <f>SUM(C78:C79)</f>
        <v>343964</v>
      </c>
      <c r="D80" s="239">
        <f t="shared" ref="D80:E80" si="0">SUM(D78:D79)</f>
        <v>198000</v>
      </c>
      <c r="E80" s="239">
        <f t="shared" si="0"/>
        <v>210000</v>
      </c>
    </row>
  </sheetData>
  <mergeCells count="7">
    <mergeCell ref="A50:E50"/>
    <mergeCell ref="A1:E1"/>
    <mergeCell ref="A4:E4"/>
    <mergeCell ref="A5:E5"/>
    <mergeCell ref="A8:E8"/>
    <mergeCell ref="C49:E49"/>
    <mergeCell ref="A2:E2"/>
  </mergeCells>
  <phoneticPr fontId="13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12.sz.melléklet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Csév2</cp:lastModifiedBy>
  <cp:lastPrinted>2017-02-02T14:04:33Z</cp:lastPrinted>
  <dcterms:created xsi:type="dcterms:W3CDTF">2004-07-16T06:20:01Z</dcterms:created>
  <dcterms:modified xsi:type="dcterms:W3CDTF">2017-02-02T14:06:22Z</dcterms:modified>
</cp:coreProperties>
</file>