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Munka1!$A$1:$O$116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6" i="1" l="1"/>
  <c r="O115" i="1"/>
  <c r="M115" i="1"/>
  <c r="M114" i="1"/>
  <c r="O114" i="1" s="1"/>
  <c r="M113" i="1"/>
  <c r="M112" i="1"/>
  <c r="M111" i="1"/>
  <c r="M110" i="1"/>
  <c r="O109" i="1"/>
  <c r="M109" i="1"/>
  <c r="M108" i="1"/>
  <c r="M107" i="1"/>
  <c r="M105" i="1"/>
  <c r="J105" i="1"/>
  <c r="M104" i="1"/>
  <c r="J104" i="1"/>
  <c r="M103" i="1"/>
  <c r="J103" i="1"/>
  <c r="I102" i="1"/>
  <c r="H102" i="1"/>
  <c r="G102" i="1"/>
  <c r="J102" i="1" s="1"/>
  <c r="M102" i="1" s="1"/>
  <c r="J101" i="1"/>
  <c r="M101" i="1" s="1"/>
  <c r="J100" i="1"/>
  <c r="M100" i="1" s="1"/>
  <c r="J99" i="1"/>
  <c r="M99" i="1" s="1"/>
  <c r="J98" i="1"/>
  <c r="M98" i="1" s="1"/>
  <c r="J97" i="1"/>
  <c r="M97" i="1" s="1"/>
  <c r="J96" i="1"/>
  <c r="M96" i="1" s="1"/>
  <c r="J95" i="1"/>
  <c r="M95" i="1" s="1"/>
  <c r="J94" i="1"/>
  <c r="M94" i="1" s="1"/>
  <c r="J93" i="1"/>
  <c r="M93" i="1" s="1"/>
  <c r="I92" i="1"/>
  <c r="H92" i="1"/>
  <c r="G92" i="1"/>
  <c r="J92" i="1" s="1"/>
  <c r="M92" i="1" s="1"/>
  <c r="M91" i="1"/>
  <c r="J91" i="1"/>
  <c r="J90" i="1"/>
  <c r="M90" i="1" s="1"/>
  <c r="O90" i="1" s="1"/>
  <c r="N89" i="1"/>
  <c r="L89" i="1"/>
  <c r="K89" i="1"/>
  <c r="I89" i="1"/>
  <c r="H89" i="1"/>
  <c r="G89" i="1"/>
  <c r="J89" i="1" s="1"/>
  <c r="M89" i="1" s="1"/>
  <c r="M88" i="1"/>
  <c r="J87" i="1"/>
  <c r="M87" i="1" s="1"/>
  <c r="J86" i="1"/>
  <c r="M86" i="1" s="1"/>
  <c r="J85" i="1"/>
  <c r="M85" i="1" s="1"/>
  <c r="I84" i="1"/>
  <c r="H84" i="1"/>
  <c r="J84" i="1" s="1"/>
  <c r="M84" i="1" s="1"/>
  <c r="G84" i="1"/>
  <c r="M83" i="1"/>
  <c r="J83" i="1"/>
  <c r="M82" i="1"/>
  <c r="J82" i="1"/>
  <c r="M81" i="1"/>
  <c r="J81" i="1"/>
  <c r="M80" i="1"/>
  <c r="J80" i="1"/>
  <c r="M79" i="1"/>
  <c r="J79" i="1"/>
  <c r="M78" i="1"/>
  <c r="J78" i="1"/>
  <c r="J77" i="1"/>
  <c r="M77" i="1" s="1"/>
  <c r="I76" i="1"/>
  <c r="H76" i="1"/>
  <c r="G76" i="1"/>
  <c r="J76" i="1" s="1"/>
  <c r="M76" i="1" s="1"/>
  <c r="J75" i="1"/>
  <c r="M75" i="1" s="1"/>
  <c r="J74" i="1"/>
  <c r="M74" i="1" s="1"/>
  <c r="J73" i="1"/>
  <c r="M73" i="1" s="1"/>
  <c r="I72" i="1"/>
  <c r="H72" i="1"/>
  <c r="J72" i="1" s="1"/>
  <c r="M72" i="1" s="1"/>
  <c r="M71" i="1"/>
  <c r="O71" i="1" s="1"/>
  <c r="J71" i="1"/>
  <c r="J70" i="1"/>
  <c r="M70" i="1" s="1"/>
  <c r="O70" i="1" s="1"/>
  <c r="J69" i="1"/>
  <c r="M69" i="1" s="1"/>
  <c r="O69" i="1" s="1"/>
  <c r="N68" i="1"/>
  <c r="L68" i="1"/>
  <c r="L106" i="1" s="1"/>
  <c r="K68" i="1"/>
  <c r="K106" i="1" s="1"/>
  <c r="I68" i="1"/>
  <c r="I106" i="1" s="1"/>
  <c r="H68" i="1"/>
  <c r="H106" i="1" s="1"/>
  <c r="G68" i="1"/>
  <c r="G106" i="1" s="1"/>
  <c r="M59" i="1"/>
  <c r="J59" i="1"/>
  <c r="M58" i="1"/>
  <c r="J58" i="1"/>
  <c r="M57" i="1"/>
  <c r="J57" i="1"/>
  <c r="M56" i="1"/>
  <c r="J56" i="1"/>
  <c r="K55" i="1"/>
  <c r="I55" i="1"/>
  <c r="I60" i="1" s="1"/>
  <c r="H55" i="1"/>
  <c r="H60" i="1" s="1"/>
  <c r="G55" i="1"/>
  <c r="G60" i="1" s="1"/>
  <c r="M54" i="1"/>
  <c r="J54" i="1"/>
  <c r="M53" i="1"/>
  <c r="J53" i="1"/>
  <c r="M52" i="1"/>
  <c r="J52" i="1"/>
  <c r="K51" i="1"/>
  <c r="I51" i="1"/>
  <c r="H51" i="1"/>
  <c r="G51" i="1"/>
  <c r="J51" i="1" s="1"/>
  <c r="M51" i="1" s="1"/>
  <c r="M50" i="1"/>
  <c r="J50" i="1"/>
  <c r="M49" i="1"/>
  <c r="J49" i="1"/>
  <c r="M48" i="1"/>
  <c r="J48" i="1"/>
  <c r="M47" i="1"/>
  <c r="J47" i="1"/>
  <c r="M46" i="1"/>
  <c r="J46" i="1"/>
  <c r="K45" i="1"/>
  <c r="I45" i="1"/>
  <c r="H45" i="1"/>
  <c r="J45" i="1" s="1"/>
  <c r="M45" i="1" s="1"/>
  <c r="J44" i="1"/>
  <c r="M44" i="1" s="1"/>
  <c r="J43" i="1"/>
  <c r="M43" i="1" s="1"/>
  <c r="K42" i="1"/>
  <c r="I42" i="1"/>
  <c r="H42" i="1"/>
  <c r="G42" i="1"/>
  <c r="J42" i="1" s="1"/>
  <c r="M42" i="1" s="1"/>
  <c r="K41" i="1"/>
  <c r="I41" i="1"/>
  <c r="H41" i="1"/>
  <c r="J41" i="1" s="1"/>
  <c r="M41" i="1" s="1"/>
  <c r="M40" i="1"/>
  <c r="J39" i="1"/>
  <c r="M39" i="1" s="1"/>
  <c r="O39" i="1" s="1"/>
  <c r="J38" i="1"/>
  <c r="M38" i="1" s="1"/>
  <c r="J37" i="1"/>
  <c r="M37" i="1" s="1"/>
  <c r="J36" i="1"/>
  <c r="M36" i="1" s="1"/>
  <c r="N35" i="1"/>
  <c r="O35" i="1" s="1"/>
  <c r="L35" i="1"/>
  <c r="K35" i="1"/>
  <c r="I35" i="1"/>
  <c r="H35" i="1"/>
  <c r="G35" i="1"/>
  <c r="J35" i="1" s="1"/>
  <c r="M35" i="1" s="1"/>
  <c r="J34" i="1"/>
  <c r="M34" i="1" s="1"/>
  <c r="M33" i="1"/>
  <c r="J33" i="1"/>
  <c r="J32" i="1"/>
  <c r="M32" i="1" s="1"/>
  <c r="K31" i="1"/>
  <c r="I31" i="1"/>
  <c r="H31" i="1"/>
  <c r="J31" i="1" s="1"/>
  <c r="M31" i="1" s="1"/>
  <c r="J30" i="1"/>
  <c r="M30" i="1" s="1"/>
  <c r="O30" i="1" s="1"/>
  <c r="J29" i="1"/>
  <c r="M29" i="1" s="1"/>
  <c r="J28" i="1"/>
  <c r="M28" i="1" s="1"/>
  <c r="J27" i="1"/>
  <c r="M27" i="1" s="1"/>
  <c r="J26" i="1"/>
  <c r="M26" i="1" s="1"/>
  <c r="O26" i="1" s="1"/>
  <c r="J25" i="1"/>
  <c r="M25" i="1" s="1"/>
  <c r="O25" i="1" s="1"/>
  <c r="J24" i="1"/>
  <c r="M24" i="1" s="1"/>
  <c r="J23" i="1"/>
  <c r="M23" i="1" s="1"/>
  <c r="J22" i="1"/>
  <c r="M22" i="1" s="1"/>
  <c r="J21" i="1"/>
  <c r="M21" i="1" s="1"/>
  <c r="N20" i="1"/>
  <c r="L20" i="1"/>
  <c r="K20" i="1"/>
  <c r="I20" i="1"/>
  <c r="H20" i="1"/>
  <c r="G20" i="1"/>
  <c r="J20" i="1" s="1"/>
  <c r="M20" i="1" s="1"/>
  <c r="M19" i="1"/>
  <c r="J19" i="1"/>
  <c r="M18" i="1"/>
  <c r="J18" i="1"/>
  <c r="M17" i="1"/>
  <c r="J17" i="1"/>
  <c r="K16" i="1"/>
  <c r="I16" i="1"/>
  <c r="H16" i="1"/>
  <c r="G16" i="1"/>
  <c r="J16" i="1" s="1"/>
  <c r="M16" i="1" s="1"/>
  <c r="M15" i="1"/>
  <c r="J15" i="1"/>
  <c r="M14" i="1"/>
  <c r="J14" i="1"/>
  <c r="M13" i="1"/>
  <c r="J13" i="1"/>
  <c r="M12" i="1"/>
  <c r="J12" i="1"/>
  <c r="M11" i="1"/>
  <c r="J11" i="1"/>
  <c r="K10" i="1"/>
  <c r="J10" i="1"/>
  <c r="M10" i="1" s="1"/>
  <c r="J9" i="1"/>
  <c r="M9" i="1" s="1"/>
  <c r="I9" i="1"/>
  <c r="H9" i="1"/>
  <c r="G9" i="1"/>
  <c r="N8" i="1"/>
  <c r="N60" i="1" s="1"/>
  <c r="L8" i="1"/>
  <c r="L60" i="1" s="1"/>
  <c r="K8" i="1"/>
  <c r="K60" i="1" s="1"/>
  <c r="I8" i="1"/>
  <c r="H8" i="1"/>
  <c r="G8" i="1"/>
  <c r="J8" i="1" s="1"/>
  <c r="M8" i="1" s="1"/>
  <c r="O20" i="1" l="1"/>
  <c r="O89" i="1"/>
  <c r="O8" i="1"/>
  <c r="N106" i="1"/>
  <c r="J68" i="1"/>
  <c r="J55" i="1"/>
  <c r="J106" i="1" l="1"/>
  <c r="M106" i="1" s="1"/>
  <c r="O106" i="1" s="1"/>
  <c r="M68" i="1"/>
  <c r="O68" i="1" s="1"/>
  <c r="J60" i="1"/>
  <c r="M60" i="1" s="1"/>
  <c r="O60" i="1" s="1"/>
  <c r="M55" i="1"/>
</calcChain>
</file>

<file path=xl/sharedStrings.xml><?xml version="1.0" encoding="utf-8"?>
<sst xmlns="http://schemas.openxmlformats.org/spreadsheetml/2006/main" count="143" uniqueCount="110">
  <si>
    <t>2015. évi költségvetése</t>
  </si>
  <si>
    <t>Tölgyfa Óvoda</t>
  </si>
  <si>
    <t>B E V É T E L E K</t>
  </si>
  <si>
    <t>ezer Ft-ban</t>
  </si>
  <si>
    <t>ELŐIR. CSOPORT</t>
  </si>
  <si>
    <t>KIEMELT ELŐIRÁNYZAT</t>
  </si>
  <si>
    <t>JOGCÍM CSOPORT</t>
  </si>
  <si>
    <t>Kötelezően ellátott feladatok</t>
  </si>
  <si>
    <t>Önként Vállalt feladatok</t>
  </si>
  <si>
    <t>Állami (Államigazgatási) feladatok</t>
  </si>
  <si>
    <t>Eredeti</t>
  </si>
  <si>
    <t>I. módosítás</t>
  </si>
  <si>
    <t>II. módosítás</t>
  </si>
  <si>
    <t>Módosított</t>
  </si>
  <si>
    <t>2015. évi</t>
  </si>
  <si>
    <t>Teljesítés</t>
  </si>
  <si>
    <t>előirányzat összesen</t>
  </si>
  <si>
    <t>előirányuzat</t>
  </si>
  <si>
    <t>%-a</t>
  </si>
  <si>
    <t>Működési költségvetés</t>
  </si>
  <si>
    <t>Működési célú támogatások államháztartáson belülről</t>
  </si>
  <si>
    <t>Önkormányzatok működési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</si>
  <si>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</si>
  <si>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</si>
  <si>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</si>
  <si>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</si>
  <si>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</si>
  <si>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Közhatalmi bevételek</t>
  </si>
  <si>
    <t>Vagyoni tipusú adók (Helyi adók)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</si>
  <si>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</si>
  <si>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</si>
  <si>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</si>
  <si>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</si>
  <si>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</si>
  <si>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</si>
  <si>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</si>
  <si>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</si>
  <si>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</si>
  <si>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</si>
  <si>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</si>
  <si>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</si>
  <si>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</si>
  <si>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átvett pénzeszközök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</si>
  <si>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</si>
  <si>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</si>
  <si>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</si>
  <si>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</si>
  <si>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</si>
  <si>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</si>
  <si>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</si>
  <si>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</si>
  <si>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</si>
  <si>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</si>
  <si>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>Ingatlanok értékesítése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</si>
  <si>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</si>
  <si>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</si>
  <si>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</si>
  <si>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</si>
  <si>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</si>
  <si>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</si>
  <si>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</si>
  <si>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</si>
  <si>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</si>
  <si>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</si>
  <si>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</si>
  <si>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Összesen:</t>
  </si>
  <si>
    <t>K I A D Á S O K</t>
  </si>
  <si>
    <t>Ezer Ft-ban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</si>
  <si>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</si>
  <si>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</si>
  <si>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</si>
  <si>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</si>
  <si>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</si>
  <si>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</si>
  <si>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</si>
  <si>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</si>
  <si>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</si>
  <si>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</si>
  <si>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</si>
  <si>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</si>
  <si>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</si>
  <si>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>Egyéb működési célú támogatások államháztartáson kívülre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</si>
  <si>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</si>
  <si>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</si>
  <si>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</si>
  <si>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</si>
  <si>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</si>
  <si>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</si>
  <si>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</si>
  <si>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</si>
  <si>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</si>
  <si>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</si>
  <si>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</si>
  <si>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</si>
  <si>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</si>
  <si>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</si>
  <si>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</si>
  <si>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</si>
  <si>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Felhalmozási célú tartalék</t>
  </si>
  <si>
    <t>Hitel és kölcsöntörlesztés ÁH-n kívülről</t>
  </si>
  <si>
    <t>Belföldi értékpapírok kiadásai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</si>
  <si>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</si>
  <si>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</si>
  <si>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</si>
  <si>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</si>
  <si>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>Főfoglalkozású Munka Törvénykönyve szerinti foglalkoztatott</t>
  </si>
  <si>
    <t>További jogviszonyban foglalkoztatott</t>
  </si>
  <si>
    <t>Átlagos statisztikai létszám</t>
  </si>
  <si>
    <t>Engedélyezett létszám (álláshely)</t>
  </si>
  <si>
    <t>Közfoglalkoztatottak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</si>
</sst>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F_t_-;\-* #,##0.00,_F_t_-;_-* \-??\ _F_t_-;_-@_-"/>
    <numFmt numFmtId="165" formatCode="_-* #,##0,_F_t_-;\-* #,##0,_F_t_-;_-* \-??\ _F_t_-;_-@_-"/>
  </numFmts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132">
    <xf numFmtId="0" fontId="0" fillId="0" borderId="0" xfId="0"/>
    <xf numFmtId="0" fontId="9" fillId="0" borderId="1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8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/>
    </xf>
    <xf numFmtId="165" fontId="8" fillId="2" borderId="3" xfId="1" applyNumberFormat="1" applyFont="1" applyFill="1" applyBorder="1" applyAlignment="1" applyProtection="1"/>
    <xf numFmtId="165" fontId="8" fillId="2" borderId="6" xfId="1" applyNumberFormat="1" applyFont="1" applyFill="1" applyBorder="1" applyAlignment="1" applyProtection="1"/>
    <xf numFmtId="165" fontId="8" fillId="2" borderId="7" xfId="1" applyNumberFormat="1" applyFont="1" applyFill="1" applyBorder="1" applyAlignment="1" applyProtection="1"/>
    <xf numFmtId="0" fontId="4" fillId="2" borderId="8" xfId="0" applyFont="1" applyFill="1" applyBorder="1"/>
    <xf numFmtId="0" fontId="4" fillId="2" borderId="9" xfId="0" applyFont="1" applyFill="1" applyBorder="1"/>
    <xf numFmtId="0" fontId="8" fillId="0" borderId="0" xfId="0" applyFont="1"/>
    <xf numFmtId="0" fontId="8" fillId="2" borderId="10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center"/>
    </xf>
    <xf numFmtId="165" fontId="8" fillId="2" borderId="11" xfId="1" applyNumberFormat="1" applyFont="1" applyFill="1" applyBorder="1" applyAlignment="1" applyProtection="1"/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9" fillId="0" borderId="3" xfId="0" applyFont="1" applyBorder="1" applyAlignment="1">
      <alignment horizontal="left" vertical="center" wrapText="1"/>
    </xf>
    <xf numFmtId="165" fontId="9" fillId="0" borderId="3" xfId="1" applyNumberFormat="1" applyFont="1" applyBorder="1" applyAlignment="1" applyProtection="1">
      <alignment horizontal="center" vertical="center" wrapText="1"/>
    </xf>
    <xf numFmtId="165" fontId="9" fillId="0" borderId="6" xfId="1" applyNumberFormat="1" applyFont="1" applyBorder="1" applyAlignment="1" applyProtection="1"/>
    <xf numFmtId="0" fontId="9" fillId="0" borderId="3" xfId="0" applyFont="1" applyBorder="1"/>
    <xf numFmtId="0" fontId="9" fillId="0" borderId="6" xfId="0" applyFont="1" applyBorder="1"/>
    <xf numFmtId="165" fontId="9" fillId="0" borderId="11" xfId="0" applyNumberFormat="1" applyFont="1" applyBorder="1"/>
    <xf numFmtId="165" fontId="9" fillId="0" borderId="12" xfId="1" applyNumberFormat="1" applyFont="1" applyBorder="1" applyAlignment="1" applyProtection="1"/>
    <xf numFmtId="164" fontId="9" fillId="0" borderId="13" xfId="1" applyFont="1" applyBorder="1" applyAlignment="1" applyProtection="1"/>
    <xf numFmtId="0" fontId="10" fillId="0" borderId="0" xfId="0" applyFont="1"/>
    <xf numFmtId="0" fontId="9" fillId="0" borderId="6" xfId="0" applyFont="1" applyBorder="1" applyAlignment="1">
      <alignment horizontal="left" vertical="center" wrapText="1"/>
    </xf>
    <xf numFmtId="165" fontId="4" fillId="0" borderId="6" xfId="1" applyNumberFormat="1" applyFont="1" applyBorder="1" applyAlignment="1" applyProtection="1"/>
    <xf numFmtId="0" fontId="4" fillId="0" borderId="3" xfId="0" applyFont="1" applyBorder="1"/>
    <xf numFmtId="0" fontId="4" fillId="0" borderId="6" xfId="0" applyFont="1" applyBorder="1"/>
    <xf numFmtId="165" fontId="4" fillId="0" borderId="11" xfId="0" applyNumberFormat="1" applyFont="1" applyBorder="1"/>
    <xf numFmtId="165" fontId="4" fillId="0" borderId="12" xfId="1" applyNumberFormat="1" applyFont="1" applyBorder="1" applyAlignment="1" applyProtection="1"/>
    <xf numFmtId="164" fontId="4" fillId="0" borderId="13" xfId="1" applyFont="1" applyBorder="1" applyAlignment="1" applyProtection="1"/>
    <xf numFmtId="0" fontId="9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165" fontId="11" fillId="0" borderId="3" xfId="1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vertical="center" wrapText="1"/>
    </xf>
    <xf numFmtId="165" fontId="4" fillId="0" borderId="3" xfId="1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vertical="center"/>
    </xf>
    <xf numFmtId="165" fontId="4" fillId="0" borderId="3" xfId="1" applyNumberFormat="1" applyFont="1" applyBorder="1" applyAlignment="1" applyProtection="1">
      <alignment horizontal="center" vertical="center"/>
    </xf>
    <xf numFmtId="0" fontId="4" fillId="0" borderId="15" xfId="0" applyFont="1" applyBorder="1" applyAlignment="1"/>
    <xf numFmtId="0" fontId="4" fillId="0" borderId="14" xfId="0" applyFont="1" applyBorder="1" applyAlignment="1">
      <alignment horizontal="left" vertical="center" wrapText="1"/>
    </xf>
    <xf numFmtId="165" fontId="4" fillId="0" borderId="3" xfId="1" applyNumberFormat="1" applyFont="1" applyBorder="1" applyAlignment="1" applyProtection="1">
      <alignment horizont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/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0" xfId="0" applyFont="1"/>
    <xf numFmtId="0" fontId="4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/>
    <xf numFmtId="165" fontId="9" fillId="2" borderId="3" xfId="1" applyNumberFormat="1" applyFont="1" applyFill="1" applyBorder="1" applyAlignment="1" applyProtection="1">
      <alignment horizontal="center"/>
    </xf>
    <xf numFmtId="165" fontId="9" fillId="2" borderId="6" xfId="1" applyNumberFormat="1" applyFont="1" applyFill="1" applyBorder="1" applyAlignment="1" applyProtection="1">
      <alignment horizontal="center"/>
    </xf>
    <xf numFmtId="0" fontId="9" fillId="2" borderId="3" xfId="0" applyFont="1" applyFill="1" applyBorder="1"/>
    <xf numFmtId="0" fontId="9" fillId="2" borderId="6" xfId="0" applyFont="1" applyFill="1" applyBorder="1"/>
    <xf numFmtId="165" fontId="9" fillId="2" borderId="18" xfId="0" applyNumberFormat="1" applyFont="1" applyFill="1" applyBorder="1"/>
    <xf numFmtId="165" fontId="9" fillId="2" borderId="19" xfId="1" applyNumberFormat="1" applyFont="1" applyFill="1" applyBorder="1" applyAlignment="1" applyProtection="1"/>
    <xf numFmtId="164" fontId="9" fillId="2" borderId="20" xfId="1" applyFont="1" applyFill="1" applyBorder="1" applyAlignment="1" applyProtection="1"/>
    <xf numFmtId="0" fontId="8" fillId="2" borderId="6" xfId="0" applyFont="1" applyFill="1" applyBorder="1" applyAlignment="1">
      <alignment horizontal="center"/>
    </xf>
    <xf numFmtId="165" fontId="8" fillId="2" borderId="8" xfId="1" applyNumberFormat="1" applyFont="1" applyFill="1" applyBorder="1" applyAlignment="1" applyProtection="1"/>
    <xf numFmtId="0" fontId="4" fillId="2" borderId="21" xfId="0" applyFont="1" applyFill="1" applyBorder="1"/>
    <xf numFmtId="0" fontId="7" fillId="2" borderId="3" xfId="0" applyFont="1" applyFill="1" applyBorder="1" applyAlignment="1">
      <alignment vertical="center" wrapText="1"/>
    </xf>
    <xf numFmtId="165" fontId="8" fillId="2" borderId="12" xfId="1" applyNumberFormat="1" applyFont="1" applyFill="1" applyBorder="1" applyAlignment="1" applyProtection="1"/>
    <xf numFmtId="0" fontId="4" fillId="2" borderId="3" xfId="0" applyFont="1" applyFill="1" applyBorder="1"/>
    <xf numFmtId="165" fontId="9" fillId="0" borderId="6" xfId="1" applyNumberFormat="1" applyFont="1" applyBorder="1" applyAlignment="1" applyProtection="1">
      <alignment horizontal="center" vertical="center" wrapText="1"/>
    </xf>
    <xf numFmtId="165" fontId="4" fillId="0" borderId="3" xfId="1" applyNumberFormat="1" applyFont="1" applyBorder="1" applyAlignment="1" applyProtection="1"/>
    <xf numFmtId="165" fontId="9" fillId="0" borderId="3" xfId="1" applyNumberFormat="1" applyFont="1" applyBorder="1" applyAlignment="1" applyProtection="1"/>
    <xf numFmtId="2" fontId="9" fillId="0" borderId="13" xfId="0" applyNumberFormat="1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/>
    <xf numFmtId="2" fontId="4" fillId="0" borderId="13" xfId="0" applyNumberFormat="1" applyFont="1" applyBorder="1"/>
    <xf numFmtId="165" fontId="4" fillId="0" borderId="6" xfId="1" applyNumberFormat="1" applyFont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/>
    <xf numFmtId="165" fontId="9" fillId="0" borderId="16" xfId="1" applyNumberFormat="1" applyFont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/>
    <xf numFmtId="165" fontId="9" fillId="2" borderId="3" xfId="1" applyNumberFormat="1" applyFont="1" applyFill="1" applyBorder="1" applyAlignment="1" applyProtection="1"/>
    <xf numFmtId="165" fontId="9" fillId="2" borderId="6" xfId="1" applyNumberFormat="1" applyFont="1" applyFill="1" applyBorder="1" applyAlignment="1" applyProtection="1"/>
    <xf numFmtId="165" fontId="9" fillId="2" borderId="12" xfId="1" applyNumberFormat="1" applyFont="1" applyFill="1" applyBorder="1" applyAlignment="1" applyProtection="1"/>
    <xf numFmtId="165" fontId="4" fillId="2" borderId="3" xfId="1" applyNumberFormat="1" applyFont="1" applyFill="1" applyBorder="1" applyAlignment="1" applyProtection="1"/>
    <xf numFmtId="2" fontId="4" fillId="2" borderId="13" xfId="0" applyNumberFormat="1" applyFont="1" applyFill="1" applyBorder="1"/>
    <xf numFmtId="165" fontId="4" fillId="0" borderId="0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/>
    <xf numFmtId="165" fontId="4" fillId="3" borderId="12" xfId="1" applyNumberFormat="1" applyFont="1" applyFill="1" applyBorder="1" applyAlignment="1" applyProtection="1"/>
    <xf numFmtId="165" fontId="12" fillId="0" borderId="3" xfId="1" applyNumberFormat="1" applyFont="1" applyBorder="1" applyAlignment="1" applyProtection="1">
      <alignment horizontal="center"/>
    </xf>
    <xf numFmtId="165" fontId="12" fillId="0" borderId="3" xfId="1" applyNumberFormat="1" applyFont="1" applyBorder="1" applyAlignment="1" applyProtection="1"/>
    <xf numFmtId="165" fontId="12" fillId="0" borderId="6" xfId="1" applyNumberFormat="1" applyFont="1" applyBorder="1" applyAlignment="1" applyProtection="1"/>
    <xf numFmtId="0" fontId="9" fillId="0" borderId="0" xfId="0" applyFont="1"/>
    <xf numFmtId="0" fontId="12" fillId="0" borderId="3" xfId="0" applyFont="1" applyBorder="1"/>
    <xf numFmtId="0" fontId="12" fillId="0" borderId="0" xfId="0" applyFont="1"/>
    <xf numFmtId="0" fontId="13" fillId="0" borderId="3" xfId="0" applyFont="1" applyBorder="1"/>
    <xf numFmtId="165" fontId="9" fillId="0" borderId="3" xfId="1" applyNumberFormat="1" applyFont="1" applyBorder="1" applyAlignment="1" applyProtection="1">
      <alignment horizontal="center"/>
    </xf>
    <xf numFmtId="0" fontId="13" fillId="0" borderId="0" xfId="0" applyFont="1"/>
    <xf numFmtId="0" fontId="3" fillId="0" borderId="3" xfId="0" applyFont="1" applyBorder="1"/>
    <xf numFmtId="0" fontId="9" fillId="2" borderId="3" xfId="0" applyFont="1" applyFill="1" applyBorder="1" applyAlignment="1"/>
    <xf numFmtId="165" fontId="14" fillId="2" borderId="3" xfId="1" applyNumberFormat="1" applyFont="1" applyFill="1" applyBorder="1" applyAlignment="1" applyProtection="1"/>
    <xf numFmtId="165" fontId="14" fillId="2" borderId="6" xfId="1" applyNumberFormat="1" applyFont="1" applyFill="1" applyBorder="1" applyAlignment="1" applyProtection="1"/>
    <xf numFmtId="2" fontId="9" fillId="2" borderId="13" xfId="0" applyNumberFormat="1" applyFont="1" applyFill="1" applyBorder="1"/>
    <xf numFmtId="0" fontId="3" fillId="0" borderId="0" xfId="0" applyFont="1"/>
    <xf numFmtId="0" fontId="13" fillId="2" borderId="3" xfId="0" applyFont="1" applyFill="1" applyBorder="1" applyAlignment="1">
      <alignment horizontal="center"/>
    </xf>
    <xf numFmtId="0" fontId="12" fillId="2" borderId="3" xfId="0" applyFont="1" applyFill="1" applyBorder="1"/>
    <xf numFmtId="0" fontId="13" fillId="2" borderId="5" xfId="0" applyFont="1" applyFill="1" applyBorder="1"/>
    <xf numFmtId="165" fontId="14" fillId="2" borderId="1" xfId="1" applyNumberFormat="1" applyFont="1" applyFill="1" applyBorder="1" applyAlignment="1" applyProtection="1"/>
    <xf numFmtId="165" fontId="14" fillId="2" borderId="5" xfId="1" applyNumberFormat="1" applyFont="1" applyFill="1" applyBorder="1" applyAlignment="1" applyProtection="1"/>
    <xf numFmtId="0" fontId="3" fillId="2" borderId="22" xfId="0" applyFont="1" applyFill="1" applyBorder="1"/>
    <xf numFmtId="2" fontId="4" fillId="2" borderId="20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6"/>
  <sheetViews>
    <sheetView tabSelected="1" view="pageBreakPreview" topLeftCell="C76" zoomScaleNormal="75" workbookViewId="0">
      <selection activeCell="N107" sqref="N107"/>
    </sheetView>
  </sheetViews>
  <sheetFormatPr defaultRowHeight="15" x14ac:dyDescent="0.2"/>
  <cols>
    <col min="1" max="1" width="5.7109375" style="10"/>
    <col min="2" max="2" width="7" style="10"/>
    <col min="3" max="3" width="5.85546875" style="10"/>
    <col min="4" max="4" width="5.28515625" style="10"/>
    <col min="5" max="5" width="3.5703125" style="11"/>
    <col min="6" max="6" width="77.28515625" style="12"/>
    <col min="7" max="7" width="10.7109375" style="13"/>
    <col min="8" max="10" width="10.7109375" style="11"/>
    <col min="11" max="12" width="0" style="11" hidden="1"/>
    <col min="13" max="13" width="14.140625" style="11"/>
    <col min="14" max="14" width="10.7109375" style="10"/>
    <col min="15" max="15" width="11.42578125" style="10"/>
    <col min="16" max="1025" width="9" style="11"/>
  </cols>
  <sheetData>
    <row r="1" spans="1:1024" x14ac:dyDescent="0.2">
      <c r="A1" s="14"/>
      <c r="B1" s="15"/>
      <c r="C1" s="15"/>
      <c r="D1" s="15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16" customFormat="1" ht="17.25" customHeight="1" x14ac:dyDescent="0.25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N2" s="17"/>
      <c r="O2" s="17"/>
    </row>
    <row r="3" spans="1:1024" ht="21.75" customHeight="1" x14ac:dyDescent="0.2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/>
      <c r="L3"/>
      <c r="M3"/>
      <c r="N3" s="17"/>
      <c r="O3" s="17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 x14ac:dyDescent="0.25">
      <c r="A4" s="9" t="s">
        <v>2</v>
      </c>
      <c r="B4" s="9"/>
      <c r="C4" s="9"/>
      <c r="D4" s="9"/>
      <c r="E4" s="9"/>
      <c r="F4" s="9"/>
      <c r="G4" s="9"/>
      <c r="H4" s="9"/>
      <c r="I4" s="9"/>
      <c r="J4" s="9"/>
      <c r="K4"/>
      <c r="L4"/>
      <c r="M4"/>
      <c r="N4" s="17"/>
      <c r="O4" s="17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" customHeight="1" x14ac:dyDescent="0.25">
      <c r="A5" s="18"/>
      <c r="B5" s="18"/>
      <c r="C5" s="18"/>
      <c r="D5" s="18"/>
      <c r="E5" s="19"/>
      <c r="F5" s="20"/>
      <c r="G5" s="21"/>
      <c r="H5" s="19"/>
      <c r="I5" s="19"/>
      <c r="J5" s="22" t="s">
        <v>3</v>
      </c>
      <c r="K5"/>
      <c r="L5"/>
      <c r="M5"/>
      <c r="N5" s="17"/>
      <c r="O5" s="17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31" customFormat="1" ht="12" customHeight="1" x14ac:dyDescent="0.2">
      <c r="A6" s="8" t="s">
        <v>4</v>
      </c>
      <c r="B6" s="7" t="s">
        <v>5</v>
      </c>
      <c r="C6" s="7" t="s">
        <v>6</v>
      </c>
      <c r="D6" s="7" t="s">
        <v>4</v>
      </c>
      <c r="E6" s="23" t="s">
        <v>5</v>
      </c>
      <c r="F6" s="24"/>
      <c r="G6" s="6" t="s">
        <v>7</v>
      </c>
      <c r="H6" s="6" t="s">
        <v>8</v>
      </c>
      <c r="I6" s="6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30" t="s">
        <v>15</v>
      </c>
    </row>
    <row r="7" spans="1:1024" ht="12" customHeight="1" x14ac:dyDescent="0.2">
      <c r="A7" s="8"/>
      <c r="B7" s="7"/>
      <c r="C7" s="7"/>
      <c r="D7" s="7"/>
      <c r="E7" s="32"/>
      <c r="F7" s="33" t="s">
        <v>6</v>
      </c>
      <c r="G7" s="6"/>
      <c r="H7" s="6"/>
      <c r="I7" s="6"/>
      <c r="J7" s="34" t="s">
        <v>16</v>
      </c>
      <c r="K7" s="26"/>
      <c r="L7" s="27"/>
      <c r="M7" s="35" t="s">
        <v>17</v>
      </c>
      <c r="N7" s="36" t="s">
        <v>15</v>
      </c>
      <c r="O7" s="37" t="s">
        <v>18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48" customFormat="1" ht="12" customHeight="1" x14ac:dyDescent="0.25">
      <c r="A8" s="38">
        <v>1</v>
      </c>
      <c r="B8" s="38"/>
      <c r="C8" s="39"/>
      <c r="D8" s="5" t="s">
        <v>19</v>
      </c>
      <c r="E8" s="5"/>
      <c r="F8" s="5"/>
      <c r="G8" s="41">
        <f>SUM(G9,G16,G20,G31,G35)</f>
        <v>72683</v>
      </c>
      <c r="H8" s="41">
        <f>SUM(H9,H16,H20,H31,H35)</f>
        <v>0</v>
      </c>
      <c r="I8" s="41">
        <f>SUM(I9,I16,I20,I31,I35)</f>
        <v>0</v>
      </c>
      <c r="J8" s="42">
        <f t="shared" ref="J8:J39" si="0">SUM(G8:I8)</f>
        <v>72683</v>
      </c>
      <c r="K8" s="43">
        <f>SUM(K9,K16,K20,K31,K35)</f>
        <v>318</v>
      </c>
      <c r="L8" s="44">
        <f>SUM(L9,L16,L20,L31,L35)</f>
        <v>2628</v>
      </c>
      <c r="M8" s="45">
        <f t="shared" ref="M8:M39" si="1">SUM(J8:L8)</f>
        <v>75629</v>
      </c>
      <c r="N8" s="46">
        <f>SUM(N20,N35)</f>
        <v>71005</v>
      </c>
      <c r="O8" s="47">
        <f>N8/M8%</f>
        <v>93.88594322283781</v>
      </c>
    </row>
    <row r="9" spans="1:1024" ht="12" customHeight="1" x14ac:dyDescent="0.2">
      <c r="A9" s="38"/>
      <c r="B9" s="38">
        <v>1</v>
      </c>
      <c r="C9" s="38"/>
      <c r="D9" s="39"/>
      <c r="E9" s="4" t="s">
        <v>20</v>
      </c>
      <c r="F9" s="4"/>
      <c r="G9" s="41">
        <f>SUM(G10:G15)</f>
        <v>0</v>
      </c>
      <c r="H9" s="41">
        <f>SUM(H10:H15)</f>
        <v>0</v>
      </c>
      <c r="I9" s="41">
        <f>SUM(I10:I15)</f>
        <v>0</v>
      </c>
      <c r="J9" s="50">
        <f t="shared" si="0"/>
        <v>0</v>
      </c>
      <c r="K9" s="51"/>
      <c r="L9" s="52"/>
      <c r="M9" s="53">
        <f t="shared" si="1"/>
        <v>0</v>
      </c>
      <c r="N9" s="54"/>
      <c r="O9" s="55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2" customHeight="1" x14ac:dyDescent="0.2">
      <c r="A10" s="38"/>
      <c r="B10" s="38"/>
      <c r="C10" s="38">
        <v>1</v>
      </c>
      <c r="D10" s="39"/>
      <c r="E10" s="56"/>
      <c r="F10" s="57" t="s">
        <v>21</v>
      </c>
      <c r="G10" s="41"/>
      <c r="H10" s="41"/>
      <c r="I10" s="41"/>
      <c r="J10" s="50">
        <f t="shared" si="0"/>
        <v>0</v>
      </c>
      <c r="K10" s="51">
        <f>SUM(K11:K15)</f>
        <v>0</v>
      </c>
      <c r="L10" s="52"/>
      <c r="M10" s="53">
        <f t="shared" si="1"/>
        <v>0</v>
      </c>
      <c r="N10" s="54"/>
      <c r="O10" s="55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2" customHeight="1" x14ac:dyDescent="0.2">
      <c r="A11" s="38"/>
      <c r="B11" s="38"/>
      <c r="C11" s="38">
        <v>2</v>
      </c>
      <c r="D11" s="39"/>
      <c r="E11" s="56"/>
      <c r="F11" s="58" t="s">
        <v>22</v>
      </c>
      <c r="G11" s="59"/>
      <c r="H11" s="59"/>
      <c r="I11" s="59"/>
      <c r="J11" s="50">
        <f t="shared" si="0"/>
        <v>0</v>
      </c>
      <c r="K11" s="51"/>
      <c r="L11" s="52"/>
      <c r="M11" s="53">
        <f t="shared" si="1"/>
        <v>0</v>
      </c>
      <c r="N11" s="54"/>
      <c r="O11" s="55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2" customHeight="1" x14ac:dyDescent="0.2">
      <c r="A12" s="38"/>
      <c r="B12" s="38"/>
      <c r="C12" s="38">
        <v>3</v>
      </c>
      <c r="D12" s="39"/>
      <c r="E12" s="56"/>
      <c r="F12" s="58" t="s">
        <v>23</v>
      </c>
      <c r="G12" s="59"/>
      <c r="H12" s="59"/>
      <c r="I12" s="59"/>
      <c r="J12" s="50">
        <f t="shared" si="0"/>
        <v>0</v>
      </c>
      <c r="K12" s="51"/>
      <c r="L12" s="52"/>
      <c r="M12" s="53">
        <f t="shared" si="1"/>
        <v>0</v>
      </c>
      <c r="N12" s="54"/>
      <c r="O12" s="55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2" customHeight="1" x14ac:dyDescent="0.2">
      <c r="A13" s="38"/>
      <c r="B13" s="38"/>
      <c r="C13" s="38">
        <v>4</v>
      </c>
      <c r="D13" s="39"/>
      <c r="E13" s="56"/>
      <c r="F13" s="58" t="s">
        <v>24</v>
      </c>
      <c r="G13" s="59"/>
      <c r="H13" s="59"/>
      <c r="I13" s="59"/>
      <c r="J13" s="50">
        <f t="shared" si="0"/>
        <v>0</v>
      </c>
      <c r="K13" s="51"/>
      <c r="L13" s="52"/>
      <c r="M13" s="53">
        <f t="shared" si="1"/>
        <v>0</v>
      </c>
      <c r="N13" s="54"/>
      <c r="O13" s="55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" customHeight="1" x14ac:dyDescent="0.2">
      <c r="A14" s="38"/>
      <c r="B14" s="38"/>
      <c r="C14" s="38">
        <v>5</v>
      </c>
      <c r="D14" s="39"/>
      <c r="E14" s="56"/>
      <c r="F14" s="58" t="s">
        <v>25</v>
      </c>
      <c r="G14" s="59"/>
      <c r="H14" s="59"/>
      <c r="I14" s="59"/>
      <c r="J14" s="50">
        <f t="shared" si="0"/>
        <v>0</v>
      </c>
      <c r="K14" s="51"/>
      <c r="L14" s="52"/>
      <c r="M14" s="53">
        <f t="shared" si="1"/>
        <v>0</v>
      </c>
      <c r="N14" s="54"/>
      <c r="O14" s="5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2" customHeight="1" x14ac:dyDescent="0.2">
      <c r="A15" s="38"/>
      <c r="B15" s="38"/>
      <c r="C15" s="38">
        <v>6</v>
      </c>
      <c r="D15" s="39"/>
      <c r="E15" s="56"/>
      <c r="F15" s="58" t="s">
        <v>26</v>
      </c>
      <c r="G15" s="59"/>
      <c r="H15" s="59"/>
      <c r="I15" s="59"/>
      <c r="J15" s="50">
        <f t="shared" si="0"/>
        <v>0</v>
      </c>
      <c r="K15" s="51"/>
      <c r="L15" s="52"/>
      <c r="M15" s="53">
        <f t="shared" si="1"/>
        <v>0</v>
      </c>
      <c r="N15" s="54"/>
      <c r="O15" s="5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" customHeight="1" x14ac:dyDescent="0.2">
      <c r="A16" s="38"/>
      <c r="B16" s="38">
        <v>2</v>
      </c>
      <c r="C16" s="38"/>
      <c r="D16" s="39"/>
      <c r="E16" s="3" t="s">
        <v>27</v>
      </c>
      <c r="F16" s="3"/>
      <c r="G16" s="41">
        <f>SUM(G17:G19)</f>
        <v>0</v>
      </c>
      <c r="H16" s="41">
        <f>SUM(H17:H19)</f>
        <v>0</v>
      </c>
      <c r="I16" s="41">
        <f>SUM(I17:I19)</f>
        <v>0</v>
      </c>
      <c r="J16" s="50">
        <f t="shared" si="0"/>
        <v>0</v>
      </c>
      <c r="K16" s="51">
        <f>SUM(K17:K19)</f>
        <v>0</v>
      </c>
      <c r="L16" s="52"/>
      <c r="M16" s="53">
        <f t="shared" si="1"/>
        <v>0</v>
      </c>
      <c r="N16" s="54"/>
      <c r="O16" s="55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2" customHeight="1" x14ac:dyDescent="0.2">
      <c r="A17" s="38"/>
      <c r="B17" s="38"/>
      <c r="C17" s="38">
        <v>1</v>
      </c>
      <c r="D17" s="39"/>
      <c r="E17" s="56"/>
      <c r="F17" s="58" t="s">
        <v>28</v>
      </c>
      <c r="G17" s="59"/>
      <c r="H17" s="59"/>
      <c r="I17" s="59"/>
      <c r="J17" s="50">
        <f t="shared" si="0"/>
        <v>0</v>
      </c>
      <c r="K17" s="51"/>
      <c r="L17" s="52"/>
      <c r="M17" s="53">
        <f t="shared" si="1"/>
        <v>0</v>
      </c>
      <c r="N17" s="54"/>
      <c r="O17" s="55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2" customHeight="1" x14ac:dyDescent="0.2">
      <c r="A18" s="38"/>
      <c r="B18" s="38"/>
      <c r="C18" s="38">
        <v>2</v>
      </c>
      <c r="D18" s="39"/>
      <c r="E18" s="56"/>
      <c r="F18" s="58" t="s">
        <v>29</v>
      </c>
      <c r="G18" s="59"/>
      <c r="H18" s="59"/>
      <c r="I18" s="59"/>
      <c r="J18" s="50">
        <f t="shared" si="0"/>
        <v>0</v>
      </c>
      <c r="K18" s="51"/>
      <c r="L18" s="52"/>
      <c r="M18" s="53">
        <f t="shared" si="1"/>
        <v>0</v>
      </c>
      <c r="N18" s="54"/>
      <c r="O18" s="55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2" customHeight="1" x14ac:dyDescent="0.2">
      <c r="A19" s="38"/>
      <c r="B19" s="38"/>
      <c r="C19" s="38">
        <v>3</v>
      </c>
      <c r="D19" s="39"/>
      <c r="E19" s="56"/>
      <c r="F19" s="58" t="s">
        <v>30</v>
      </c>
      <c r="G19" s="59"/>
      <c r="H19" s="59"/>
      <c r="I19" s="59"/>
      <c r="J19" s="50">
        <f t="shared" si="0"/>
        <v>0</v>
      </c>
      <c r="K19" s="51"/>
      <c r="L19" s="52"/>
      <c r="M19" s="53">
        <f t="shared" si="1"/>
        <v>0</v>
      </c>
      <c r="N19" s="54"/>
      <c r="O19" s="5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2" customHeight="1" x14ac:dyDescent="0.2">
      <c r="A20" s="38"/>
      <c r="B20" s="38">
        <v>3</v>
      </c>
      <c r="C20" s="60"/>
      <c r="D20" s="51"/>
      <c r="E20" s="3" t="s">
        <v>31</v>
      </c>
      <c r="F20" s="3"/>
      <c r="G20" s="41">
        <f>SUM(G21:G30)</f>
        <v>4572</v>
      </c>
      <c r="H20" s="41">
        <f>SUM(H21:H30)</f>
        <v>0</v>
      </c>
      <c r="I20" s="41">
        <f>SUM(I21:I30)</f>
        <v>0</v>
      </c>
      <c r="J20" s="42">
        <f t="shared" si="0"/>
        <v>4572</v>
      </c>
      <c r="K20" s="43">
        <f>SUM(K21:K30)</f>
        <v>318</v>
      </c>
      <c r="L20" s="44">
        <f>SUM(L21:L30)</f>
        <v>0</v>
      </c>
      <c r="M20" s="45">
        <f t="shared" si="1"/>
        <v>4890</v>
      </c>
      <c r="N20" s="46">
        <f>SUM(N21:N30)</f>
        <v>4029</v>
      </c>
      <c r="O20" s="47">
        <f>N20/M20%</f>
        <v>82.392638036809814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2" customHeight="1" x14ac:dyDescent="0.2">
      <c r="A21" s="38"/>
      <c r="B21" s="38"/>
      <c r="C21" s="38">
        <v>1</v>
      </c>
      <c r="D21" s="51"/>
      <c r="E21" s="56"/>
      <c r="F21" s="61" t="s">
        <v>32</v>
      </c>
      <c r="G21" s="62"/>
      <c r="H21" s="62"/>
      <c r="I21" s="62"/>
      <c r="J21" s="50">
        <f t="shared" si="0"/>
        <v>0</v>
      </c>
      <c r="K21" s="51"/>
      <c r="L21" s="52"/>
      <c r="M21" s="53">
        <f t="shared" si="1"/>
        <v>0</v>
      </c>
      <c r="N21" s="54"/>
      <c r="O21" s="5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" customHeight="1" x14ac:dyDescent="0.2">
      <c r="A22" s="38"/>
      <c r="B22" s="38"/>
      <c r="C22" s="38">
        <v>2</v>
      </c>
      <c r="D22" s="51"/>
      <c r="E22" s="56"/>
      <c r="F22" s="61" t="s">
        <v>33</v>
      </c>
      <c r="G22" s="62"/>
      <c r="H22" s="62"/>
      <c r="I22" s="62"/>
      <c r="J22" s="50">
        <f t="shared" si="0"/>
        <v>0</v>
      </c>
      <c r="K22" s="51"/>
      <c r="L22" s="52"/>
      <c r="M22" s="53">
        <f t="shared" si="1"/>
        <v>0</v>
      </c>
      <c r="N22" s="54">
        <v>747</v>
      </c>
      <c r="O22" s="55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2" customHeight="1" x14ac:dyDescent="0.2">
      <c r="A23" s="38"/>
      <c r="B23" s="38"/>
      <c r="C23" s="38">
        <v>3</v>
      </c>
      <c r="D23" s="51"/>
      <c r="E23" s="56"/>
      <c r="F23" s="63" t="s">
        <v>34</v>
      </c>
      <c r="G23" s="64"/>
      <c r="H23" s="64"/>
      <c r="I23" s="64"/>
      <c r="J23" s="50">
        <f t="shared" si="0"/>
        <v>0</v>
      </c>
      <c r="K23" s="51"/>
      <c r="L23" s="52"/>
      <c r="M23" s="53">
        <f t="shared" si="1"/>
        <v>0</v>
      </c>
      <c r="N23" s="54">
        <v>34</v>
      </c>
      <c r="O23" s="55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2" customHeight="1" x14ac:dyDescent="0.2">
      <c r="A24" s="38"/>
      <c r="B24" s="38"/>
      <c r="C24" s="38">
        <v>4</v>
      </c>
      <c r="D24" s="51"/>
      <c r="E24" s="56"/>
      <c r="F24" s="63" t="s">
        <v>35</v>
      </c>
      <c r="G24" s="64"/>
      <c r="H24" s="64"/>
      <c r="I24" s="64"/>
      <c r="J24" s="50">
        <f t="shared" si="0"/>
        <v>0</v>
      </c>
      <c r="K24" s="51"/>
      <c r="L24" s="52"/>
      <c r="M24" s="53">
        <f t="shared" si="1"/>
        <v>0</v>
      </c>
      <c r="N24" s="54"/>
      <c r="O24" s="55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2" customHeight="1" x14ac:dyDescent="0.2">
      <c r="A25" s="38"/>
      <c r="B25" s="38"/>
      <c r="C25" s="38">
        <v>5</v>
      </c>
      <c r="D25" s="51"/>
      <c r="E25" s="56"/>
      <c r="F25" s="63" t="s">
        <v>36</v>
      </c>
      <c r="G25" s="64">
        <v>3600</v>
      </c>
      <c r="H25" s="64"/>
      <c r="I25" s="64"/>
      <c r="J25" s="50">
        <f t="shared" si="0"/>
        <v>3600</v>
      </c>
      <c r="K25" s="51"/>
      <c r="L25" s="52"/>
      <c r="M25" s="53">
        <f t="shared" si="1"/>
        <v>3600</v>
      </c>
      <c r="N25" s="54">
        <v>2155</v>
      </c>
      <c r="O25" s="55">
        <f>N25/M25%</f>
        <v>59.861111111111114</v>
      </c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2" customHeight="1" x14ac:dyDescent="0.2">
      <c r="A26" s="38"/>
      <c r="B26" s="38"/>
      <c r="C26" s="38">
        <v>6</v>
      </c>
      <c r="D26" s="51"/>
      <c r="E26" s="56"/>
      <c r="F26" s="63" t="s">
        <v>37</v>
      </c>
      <c r="G26" s="64">
        <v>972</v>
      </c>
      <c r="H26" s="64"/>
      <c r="I26" s="64"/>
      <c r="J26" s="50">
        <f t="shared" si="0"/>
        <v>972</v>
      </c>
      <c r="K26" s="51"/>
      <c r="L26" s="52"/>
      <c r="M26" s="53">
        <f t="shared" si="1"/>
        <v>972</v>
      </c>
      <c r="N26" s="54">
        <v>1093</v>
      </c>
      <c r="O26" s="55">
        <f>N26/M26%</f>
        <v>112.44855967078189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2" customHeight="1" x14ac:dyDescent="0.2">
      <c r="A27" s="38"/>
      <c r="B27" s="38"/>
      <c r="C27" s="38">
        <v>7</v>
      </c>
      <c r="D27" s="51"/>
      <c r="E27" s="56"/>
      <c r="F27" s="63" t="s">
        <v>38</v>
      </c>
      <c r="G27" s="64"/>
      <c r="H27" s="64"/>
      <c r="I27" s="64"/>
      <c r="J27" s="50">
        <f t="shared" si="0"/>
        <v>0</v>
      </c>
      <c r="K27" s="51"/>
      <c r="L27" s="52"/>
      <c r="M27" s="53">
        <f t="shared" si="1"/>
        <v>0</v>
      </c>
      <c r="N27" s="54"/>
      <c r="O27" s="5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2" customHeight="1" x14ac:dyDescent="0.2">
      <c r="A28" s="38"/>
      <c r="B28" s="38"/>
      <c r="C28" s="38">
        <v>8</v>
      </c>
      <c r="D28" s="51"/>
      <c r="E28" s="56"/>
      <c r="F28" s="61" t="s">
        <v>39</v>
      </c>
      <c r="G28" s="62"/>
      <c r="H28" s="62"/>
      <c r="I28" s="62"/>
      <c r="J28" s="50">
        <f t="shared" si="0"/>
        <v>0</v>
      </c>
      <c r="K28" s="51"/>
      <c r="L28" s="52"/>
      <c r="M28" s="53">
        <f t="shared" si="1"/>
        <v>0</v>
      </c>
      <c r="N28" s="54"/>
      <c r="O28" s="55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2" customHeight="1" x14ac:dyDescent="0.2">
      <c r="A29" s="38"/>
      <c r="B29" s="38"/>
      <c r="C29" s="38">
        <v>9</v>
      </c>
      <c r="D29" s="51"/>
      <c r="E29" s="56"/>
      <c r="F29" s="61" t="s">
        <v>40</v>
      </c>
      <c r="G29" s="62"/>
      <c r="H29" s="62"/>
      <c r="I29" s="62"/>
      <c r="J29" s="50">
        <f t="shared" si="0"/>
        <v>0</v>
      </c>
      <c r="K29" s="51"/>
      <c r="L29" s="52"/>
      <c r="M29" s="53">
        <f t="shared" si="1"/>
        <v>0</v>
      </c>
      <c r="N29" s="54"/>
      <c r="O29" s="5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2" customHeight="1" x14ac:dyDescent="0.2">
      <c r="A30" s="38"/>
      <c r="B30" s="38"/>
      <c r="C30" s="38">
        <v>10</v>
      </c>
      <c r="D30" s="51"/>
      <c r="E30" s="56"/>
      <c r="F30" s="61" t="s">
        <v>41</v>
      </c>
      <c r="G30" s="62"/>
      <c r="H30" s="62"/>
      <c r="I30" s="62"/>
      <c r="J30" s="50">
        <f t="shared" si="0"/>
        <v>0</v>
      </c>
      <c r="K30" s="51">
        <v>318</v>
      </c>
      <c r="L30" s="52"/>
      <c r="M30" s="53">
        <f t="shared" si="1"/>
        <v>318</v>
      </c>
      <c r="N30" s="54"/>
      <c r="O30" s="55">
        <f>N30/M30%</f>
        <v>0</v>
      </c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2" customHeight="1" x14ac:dyDescent="0.2">
      <c r="A31" s="38"/>
      <c r="B31" s="38">
        <v>4</v>
      </c>
      <c r="C31" s="38"/>
      <c r="D31" s="39"/>
      <c r="E31" s="3" t="s">
        <v>42</v>
      </c>
      <c r="F31" s="3"/>
      <c r="G31" s="41"/>
      <c r="H31" s="41">
        <f>SUM(H32:H34)</f>
        <v>0</v>
      </c>
      <c r="I31" s="41">
        <f>SUM(I32:I34)</f>
        <v>0</v>
      </c>
      <c r="J31" s="50">
        <f t="shared" si="0"/>
        <v>0</v>
      </c>
      <c r="K31" s="51">
        <f>SUM(K32:K34)</f>
        <v>0</v>
      </c>
      <c r="L31" s="52"/>
      <c r="M31" s="53">
        <f t="shared" si="1"/>
        <v>0</v>
      </c>
      <c r="N31" s="54"/>
      <c r="O31" s="55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2" customHeight="1" x14ac:dyDescent="0.2">
      <c r="A32" s="38"/>
      <c r="B32" s="38"/>
      <c r="C32" s="38">
        <v>1</v>
      </c>
      <c r="D32" s="39"/>
      <c r="E32" s="56"/>
      <c r="F32" s="61" t="s">
        <v>43</v>
      </c>
      <c r="G32" s="62"/>
      <c r="H32" s="62"/>
      <c r="I32" s="62"/>
      <c r="J32" s="50">
        <f t="shared" si="0"/>
        <v>0</v>
      </c>
      <c r="K32" s="51"/>
      <c r="L32" s="52"/>
      <c r="M32" s="53">
        <f t="shared" si="1"/>
        <v>0</v>
      </c>
      <c r="N32" s="54"/>
      <c r="O32" s="55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2" customHeight="1" x14ac:dyDescent="0.2">
      <c r="A33" s="38"/>
      <c r="B33" s="38"/>
      <c r="C33" s="38">
        <v>2</v>
      </c>
      <c r="D33" s="39"/>
      <c r="E33" s="56"/>
      <c r="F33" s="58" t="s">
        <v>44</v>
      </c>
      <c r="G33" s="59"/>
      <c r="H33" s="59"/>
      <c r="I33" s="59"/>
      <c r="J33" s="50">
        <f t="shared" si="0"/>
        <v>0</v>
      </c>
      <c r="K33" s="51"/>
      <c r="L33" s="52"/>
      <c r="M33" s="53">
        <f t="shared" si="1"/>
        <v>0</v>
      </c>
      <c r="N33" s="54"/>
      <c r="O33" s="55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2" customHeight="1" x14ac:dyDescent="0.2">
      <c r="A34" s="38"/>
      <c r="B34" s="38"/>
      <c r="C34" s="38">
        <v>3</v>
      </c>
      <c r="D34" s="39"/>
      <c r="E34" s="56"/>
      <c r="F34" s="61" t="s">
        <v>45</v>
      </c>
      <c r="G34" s="62"/>
      <c r="H34" s="62"/>
      <c r="I34" s="62"/>
      <c r="J34" s="50">
        <f t="shared" si="0"/>
        <v>0</v>
      </c>
      <c r="K34" s="51"/>
      <c r="L34" s="52"/>
      <c r="M34" s="53">
        <f t="shared" si="1"/>
        <v>0</v>
      </c>
      <c r="N34" s="54"/>
      <c r="O34" s="55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ht="12" customHeight="1" x14ac:dyDescent="0.2">
      <c r="A35" s="38"/>
      <c r="B35" s="38">
        <v>5</v>
      </c>
      <c r="C35" s="38"/>
      <c r="D35" s="39"/>
      <c r="E35" s="3" t="s">
        <v>46</v>
      </c>
      <c r="F35" s="3"/>
      <c r="G35" s="41">
        <f>SUM(G36:G39)</f>
        <v>68111</v>
      </c>
      <c r="H35" s="41">
        <f>SUM(H36:H39)</f>
        <v>0</v>
      </c>
      <c r="I35" s="41">
        <f>SUM(I36:I39)</f>
        <v>0</v>
      </c>
      <c r="J35" s="42">
        <f t="shared" si="0"/>
        <v>68111</v>
      </c>
      <c r="K35" s="43">
        <f>SUM(K36:K41)</f>
        <v>0</v>
      </c>
      <c r="L35" s="44">
        <f>SUM(L36:L41)</f>
        <v>2628</v>
      </c>
      <c r="M35" s="45">
        <f t="shared" si="1"/>
        <v>70739</v>
      </c>
      <c r="N35" s="46">
        <f>SUM(N36:N39)</f>
        <v>66976</v>
      </c>
      <c r="O35" s="47">
        <f>N35/M35%</f>
        <v>94.680445016186269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ht="12" customHeight="1" x14ac:dyDescent="0.2">
      <c r="A36" s="38"/>
      <c r="B36"/>
      <c r="C36" s="38">
        <v>1</v>
      </c>
      <c r="D36" s="51"/>
      <c r="E36" s="65"/>
      <c r="F36" s="66" t="s">
        <v>47</v>
      </c>
      <c r="G36" s="67"/>
      <c r="H36" s="67"/>
      <c r="I36" s="67"/>
      <c r="J36" s="50">
        <f t="shared" si="0"/>
        <v>0</v>
      </c>
      <c r="K36" s="51"/>
      <c r="L36" s="52"/>
      <c r="M36" s="53">
        <f t="shared" si="1"/>
        <v>0</v>
      </c>
      <c r="N36" s="54"/>
      <c r="O36" s="55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2" customHeight="1" x14ac:dyDescent="0.2">
      <c r="A37" s="38"/>
      <c r="B37" s="38"/>
      <c r="C37" s="38">
        <v>2</v>
      </c>
      <c r="D37" s="51"/>
      <c r="E37" s="39"/>
      <c r="F37" s="66" t="s">
        <v>48</v>
      </c>
      <c r="G37" s="67"/>
      <c r="H37" s="67"/>
      <c r="I37" s="67"/>
      <c r="J37" s="50">
        <f t="shared" si="0"/>
        <v>0</v>
      </c>
      <c r="K37" s="51"/>
      <c r="L37" s="52"/>
      <c r="M37" s="53">
        <f t="shared" si="1"/>
        <v>0</v>
      </c>
      <c r="N37" s="54"/>
      <c r="O37" s="55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2" customHeight="1" x14ac:dyDescent="0.2">
      <c r="A38" s="38"/>
      <c r="B38" s="38"/>
      <c r="C38" s="38">
        <v>3</v>
      </c>
      <c r="D38" s="51"/>
      <c r="E38" s="39"/>
      <c r="F38" s="66" t="s">
        <v>49</v>
      </c>
      <c r="G38" s="62"/>
      <c r="H38" s="62"/>
      <c r="I38" s="62"/>
      <c r="J38" s="50">
        <f t="shared" si="0"/>
        <v>0</v>
      </c>
      <c r="K38" s="51"/>
      <c r="L38" s="52"/>
      <c r="M38" s="53">
        <f t="shared" si="1"/>
        <v>0</v>
      </c>
      <c r="N38" s="54"/>
      <c r="O38" s="55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2" customHeight="1" x14ac:dyDescent="0.2">
      <c r="A39" s="38"/>
      <c r="B39" s="38"/>
      <c r="C39" s="38">
        <v>4</v>
      </c>
      <c r="D39" s="51"/>
      <c r="E39" s="39"/>
      <c r="F39" s="68" t="s">
        <v>50</v>
      </c>
      <c r="G39" s="62">
        <v>68111</v>
      </c>
      <c r="H39" s="62"/>
      <c r="I39" s="62"/>
      <c r="J39" s="50">
        <f t="shared" si="0"/>
        <v>68111</v>
      </c>
      <c r="K39" s="51"/>
      <c r="L39" s="52">
        <v>2628</v>
      </c>
      <c r="M39" s="53">
        <f t="shared" si="1"/>
        <v>70739</v>
      </c>
      <c r="N39" s="54">
        <v>66976</v>
      </c>
      <c r="O39" s="55">
        <f>N39/M39%</f>
        <v>94.680445016186269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2" customHeight="1" x14ac:dyDescent="0.2">
      <c r="A40" s="38"/>
      <c r="B40" s="38"/>
      <c r="C40" s="38"/>
      <c r="D40" s="39"/>
      <c r="E40" s="51"/>
      <c r="F40" s="69"/>
      <c r="G40" s="67"/>
      <c r="H40" s="67"/>
      <c r="I40" s="67"/>
      <c r="J40" s="50"/>
      <c r="K40" s="51"/>
      <c r="L40" s="52"/>
      <c r="M40" s="53">
        <f t="shared" ref="M40:M71" si="2">SUM(J40:L40)</f>
        <v>0</v>
      </c>
      <c r="N40" s="54"/>
      <c r="O40" s="55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2" customHeight="1" x14ac:dyDescent="0.2">
      <c r="A41" s="38">
        <v>2</v>
      </c>
      <c r="B41" s="38"/>
      <c r="C41" s="38"/>
      <c r="D41" s="5" t="s">
        <v>51</v>
      </c>
      <c r="E41" s="5"/>
      <c r="F41" s="5"/>
      <c r="G41" s="41"/>
      <c r="H41" s="41">
        <f>SUM(H42,H45,H51,H55)</f>
        <v>0</v>
      </c>
      <c r="I41" s="41">
        <f>SUM(I42,I45,I51,I55)</f>
        <v>0</v>
      </c>
      <c r="J41" s="50">
        <f t="shared" ref="J41:J59" si="3">SUM(G41:I41)</f>
        <v>0</v>
      </c>
      <c r="K41" s="51">
        <f>SUM(K42)</f>
        <v>0</v>
      </c>
      <c r="L41" s="52"/>
      <c r="M41" s="53">
        <f t="shared" si="2"/>
        <v>0</v>
      </c>
      <c r="N41" s="54"/>
      <c r="O41" s="55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2" customHeight="1" x14ac:dyDescent="0.2">
      <c r="A42" s="38"/>
      <c r="B42" s="38">
        <v>1</v>
      </c>
      <c r="C42" s="38"/>
      <c r="D42" s="70"/>
      <c r="E42" s="2" t="s">
        <v>52</v>
      </c>
      <c r="F42" s="2"/>
      <c r="G42" s="67">
        <f>SUM(G43:G44)</f>
        <v>0</v>
      </c>
      <c r="H42" s="67">
        <f>SUM(H43:H44)</f>
        <v>0</v>
      </c>
      <c r="I42" s="67">
        <f>SUM(I43:I44)</f>
        <v>0</v>
      </c>
      <c r="J42" s="50">
        <f t="shared" si="3"/>
        <v>0</v>
      </c>
      <c r="K42" s="51">
        <f>SUM(K43:K44)</f>
        <v>0</v>
      </c>
      <c r="L42" s="52"/>
      <c r="M42" s="53">
        <f t="shared" si="2"/>
        <v>0</v>
      </c>
      <c r="N42" s="54"/>
      <c r="O42" s="55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2" customHeight="1" x14ac:dyDescent="0.2">
      <c r="A43" s="38"/>
      <c r="B43" s="38"/>
      <c r="C43" s="38">
        <v>1</v>
      </c>
      <c r="D43" s="40"/>
      <c r="E43" s="71"/>
      <c r="F43" s="61" t="s">
        <v>53</v>
      </c>
      <c r="G43" s="62"/>
      <c r="H43" s="62"/>
      <c r="I43" s="62"/>
      <c r="J43" s="50">
        <f t="shared" si="3"/>
        <v>0</v>
      </c>
      <c r="K43" s="51"/>
      <c r="L43" s="52"/>
      <c r="M43" s="53">
        <f t="shared" si="2"/>
        <v>0</v>
      </c>
      <c r="N43" s="54"/>
      <c r="O43" s="55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2" customHeight="1" x14ac:dyDescent="0.2">
      <c r="A44" s="38"/>
      <c r="B44" s="38"/>
      <c r="C44" s="38">
        <v>2</v>
      </c>
      <c r="D44" s="40"/>
      <c r="E44" s="71"/>
      <c r="F44" s="61" t="s">
        <v>54</v>
      </c>
      <c r="G44" s="62"/>
      <c r="H44" s="62"/>
      <c r="I44" s="62"/>
      <c r="J44" s="50">
        <f t="shared" si="3"/>
        <v>0</v>
      </c>
      <c r="K44" s="51"/>
      <c r="L44" s="52"/>
      <c r="M44" s="53">
        <f t="shared" si="2"/>
        <v>0</v>
      </c>
      <c r="N44" s="54"/>
      <c r="O44" s="55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2" customHeight="1" x14ac:dyDescent="0.2">
      <c r="A45" s="38"/>
      <c r="B45" s="38">
        <v>2</v>
      </c>
      <c r="C45" s="38"/>
      <c r="D45" s="39"/>
      <c r="E45" s="4" t="s">
        <v>55</v>
      </c>
      <c r="F45" s="4"/>
      <c r="G45" s="67"/>
      <c r="H45" s="67">
        <f>SUM(H46:H50)</f>
        <v>0</v>
      </c>
      <c r="I45" s="67">
        <f>SUM(I46:I50)</f>
        <v>0</v>
      </c>
      <c r="J45" s="50">
        <f t="shared" si="3"/>
        <v>0</v>
      </c>
      <c r="K45" s="51">
        <f>SUM(K46:K50)</f>
        <v>0</v>
      </c>
      <c r="L45" s="52"/>
      <c r="M45" s="53">
        <f t="shared" si="2"/>
        <v>0</v>
      </c>
      <c r="N45" s="54"/>
      <c r="O45" s="5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2" customHeight="1" x14ac:dyDescent="0.2">
      <c r="A46" s="38"/>
      <c r="B46" s="38"/>
      <c r="C46" s="38">
        <v>1</v>
      </c>
      <c r="D46" s="39"/>
      <c r="E46" s="49"/>
      <c r="F46" s="58" t="s">
        <v>56</v>
      </c>
      <c r="G46" s="59"/>
      <c r="H46" s="59"/>
      <c r="I46" s="59"/>
      <c r="J46" s="50">
        <f t="shared" si="3"/>
        <v>0</v>
      </c>
      <c r="K46" s="51"/>
      <c r="L46" s="52"/>
      <c r="M46" s="53">
        <f t="shared" si="2"/>
        <v>0</v>
      </c>
      <c r="N46" s="54"/>
      <c r="O46" s="55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2" customHeight="1" x14ac:dyDescent="0.2">
      <c r="A47" s="38"/>
      <c r="B47" s="38"/>
      <c r="C47" s="38">
        <v>2</v>
      </c>
      <c r="D47" s="39"/>
      <c r="E47" s="49"/>
      <c r="F47" s="58" t="s">
        <v>57</v>
      </c>
      <c r="G47" s="59"/>
      <c r="H47" s="59"/>
      <c r="I47" s="59"/>
      <c r="J47" s="50">
        <f t="shared" si="3"/>
        <v>0</v>
      </c>
      <c r="K47" s="51"/>
      <c r="L47" s="52"/>
      <c r="M47" s="53">
        <f t="shared" si="2"/>
        <v>0</v>
      </c>
      <c r="N47" s="54"/>
      <c r="O47" s="55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2" customHeight="1" x14ac:dyDescent="0.2">
      <c r="A48" s="38"/>
      <c r="B48" s="38"/>
      <c r="C48" s="38">
        <v>3</v>
      </c>
      <c r="D48" s="39"/>
      <c r="E48" s="49"/>
      <c r="F48" s="58" t="s">
        <v>58</v>
      </c>
      <c r="G48" s="59"/>
      <c r="H48" s="59"/>
      <c r="I48" s="59"/>
      <c r="J48" s="50">
        <f t="shared" si="3"/>
        <v>0</v>
      </c>
      <c r="K48" s="51"/>
      <c r="L48" s="52"/>
      <c r="M48" s="53">
        <f t="shared" si="2"/>
        <v>0</v>
      </c>
      <c r="N48" s="54"/>
      <c r="O48" s="55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2" customHeight="1" x14ac:dyDescent="0.2">
      <c r="A49" s="38"/>
      <c r="B49" s="38"/>
      <c r="C49" s="38">
        <v>4</v>
      </c>
      <c r="D49" s="39"/>
      <c r="E49" s="49"/>
      <c r="F49" s="58" t="s">
        <v>59</v>
      </c>
      <c r="G49" s="59"/>
      <c r="H49" s="59"/>
      <c r="I49" s="59"/>
      <c r="J49" s="50">
        <f t="shared" si="3"/>
        <v>0</v>
      </c>
      <c r="K49" s="51"/>
      <c r="L49" s="52"/>
      <c r="M49" s="53">
        <f t="shared" si="2"/>
        <v>0</v>
      </c>
      <c r="N49" s="54"/>
      <c r="O49" s="55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2" customHeight="1" x14ac:dyDescent="0.2">
      <c r="A50" s="38"/>
      <c r="B50" s="38"/>
      <c r="C50" s="38">
        <v>5</v>
      </c>
      <c r="D50" s="39"/>
      <c r="E50" s="49"/>
      <c r="F50" s="61" t="s">
        <v>60</v>
      </c>
      <c r="G50" s="59"/>
      <c r="H50" s="59"/>
      <c r="I50" s="59"/>
      <c r="J50" s="50">
        <f t="shared" si="3"/>
        <v>0</v>
      </c>
      <c r="K50" s="51"/>
      <c r="L50" s="52"/>
      <c r="M50" s="53">
        <f t="shared" si="2"/>
        <v>0</v>
      </c>
      <c r="N50" s="54"/>
      <c r="O50" s="55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2" customHeight="1" x14ac:dyDescent="0.2">
      <c r="A51" s="38"/>
      <c r="B51" s="38">
        <v>3</v>
      </c>
      <c r="C51" s="38"/>
      <c r="D51" s="39"/>
      <c r="E51" s="4" t="s">
        <v>61</v>
      </c>
      <c r="F51" s="4"/>
      <c r="G51" s="67">
        <f>SUM(G52:G54)</f>
        <v>0</v>
      </c>
      <c r="H51" s="67">
        <f>SUM(H52:H54)</f>
        <v>0</v>
      </c>
      <c r="I51" s="67">
        <f>SUM(I52:I54)</f>
        <v>0</v>
      </c>
      <c r="J51" s="50">
        <f t="shared" si="3"/>
        <v>0</v>
      </c>
      <c r="K51" s="51">
        <f>SUM(K52:K54)</f>
        <v>0</v>
      </c>
      <c r="L51" s="52"/>
      <c r="M51" s="53">
        <f t="shared" si="2"/>
        <v>0</v>
      </c>
      <c r="N51" s="54"/>
      <c r="O51" s="55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2" customHeight="1" x14ac:dyDescent="0.2">
      <c r="A52" s="38"/>
      <c r="B52" s="38"/>
      <c r="C52" s="38">
        <v>1</v>
      </c>
      <c r="D52" s="39"/>
      <c r="E52" s="49"/>
      <c r="F52" s="61" t="s">
        <v>62</v>
      </c>
      <c r="G52" s="62"/>
      <c r="H52" s="62"/>
      <c r="I52" s="62"/>
      <c r="J52" s="50">
        <f t="shared" si="3"/>
        <v>0</v>
      </c>
      <c r="K52" s="51"/>
      <c r="L52" s="52"/>
      <c r="M52" s="53">
        <f t="shared" si="2"/>
        <v>0</v>
      </c>
      <c r="N52" s="54"/>
      <c r="O52" s="55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2" customHeight="1" x14ac:dyDescent="0.2">
      <c r="A53" s="38"/>
      <c r="B53" s="38"/>
      <c r="C53" s="38">
        <v>2</v>
      </c>
      <c r="D53" s="39"/>
      <c r="E53" s="49"/>
      <c r="F53" s="58" t="s">
        <v>63</v>
      </c>
      <c r="G53" s="59"/>
      <c r="H53" s="59"/>
      <c r="I53" s="59"/>
      <c r="J53" s="50">
        <f t="shared" si="3"/>
        <v>0</v>
      </c>
      <c r="K53" s="51"/>
      <c r="L53" s="52"/>
      <c r="M53" s="53">
        <f t="shared" si="2"/>
        <v>0</v>
      </c>
      <c r="N53" s="54"/>
      <c r="O53" s="55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2" customHeight="1" x14ac:dyDescent="0.2">
      <c r="A54" s="38"/>
      <c r="B54" s="38"/>
      <c r="C54" s="38">
        <v>3</v>
      </c>
      <c r="D54" s="39"/>
      <c r="E54" s="49"/>
      <c r="F54" s="61" t="s">
        <v>64</v>
      </c>
      <c r="G54" s="62"/>
      <c r="H54" s="62"/>
      <c r="I54" s="62"/>
      <c r="J54" s="50">
        <f t="shared" si="3"/>
        <v>0</v>
      </c>
      <c r="K54" s="51"/>
      <c r="L54" s="52"/>
      <c r="M54" s="53">
        <f t="shared" si="2"/>
        <v>0</v>
      </c>
      <c r="N54" s="54"/>
      <c r="O54" s="55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2" customHeight="1" x14ac:dyDescent="0.2">
      <c r="A55" s="38"/>
      <c r="B55" s="38">
        <v>4</v>
      </c>
      <c r="C55" s="38"/>
      <c r="D55" s="39"/>
      <c r="E55" s="4" t="s">
        <v>46</v>
      </c>
      <c r="F55" s="4"/>
      <c r="G55" s="67">
        <f>SUM(G56:G59)</f>
        <v>0</v>
      </c>
      <c r="H55" s="67">
        <f>SUM(H56:H59)</f>
        <v>0</v>
      </c>
      <c r="I55" s="67">
        <f>SUM(I56:I59)</f>
        <v>0</v>
      </c>
      <c r="J55" s="50">
        <f t="shared" si="3"/>
        <v>0</v>
      </c>
      <c r="K55" s="51">
        <f>SUM(K56:K59)</f>
        <v>0</v>
      </c>
      <c r="L55" s="52"/>
      <c r="M55" s="53">
        <f t="shared" si="2"/>
        <v>0</v>
      </c>
      <c r="N55" s="54"/>
      <c r="O55" s="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2" customHeight="1" x14ac:dyDescent="0.2">
      <c r="A56" s="38"/>
      <c r="B56" s="38"/>
      <c r="C56" s="38">
        <v>1</v>
      </c>
      <c r="D56" s="39"/>
      <c r="E56" s="72"/>
      <c r="F56" s="66" t="s">
        <v>47</v>
      </c>
      <c r="G56" s="67"/>
      <c r="H56" s="67"/>
      <c r="I56" s="67"/>
      <c r="J56" s="50">
        <f t="shared" si="3"/>
        <v>0</v>
      </c>
      <c r="K56" s="51"/>
      <c r="L56" s="52"/>
      <c r="M56" s="53">
        <f t="shared" si="2"/>
        <v>0</v>
      </c>
      <c r="N56" s="54"/>
      <c r="O56" s="55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2" customHeight="1" x14ac:dyDescent="0.2">
      <c r="A57" s="38"/>
      <c r="B57" s="38"/>
      <c r="C57" s="38">
        <v>2</v>
      </c>
      <c r="D57" s="39"/>
      <c r="E57" s="72"/>
      <c r="F57" s="66" t="s">
        <v>48</v>
      </c>
      <c r="G57" s="67"/>
      <c r="H57" s="67"/>
      <c r="I57" s="67"/>
      <c r="J57" s="50">
        <f t="shared" si="3"/>
        <v>0</v>
      </c>
      <c r="K57" s="51"/>
      <c r="L57" s="52"/>
      <c r="M57" s="53">
        <f t="shared" si="2"/>
        <v>0</v>
      </c>
      <c r="N57" s="54"/>
      <c r="O57" s="55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2" customHeight="1" x14ac:dyDescent="0.2">
      <c r="A58" s="38"/>
      <c r="B58" s="38"/>
      <c r="C58" s="38">
        <v>3</v>
      </c>
      <c r="D58" s="39"/>
      <c r="E58" s="39"/>
      <c r="F58" s="73" t="s">
        <v>49</v>
      </c>
      <c r="G58" s="62"/>
      <c r="H58" s="62"/>
      <c r="I58" s="62"/>
      <c r="J58" s="50">
        <f t="shared" si="3"/>
        <v>0</v>
      </c>
      <c r="K58" s="51"/>
      <c r="L58" s="52"/>
      <c r="M58" s="53">
        <f t="shared" si="2"/>
        <v>0</v>
      </c>
      <c r="N58" s="54"/>
      <c r="O58" s="55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2" customHeight="1" x14ac:dyDescent="0.2">
      <c r="A59" s="38"/>
      <c r="B59" s="38"/>
      <c r="C59" s="38">
        <v>4</v>
      </c>
      <c r="D59" s="39"/>
      <c r="E59" s="39"/>
      <c r="F59" s="61" t="s">
        <v>50</v>
      </c>
      <c r="G59" s="62"/>
      <c r="H59" s="62"/>
      <c r="I59" s="62"/>
      <c r="J59" s="50">
        <f t="shared" si="3"/>
        <v>0</v>
      </c>
      <c r="K59" s="51"/>
      <c r="L59" s="52"/>
      <c r="M59" s="53">
        <f t="shared" si="2"/>
        <v>0</v>
      </c>
      <c r="N59" s="54"/>
      <c r="O59" s="55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2" customHeight="1" x14ac:dyDescent="0.2">
      <c r="A60" s="38"/>
      <c r="B60" s="38"/>
      <c r="C60" s="39"/>
      <c r="D60" s="39"/>
      <c r="E60" s="39"/>
      <c r="F60" s="74" t="s">
        <v>65</v>
      </c>
      <c r="G60" s="75">
        <f>SUM(G55,G8)</f>
        <v>72683</v>
      </c>
      <c r="H60" s="75">
        <f>SUM(H55,H8)</f>
        <v>0</v>
      </c>
      <c r="I60" s="75">
        <f>SUM(I55,I8)</f>
        <v>0</v>
      </c>
      <c r="J60" s="76">
        <f>SUM(J55,J8)</f>
        <v>72683</v>
      </c>
      <c r="K60" s="77">
        <f>SUM(K8,K41)</f>
        <v>318</v>
      </c>
      <c r="L60" s="78">
        <f>SUM(L8,L41)</f>
        <v>2628</v>
      </c>
      <c r="M60" s="79">
        <f t="shared" si="2"/>
        <v>75629</v>
      </c>
      <c r="N60" s="80">
        <f>SUM(N41,N8)</f>
        <v>71005</v>
      </c>
      <c r="O60" s="81">
        <f>N60/M60%</f>
        <v>93.88594322283781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4" spans="1:1024" ht="18" customHeight="1" x14ac:dyDescent="0.25">
      <c r="A64" s="9" t="s">
        <v>66</v>
      </c>
      <c r="B64" s="9"/>
      <c r="C64" s="9"/>
      <c r="D64" s="9"/>
      <c r="E64" s="9"/>
      <c r="F64" s="9"/>
      <c r="G64" s="9"/>
      <c r="H64" s="9"/>
      <c r="I64" s="9"/>
      <c r="J64" s="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16" customFormat="1" ht="12" customHeight="1" x14ac:dyDescent="0.25">
      <c r="A65" s="18"/>
      <c r="B65" s="18"/>
      <c r="C65" s="18"/>
      <c r="D65" s="18"/>
      <c r="E65" s="19"/>
      <c r="F65" s="20"/>
      <c r="G65" s="21"/>
      <c r="H65" s="19"/>
      <c r="I65" s="19"/>
      <c r="J65" s="22" t="s">
        <v>67</v>
      </c>
      <c r="N65" s="17"/>
      <c r="O65" s="17"/>
    </row>
    <row r="66" spans="1:1024" s="31" customFormat="1" ht="12" customHeight="1" x14ac:dyDescent="0.2">
      <c r="A66" s="8" t="s">
        <v>4</v>
      </c>
      <c r="B66" s="7" t="s">
        <v>5</v>
      </c>
      <c r="C66" s="7" t="s">
        <v>6</v>
      </c>
      <c r="D66" s="7" t="s">
        <v>4</v>
      </c>
      <c r="E66" s="23" t="s">
        <v>5</v>
      </c>
      <c r="F66" s="24"/>
      <c r="G66" s="6" t="s">
        <v>7</v>
      </c>
      <c r="H66" s="6" t="s">
        <v>8</v>
      </c>
      <c r="I66" s="6" t="s">
        <v>9</v>
      </c>
      <c r="J66" s="82" t="s">
        <v>10</v>
      </c>
      <c r="K66" s="26" t="s">
        <v>11</v>
      </c>
      <c r="L66" s="27" t="s">
        <v>12</v>
      </c>
      <c r="M66" s="83" t="s">
        <v>13</v>
      </c>
      <c r="N66" s="84" t="s">
        <v>14</v>
      </c>
      <c r="O66" s="30" t="s">
        <v>15</v>
      </c>
    </row>
    <row r="67" spans="1:1024" ht="12" customHeight="1" x14ac:dyDescent="0.2">
      <c r="A67" s="8"/>
      <c r="B67" s="7"/>
      <c r="C67" s="7"/>
      <c r="D67" s="7"/>
      <c r="E67" s="32"/>
      <c r="F67" s="85" t="s">
        <v>6</v>
      </c>
      <c r="G67" s="6"/>
      <c r="H67" s="6"/>
      <c r="I67" s="6"/>
      <c r="J67" s="82" t="s">
        <v>16</v>
      </c>
      <c r="K67" s="26"/>
      <c r="L67" s="27"/>
      <c r="M67" s="86" t="s">
        <v>17</v>
      </c>
      <c r="N67" s="87" t="s">
        <v>15</v>
      </c>
      <c r="O67" s="37" t="s">
        <v>18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48" customFormat="1" ht="12" customHeight="1" x14ac:dyDescent="0.25">
      <c r="A68" s="38">
        <v>1</v>
      </c>
      <c r="B68" s="38"/>
      <c r="C68" s="39"/>
      <c r="D68" s="4" t="s">
        <v>19</v>
      </c>
      <c r="E68" s="4"/>
      <c r="F68" s="4"/>
      <c r="G68" s="41">
        <f>SUM(G69,G70,G71,G72,G76,G84)</f>
        <v>71833</v>
      </c>
      <c r="H68" s="41">
        <f>SUM(H69,H70,H71,H72,H76,H84)</f>
        <v>0</v>
      </c>
      <c r="I68" s="41">
        <f>SUM(I69,I70,I71,I72,I76,I84)</f>
        <v>0</v>
      </c>
      <c r="J68" s="88">
        <f t="shared" ref="J68:J87" si="4">SUM(G68:I68)</f>
        <v>71833</v>
      </c>
      <c r="K68" s="89">
        <f>SUM(K69:K72,K76,K84)</f>
        <v>318</v>
      </c>
      <c r="L68" s="50">
        <f>SUM(L69:L72,L76,L84)</f>
        <v>2285</v>
      </c>
      <c r="M68" s="46">
        <f t="shared" ref="M68:M106" si="5">SUM(J68:L68)</f>
        <v>74436</v>
      </c>
      <c r="N68" s="90">
        <f>SUM(N69:N71)</f>
        <v>66942</v>
      </c>
      <c r="O68" s="91">
        <f>N68/M68%</f>
        <v>89.932290827019187</v>
      </c>
    </row>
    <row r="69" spans="1:1024" ht="12" customHeight="1" x14ac:dyDescent="0.2">
      <c r="A69" s="92"/>
      <c r="B69" s="38">
        <v>1</v>
      </c>
      <c r="C69" s="39"/>
      <c r="D69" s="93"/>
      <c r="E69" s="4" t="s">
        <v>68</v>
      </c>
      <c r="F69" s="4"/>
      <c r="G69" s="41">
        <v>44519</v>
      </c>
      <c r="H69" s="41"/>
      <c r="I69" s="41"/>
      <c r="J69" s="88">
        <f t="shared" si="4"/>
        <v>44519</v>
      </c>
      <c r="K69" s="89"/>
      <c r="L69" s="50">
        <v>2246</v>
      </c>
      <c r="M69" s="46">
        <f t="shared" si="5"/>
        <v>46765</v>
      </c>
      <c r="N69" s="90">
        <v>45204</v>
      </c>
      <c r="O69" s="91">
        <f>N69/M69%</f>
        <v>96.662033572115902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2" customHeight="1" x14ac:dyDescent="0.2">
      <c r="A70" s="92"/>
      <c r="B70" s="38">
        <v>2</v>
      </c>
      <c r="C70" s="39"/>
      <c r="D70" s="93"/>
      <c r="E70" s="4" t="s">
        <v>69</v>
      </c>
      <c r="F70" s="4"/>
      <c r="G70" s="41">
        <v>11718</v>
      </c>
      <c r="H70" s="41"/>
      <c r="I70" s="41"/>
      <c r="J70" s="88">
        <f t="shared" si="4"/>
        <v>11718</v>
      </c>
      <c r="K70" s="89">
        <v>29</v>
      </c>
      <c r="L70" s="50">
        <v>362</v>
      </c>
      <c r="M70" s="46">
        <f t="shared" si="5"/>
        <v>12109</v>
      </c>
      <c r="N70" s="90">
        <v>12079</v>
      </c>
      <c r="O70" s="91">
        <f>N70/M70%</f>
        <v>99.752250392270213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ht="12" customHeight="1" x14ac:dyDescent="0.2">
      <c r="A71" s="92"/>
      <c r="B71" s="38">
        <v>3</v>
      </c>
      <c r="C71" s="39"/>
      <c r="D71" s="93"/>
      <c r="E71" s="4" t="s">
        <v>70</v>
      </c>
      <c r="F71" s="4"/>
      <c r="G71" s="41">
        <v>15596</v>
      </c>
      <c r="H71" s="41"/>
      <c r="I71" s="41"/>
      <c r="J71" s="88">
        <f t="shared" si="4"/>
        <v>15596</v>
      </c>
      <c r="K71" s="89">
        <v>289</v>
      </c>
      <c r="L71" s="50">
        <v>-323</v>
      </c>
      <c r="M71" s="46">
        <f t="shared" si="5"/>
        <v>15562</v>
      </c>
      <c r="N71" s="90">
        <v>9659</v>
      </c>
      <c r="O71" s="91">
        <f>N71/M71%</f>
        <v>62.067857601850662</v>
      </c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  <c r="AMG71"/>
      <c r="AMH71"/>
      <c r="AMI71"/>
      <c r="AMJ71"/>
    </row>
    <row r="72" spans="1:1024" ht="12" customHeight="1" x14ac:dyDescent="0.2">
      <c r="A72" s="92"/>
      <c r="B72" s="38">
        <v>4</v>
      </c>
      <c r="C72" s="39"/>
      <c r="D72" s="93"/>
      <c r="E72" s="4" t="s">
        <v>71</v>
      </c>
      <c r="F72" s="4"/>
      <c r="G72" s="41"/>
      <c r="H72" s="41">
        <f>SUM(H73:H75)</f>
        <v>0</v>
      </c>
      <c r="I72" s="41">
        <f>SUM(I73:I75)</f>
        <v>0</v>
      </c>
      <c r="J72" s="88">
        <f t="shared" si="4"/>
        <v>0</v>
      </c>
      <c r="K72" s="89"/>
      <c r="L72" s="50"/>
      <c r="M72" s="54">
        <f t="shared" si="5"/>
        <v>0</v>
      </c>
      <c r="N72" s="89"/>
      <c r="O72" s="94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2" customHeight="1" x14ac:dyDescent="0.2">
      <c r="A73" s="92"/>
      <c r="B73" s="38"/>
      <c r="C73" s="39">
        <v>1</v>
      </c>
      <c r="D73" s="93"/>
      <c r="E73" s="49"/>
      <c r="F73" s="61" t="s">
        <v>72</v>
      </c>
      <c r="G73" s="95"/>
      <c r="H73" s="95"/>
      <c r="I73" s="95"/>
      <c r="J73" s="88">
        <f t="shared" si="4"/>
        <v>0</v>
      </c>
      <c r="K73" s="89"/>
      <c r="L73" s="50"/>
      <c r="M73" s="54">
        <f t="shared" si="5"/>
        <v>0</v>
      </c>
      <c r="N73" s="89"/>
      <c r="O73" s="94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2" customHeight="1" x14ac:dyDescent="0.2">
      <c r="A74" s="92"/>
      <c r="B74" s="38"/>
      <c r="C74" s="39">
        <v>2</v>
      </c>
      <c r="D74" s="93"/>
      <c r="E74" s="49"/>
      <c r="F74" s="61" t="s">
        <v>73</v>
      </c>
      <c r="G74" s="62"/>
      <c r="H74" s="62"/>
      <c r="I74" s="62"/>
      <c r="J74" s="88">
        <f t="shared" si="4"/>
        <v>0</v>
      </c>
      <c r="K74" s="89"/>
      <c r="L74" s="50"/>
      <c r="M74" s="54">
        <f t="shared" si="5"/>
        <v>0</v>
      </c>
      <c r="N74" s="89"/>
      <c r="O74" s="9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2" customHeight="1" x14ac:dyDescent="0.2">
      <c r="A75" s="92"/>
      <c r="B75" s="38"/>
      <c r="C75" s="39">
        <v>3</v>
      </c>
      <c r="D75" s="93"/>
      <c r="E75" s="49"/>
      <c r="F75" s="61" t="s">
        <v>74</v>
      </c>
      <c r="G75" s="62"/>
      <c r="H75" s="62"/>
      <c r="I75" s="62"/>
      <c r="J75" s="88">
        <f t="shared" si="4"/>
        <v>0</v>
      </c>
      <c r="K75" s="89"/>
      <c r="L75" s="50"/>
      <c r="M75" s="54">
        <f t="shared" si="5"/>
        <v>0</v>
      </c>
      <c r="N75" s="89"/>
      <c r="O75" s="94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2" customHeight="1" x14ac:dyDescent="0.2">
      <c r="A76" s="92"/>
      <c r="B76" s="38">
        <v>5</v>
      </c>
      <c r="C76" s="39"/>
      <c r="D76" s="93"/>
      <c r="E76" s="4" t="s">
        <v>75</v>
      </c>
      <c r="F76" s="4"/>
      <c r="G76" s="41">
        <f>SUM(G77:G83)</f>
        <v>0</v>
      </c>
      <c r="H76" s="41">
        <f>SUM(H77:H83)</f>
        <v>0</v>
      </c>
      <c r="I76" s="41">
        <f>SUM(I77:I83)</f>
        <v>0</v>
      </c>
      <c r="J76" s="88">
        <f t="shared" si="4"/>
        <v>0</v>
      </c>
      <c r="K76" s="89"/>
      <c r="L76" s="50"/>
      <c r="M76" s="54">
        <f t="shared" si="5"/>
        <v>0</v>
      </c>
      <c r="N76" s="89"/>
      <c r="O76" s="94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2" customHeight="1" x14ac:dyDescent="0.2">
      <c r="A77" s="92"/>
      <c r="B77" s="38"/>
      <c r="C77" s="39">
        <v>1</v>
      </c>
      <c r="D77" s="93"/>
      <c r="E77" s="49"/>
      <c r="F77" s="61" t="s">
        <v>76</v>
      </c>
      <c r="G77" s="62"/>
      <c r="H77" s="62"/>
      <c r="I77" s="62"/>
      <c r="J77" s="88">
        <f t="shared" si="4"/>
        <v>0</v>
      </c>
      <c r="K77" s="89"/>
      <c r="L77" s="50"/>
      <c r="M77" s="54">
        <f t="shared" si="5"/>
        <v>0</v>
      </c>
      <c r="N77" s="89"/>
      <c r="O77" s="94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2" customHeight="1" x14ac:dyDescent="0.2">
      <c r="A78" s="92"/>
      <c r="B78" s="38"/>
      <c r="C78" s="39">
        <v>2</v>
      </c>
      <c r="D78" s="93"/>
      <c r="E78" s="49"/>
      <c r="F78" s="61" t="s">
        <v>77</v>
      </c>
      <c r="G78" s="62"/>
      <c r="H78" s="62"/>
      <c r="I78" s="62"/>
      <c r="J78" s="88">
        <f t="shared" si="4"/>
        <v>0</v>
      </c>
      <c r="K78" s="89"/>
      <c r="L78" s="50"/>
      <c r="M78" s="54">
        <f t="shared" si="5"/>
        <v>0</v>
      </c>
      <c r="N78" s="89"/>
      <c r="O78" s="94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2" customHeight="1" x14ac:dyDescent="0.2">
      <c r="A79" s="92"/>
      <c r="B79" s="38"/>
      <c r="C79" s="39">
        <v>3</v>
      </c>
      <c r="D79" s="93"/>
      <c r="E79" s="49"/>
      <c r="F79" s="61" t="s">
        <v>78</v>
      </c>
      <c r="G79" s="62"/>
      <c r="H79" s="62"/>
      <c r="I79" s="62"/>
      <c r="J79" s="88">
        <f t="shared" si="4"/>
        <v>0</v>
      </c>
      <c r="K79" s="89"/>
      <c r="L79" s="50"/>
      <c r="M79" s="54">
        <f t="shared" si="5"/>
        <v>0</v>
      </c>
      <c r="N79" s="89"/>
      <c r="O79" s="94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2" customHeight="1" x14ac:dyDescent="0.2">
      <c r="A80" s="92"/>
      <c r="B80" s="38"/>
      <c r="C80" s="39">
        <v>4</v>
      </c>
      <c r="D80" s="93"/>
      <c r="E80" s="49"/>
      <c r="F80" s="61" t="s">
        <v>79</v>
      </c>
      <c r="G80" s="62"/>
      <c r="H80" s="62"/>
      <c r="I80" s="62"/>
      <c r="J80" s="88">
        <f t="shared" si="4"/>
        <v>0</v>
      </c>
      <c r="K80" s="89"/>
      <c r="L80" s="50"/>
      <c r="M80" s="54">
        <f t="shared" si="5"/>
        <v>0</v>
      </c>
      <c r="N80" s="89"/>
      <c r="O80" s="94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2" customHeight="1" x14ac:dyDescent="0.2">
      <c r="A81" s="92"/>
      <c r="B81" s="38"/>
      <c r="C81" s="39">
        <v>5</v>
      </c>
      <c r="D81" s="93"/>
      <c r="E81" s="49"/>
      <c r="F81" s="61" t="s">
        <v>80</v>
      </c>
      <c r="G81" s="62"/>
      <c r="H81" s="62"/>
      <c r="I81" s="62"/>
      <c r="J81" s="88">
        <f t="shared" si="4"/>
        <v>0</v>
      </c>
      <c r="K81" s="89"/>
      <c r="L81" s="50"/>
      <c r="M81" s="54">
        <f t="shared" si="5"/>
        <v>0</v>
      </c>
      <c r="N81" s="89"/>
      <c r="O81" s="94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2" customHeight="1" x14ac:dyDescent="0.2">
      <c r="A82" s="92"/>
      <c r="B82" s="38"/>
      <c r="C82" s="39">
        <v>6</v>
      </c>
      <c r="D82" s="93"/>
      <c r="E82" s="49"/>
      <c r="F82" s="61" t="s">
        <v>81</v>
      </c>
      <c r="G82" s="62"/>
      <c r="H82" s="62"/>
      <c r="I82" s="62"/>
      <c r="J82" s="88">
        <f t="shared" si="4"/>
        <v>0</v>
      </c>
      <c r="K82" s="89"/>
      <c r="L82" s="50"/>
      <c r="M82" s="54">
        <f t="shared" si="5"/>
        <v>0</v>
      </c>
      <c r="N82" s="89"/>
      <c r="O82" s="94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2" customHeight="1" x14ac:dyDescent="0.2">
      <c r="A83" s="92"/>
      <c r="B83" s="38"/>
      <c r="C83" s="39">
        <v>7</v>
      </c>
      <c r="D83" s="93"/>
      <c r="E83" s="49"/>
      <c r="F83" s="56" t="s">
        <v>82</v>
      </c>
      <c r="G83" s="41"/>
      <c r="H83" s="41"/>
      <c r="I83" s="41"/>
      <c r="J83" s="88">
        <f t="shared" si="4"/>
        <v>0</v>
      </c>
      <c r="K83" s="89"/>
      <c r="L83" s="50"/>
      <c r="M83" s="54">
        <f t="shared" si="5"/>
        <v>0</v>
      </c>
      <c r="N83" s="89"/>
      <c r="O83" s="94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2" customHeight="1" x14ac:dyDescent="0.2">
      <c r="A84" s="92"/>
      <c r="B84" s="38">
        <v>6</v>
      </c>
      <c r="C84" s="39"/>
      <c r="D84" s="93"/>
      <c r="E84" s="4" t="s">
        <v>83</v>
      </c>
      <c r="F84" s="4"/>
      <c r="G84" s="41">
        <f>SUM(G85:G87)</f>
        <v>0</v>
      </c>
      <c r="H84" s="41">
        <f>SUM(H85:H87)</f>
        <v>0</v>
      </c>
      <c r="I84" s="41">
        <f>SUM(I85:I87)</f>
        <v>0</v>
      </c>
      <c r="J84" s="88">
        <f t="shared" si="4"/>
        <v>0</v>
      </c>
      <c r="K84" s="89"/>
      <c r="L84" s="50"/>
      <c r="M84" s="54">
        <f t="shared" si="5"/>
        <v>0</v>
      </c>
      <c r="N84" s="89"/>
      <c r="O84" s="9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2" customHeight="1" x14ac:dyDescent="0.2">
      <c r="A85" s="92"/>
      <c r="B85" s="38"/>
      <c r="C85" s="39">
        <v>1</v>
      </c>
      <c r="D85" s="93"/>
      <c r="E85" s="40"/>
      <c r="F85" s="66" t="s">
        <v>84</v>
      </c>
      <c r="G85" s="41"/>
      <c r="H85" s="41"/>
      <c r="I85" s="41"/>
      <c r="J85" s="88">
        <f t="shared" si="4"/>
        <v>0</v>
      </c>
      <c r="K85" s="89"/>
      <c r="L85" s="50"/>
      <c r="M85" s="54">
        <f t="shared" si="5"/>
        <v>0</v>
      </c>
      <c r="N85" s="89"/>
      <c r="O85" s="94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2" customHeight="1" x14ac:dyDescent="0.2">
      <c r="A86" s="92"/>
      <c r="B86" s="38"/>
      <c r="C86" s="39">
        <v>2</v>
      </c>
      <c r="D86" s="93"/>
      <c r="E86" s="40"/>
      <c r="F86" s="66" t="s">
        <v>85</v>
      </c>
      <c r="G86" s="41"/>
      <c r="H86" s="41"/>
      <c r="I86" s="41"/>
      <c r="J86" s="88">
        <f t="shared" si="4"/>
        <v>0</v>
      </c>
      <c r="K86" s="89"/>
      <c r="L86" s="50"/>
      <c r="M86" s="54">
        <f t="shared" si="5"/>
        <v>0</v>
      </c>
      <c r="N86" s="89"/>
      <c r="O86" s="94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2" customHeight="1" x14ac:dyDescent="0.2">
      <c r="A87" s="92"/>
      <c r="B87" s="38"/>
      <c r="C87" s="39">
        <v>3</v>
      </c>
      <c r="D87" s="93"/>
      <c r="E87" s="40"/>
      <c r="F87" s="66" t="s">
        <v>86</v>
      </c>
      <c r="G87" s="41"/>
      <c r="H87" s="41"/>
      <c r="I87" s="41"/>
      <c r="J87" s="88">
        <f t="shared" si="4"/>
        <v>0</v>
      </c>
      <c r="K87" s="89"/>
      <c r="L87" s="50"/>
      <c r="M87" s="54">
        <f t="shared" si="5"/>
        <v>0</v>
      </c>
      <c r="N87" s="89"/>
      <c r="O87" s="94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2" customHeight="1" x14ac:dyDescent="0.2">
      <c r="A88" s="92"/>
      <c r="B88" s="38"/>
      <c r="C88" s="39"/>
      <c r="D88" s="93"/>
      <c r="E88" s="40"/>
      <c r="F88" s="96"/>
      <c r="G88" s="41"/>
      <c r="H88" s="41"/>
      <c r="I88" s="41"/>
      <c r="J88" s="88"/>
      <c r="K88" s="89"/>
      <c r="L88" s="50"/>
      <c r="M88" s="54">
        <f t="shared" si="5"/>
        <v>0</v>
      </c>
      <c r="N88" s="89"/>
      <c r="O88" s="94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ht="12" customHeight="1" x14ac:dyDescent="0.2">
      <c r="A89" s="92">
        <v>2</v>
      </c>
      <c r="B89" s="97"/>
      <c r="C89" s="98"/>
      <c r="D89" s="1" t="s">
        <v>51</v>
      </c>
      <c r="E89" s="1"/>
      <c r="F89" s="1"/>
      <c r="G89" s="99">
        <f>SUM(G90,G91,G92,G102)</f>
        <v>850</v>
      </c>
      <c r="H89" s="99">
        <f>SUM(H90,H91,H92,H102)</f>
        <v>0</v>
      </c>
      <c r="I89" s="99">
        <f>SUM(I90,I91,I92,I102)</f>
        <v>0</v>
      </c>
      <c r="J89" s="88">
        <f t="shared" ref="J89:J105" si="6">SUM(G89:I89)</f>
        <v>850</v>
      </c>
      <c r="K89" s="89">
        <f>SUM(K90:K92)</f>
        <v>0</v>
      </c>
      <c r="L89" s="50">
        <f>SUM(L90:L92)</f>
        <v>343</v>
      </c>
      <c r="M89" s="46">
        <f t="shared" si="5"/>
        <v>1193</v>
      </c>
      <c r="N89" s="90">
        <f>SUM(N90)</f>
        <v>1192</v>
      </c>
      <c r="O89" s="91">
        <f>N89/M89%</f>
        <v>99.916177703269071</v>
      </c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  <c r="AMG89"/>
      <c r="AMH89"/>
      <c r="AMI89"/>
      <c r="AMJ89"/>
    </row>
    <row r="90" spans="1:1024" ht="12" customHeight="1" x14ac:dyDescent="0.2">
      <c r="A90" s="92"/>
      <c r="B90" s="38">
        <v>1</v>
      </c>
      <c r="C90" s="39"/>
      <c r="D90" s="93"/>
      <c r="E90" s="4" t="s">
        <v>87</v>
      </c>
      <c r="F90" s="4"/>
      <c r="G90" s="41">
        <v>850</v>
      </c>
      <c r="H90" s="41"/>
      <c r="I90" s="41"/>
      <c r="J90" s="88">
        <f t="shared" si="6"/>
        <v>850</v>
      </c>
      <c r="K90" s="89"/>
      <c r="L90" s="50">
        <v>343</v>
      </c>
      <c r="M90" s="46">
        <f t="shared" si="5"/>
        <v>1193</v>
      </c>
      <c r="N90" s="90">
        <v>1192</v>
      </c>
      <c r="O90" s="91">
        <f>N90/M90%</f>
        <v>99.916177703269071</v>
      </c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2" customHeight="1" x14ac:dyDescent="0.2">
      <c r="A91" s="92"/>
      <c r="B91" s="38">
        <v>2</v>
      </c>
      <c r="C91" s="39"/>
      <c r="D91" s="93"/>
      <c r="E91" s="4" t="s">
        <v>88</v>
      </c>
      <c r="F91" s="4"/>
      <c r="G91" s="41"/>
      <c r="H91" s="41"/>
      <c r="I91" s="41"/>
      <c r="J91" s="88">
        <f t="shared" si="6"/>
        <v>0</v>
      </c>
      <c r="K91" s="89"/>
      <c r="L91" s="50"/>
      <c r="M91" s="54">
        <f t="shared" si="5"/>
        <v>0</v>
      </c>
      <c r="N91" s="89"/>
      <c r="O91" s="94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2" customHeight="1" x14ac:dyDescent="0.2">
      <c r="A92" s="92"/>
      <c r="B92" s="38">
        <v>3</v>
      </c>
      <c r="C92" s="39"/>
      <c r="D92" s="93"/>
      <c r="E92" s="4" t="s">
        <v>89</v>
      </c>
      <c r="F92" s="4"/>
      <c r="G92" s="41">
        <f>SUM(G93:G101)</f>
        <v>0</v>
      </c>
      <c r="H92" s="41">
        <f>SUM(H93:H101)</f>
        <v>0</v>
      </c>
      <c r="I92" s="41">
        <f>SUM(I93:I101)</f>
        <v>0</v>
      </c>
      <c r="J92" s="88">
        <f t="shared" si="6"/>
        <v>0</v>
      </c>
      <c r="K92" s="89"/>
      <c r="L92" s="50"/>
      <c r="M92" s="54">
        <f t="shared" si="5"/>
        <v>0</v>
      </c>
      <c r="N92" s="89"/>
      <c r="O92" s="94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2" customHeight="1" x14ac:dyDescent="0.2">
      <c r="A93" s="92"/>
      <c r="B93" s="38"/>
      <c r="C93" s="39">
        <v>1</v>
      </c>
      <c r="D93" s="93"/>
      <c r="E93" s="49"/>
      <c r="F93" s="61" t="s">
        <v>90</v>
      </c>
      <c r="G93" s="62"/>
      <c r="H93" s="62"/>
      <c r="I93" s="62"/>
      <c r="J93" s="88">
        <f t="shared" si="6"/>
        <v>0</v>
      </c>
      <c r="K93" s="89"/>
      <c r="L93" s="50"/>
      <c r="M93" s="54">
        <f t="shared" si="5"/>
        <v>0</v>
      </c>
      <c r="N93" s="89"/>
      <c r="O93" s="94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2" customHeight="1" x14ac:dyDescent="0.2">
      <c r="A94" s="92"/>
      <c r="B94" s="38"/>
      <c r="C94" s="39">
        <v>2</v>
      </c>
      <c r="D94" s="93"/>
      <c r="E94" s="49"/>
      <c r="F94" s="61" t="s">
        <v>91</v>
      </c>
      <c r="G94" s="62"/>
      <c r="H94" s="62"/>
      <c r="I94" s="62"/>
      <c r="J94" s="88">
        <f t="shared" si="6"/>
        <v>0</v>
      </c>
      <c r="K94" s="89"/>
      <c r="L94" s="50"/>
      <c r="M94" s="54">
        <f t="shared" si="5"/>
        <v>0</v>
      </c>
      <c r="N94" s="89"/>
      <c r="O94" s="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2" customHeight="1" x14ac:dyDescent="0.2">
      <c r="A95" s="92"/>
      <c r="B95" s="38"/>
      <c r="C95" s="39">
        <v>3</v>
      </c>
      <c r="D95" s="93"/>
      <c r="E95" s="49"/>
      <c r="F95" s="61" t="s">
        <v>92</v>
      </c>
      <c r="G95" s="62"/>
      <c r="H95" s="62"/>
      <c r="I95" s="62"/>
      <c r="J95" s="88">
        <f t="shared" si="6"/>
        <v>0</v>
      </c>
      <c r="K95" s="89"/>
      <c r="L95" s="50"/>
      <c r="M95" s="54">
        <f t="shared" si="5"/>
        <v>0</v>
      </c>
      <c r="N95" s="89"/>
      <c r="O95" s="94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2" customHeight="1" x14ac:dyDescent="0.2">
      <c r="A96" s="92"/>
      <c r="B96" s="38"/>
      <c r="C96" s="39">
        <v>4</v>
      </c>
      <c r="D96" s="93"/>
      <c r="E96" s="49"/>
      <c r="F96" s="61" t="s">
        <v>93</v>
      </c>
      <c r="G96" s="62"/>
      <c r="H96" s="62"/>
      <c r="I96" s="62"/>
      <c r="J96" s="88">
        <f t="shared" si="6"/>
        <v>0</v>
      </c>
      <c r="K96" s="89"/>
      <c r="L96" s="50"/>
      <c r="M96" s="54">
        <f t="shared" si="5"/>
        <v>0</v>
      </c>
      <c r="N96" s="89"/>
      <c r="O96" s="94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2" customHeight="1" x14ac:dyDescent="0.2">
      <c r="A97" s="92"/>
      <c r="B97" s="38"/>
      <c r="C97" s="39">
        <v>5</v>
      </c>
      <c r="D97" s="93"/>
      <c r="E97" s="49"/>
      <c r="F97" s="61" t="s">
        <v>94</v>
      </c>
      <c r="G97" s="62"/>
      <c r="H97" s="62"/>
      <c r="I97" s="62"/>
      <c r="J97" s="88">
        <f t="shared" si="6"/>
        <v>0</v>
      </c>
      <c r="K97" s="89"/>
      <c r="L97" s="50"/>
      <c r="M97" s="54">
        <f t="shared" si="5"/>
        <v>0</v>
      </c>
      <c r="N97" s="89"/>
      <c r="O97" s="94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2" customHeight="1" x14ac:dyDescent="0.2">
      <c r="A98" s="92"/>
      <c r="B98" s="38"/>
      <c r="C98" s="39">
        <v>6</v>
      </c>
      <c r="D98" s="93"/>
      <c r="E98" s="49"/>
      <c r="F98" s="61" t="s">
        <v>95</v>
      </c>
      <c r="G98" s="62"/>
      <c r="H98" s="62"/>
      <c r="I98" s="62"/>
      <c r="J98" s="88">
        <f t="shared" si="6"/>
        <v>0</v>
      </c>
      <c r="K98" s="89"/>
      <c r="L98" s="50"/>
      <c r="M98" s="54">
        <f t="shared" si="5"/>
        <v>0</v>
      </c>
      <c r="N98" s="89"/>
      <c r="O98" s="94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2" customHeight="1" x14ac:dyDescent="0.2">
      <c r="A99" s="92"/>
      <c r="B99" s="38"/>
      <c r="C99" s="39">
        <v>7</v>
      </c>
      <c r="D99" s="93"/>
      <c r="E99" s="49"/>
      <c r="F99" s="61" t="s">
        <v>96</v>
      </c>
      <c r="G99" s="62"/>
      <c r="H99" s="62"/>
      <c r="I99" s="62"/>
      <c r="J99" s="88">
        <f t="shared" si="6"/>
        <v>0</v>
      </c>
      <c r="K99" s="89"/>
      <c r="L99" s="50"/>
      <c r="M99" s="54">
        <f t="shared" si="5"/>
        <v>0</v>
      </c>
      <c r="N99" s="89"/>
      <c r="O99" s="94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2" customHeight="1" x14ac:dyDescent="0.2">
      <c r="A100" s="92"/>
      <c r="B100" s="38"/>
      <c r="C100" s="39">
        <v>8</v>
      </c>
      <c r="D100" s="93"/>
      <c r="E100" s="49"/>
      <c r="F100" s="61" t="s">
        <v>97</v>
      </c>
      <c r="G100" s="62"/>
      <c r="H100" s="62"/>
      <c r="I100" s="62"/>
      <c r="J100" s="88">
        <f t="shared" si="6"/>
        <v>0</v>
      </c>
      <c r="K100" s="89"/>
      <c r="L100" s="50"/>
      <c r="M100" s="54">
        <f t="shared" si="5"/>
        <v>0</v>
      </c>
      <c r="N100" s="89"/>
      <c r="O100" s="94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2" customHeight="1" x14ac:dyDescent="0.2">
      <c r="A101" s="92"/>
      <c r="B101" s="38"/>
      <c r="C101" s="39">
        <v>9</v>
      </c>
      <c r="D101" s="93"/>
      <c r="E101" s="49"/>
      <c r="F101" s="56" t="s">
        <v>98</v>
      </c>
      <c r="G101" s="41"/>
      <c r="H101" s="41"/>
      <c r="I101" s="41"/>
      <c r="J101" s="88">
        <f t="shared" si="6"/>
        <v>0</v>
      </c>
      <c r="K101" s="89"/>
      <c r="L101" s="50"/>
      <c r="M101" s="54">
        <f t="shared" si="5"/>
        <v>0</v>
      </c>
      <c r="N101" s="89"/>
      <c r="O101" s="94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2" customHeight="1" x14ac:dyDescent="0.2">
      <c r="A102" s="92"/>
      <c r="B102" s="38">
        <v>4</v>
      </c>
      <c r="C102" s="39"/>
      <c r="D102" s="93"/>
      <c r="E102" s="4" t="s">
        <v>83</v>
      </c>
      <c r="F102" s="4"/>
      <c r="G102" s="41">
        <f>SUM(G103:G105)</f>
        <v>0</v>
      </c>
      <c r="H102" s="41">
        <f>SUM(H103:H105)</f>
        <v>0</v>
      </c>
      <c r="I102" s="41">
        <f>SUM(I103:I105)</f>
        <v>0</v>
      </c>
      <c r="J102" s="88">
        <f t="shared" si="6"/>
        <v>0</v>
      </c>
      <c r="K102" s="89"/>
      <c r="L102" s="50"/>
      <c r="M102" s="54">
        <f t="shared" si="5"/>
        <v>0</v>
      </c>
      <c r="N102" s="89"/>
      <c r="O102" s="94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2" customHeight="1" x14ac:dyDescent="0.2">
      <c r="A103" s="92"/>
      <c r="B103" s="38"/>
      <c r="C103" s="39">
        <v>1</v>
      </c>
      <c r="D103" s="93"/>
      <c r="E103" s="49"/>
      <c r="F103" s="66" t="s">
        <v>99</v>
      </c>
      <c r="G103" s="67"/>
      <c r="H103" s="67"/>
      <c r="I103" s="67"/>
      <c r="J103" s="88">
        <f t="shared" si="6"/>
        <v>0</v>
      </c>
      <c r="K103" s="89"/>
      <c r="L103" s="50"/>
      <c r="M103" s="54">
        <f t="shared" si="5"/>
        <v>0</v>
      </c>
      <c r="N103" s="89"/>
      <c r="O103" s="94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2" customHeight="1" x14ac:dyDescent="0.2">
      <c r="A104" s="92"/>
      <c r="B104" s="38"/>
      <c r="C104" s="39">
        <v>2</v>
      </c>
      <c r="D104" s="93"/>
      <c r="E104" s="40"/>
      <c r="F104" s="66" t="s">
        <v>100</v>
      </c>
      <c r="G104" s="67"/>
      <c r="H104" s="67"/>
      <c r="I104" s="67"/>
      <c r="J104" s="88">
        <f t="shared" si="6"/>
        <v>0</v>
      </c>
      <c r="K104" s="89"/>
      <c r="L104" s="50"/>
      <c r="M104" s="54">
        <f t="shared" si="5"/>
        <v>0</v>
      </c>
      <c r="N104" s="89"/>
      <c r="O104" s="9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2" customHeight="1" x14ac:dyDescent="0.2">
      <c r="A105" s="92"/>
      <c r="B105" s="38"/>
      <c r="C105" s="39">
        <v>3</v>
      </c>
      <c r="D105" s="93"/>
      <c r="E105" s="40"/>
      <c r="F105" s="61" t="s">
        <v>86</v>
      </c>
      <c r="G105" s="62"/>
      <c r="H105" s="62"/>
      <c r="I105" s="62"/>
      <c r="J105" s="88">
        <f t="shared" si="6"/>
        <v>0</v>
      </c>
      <c r="K105" s="89"/>
      <c r="L105" s="50"/>
      <c r="M105" s="54">
        <f t="shared" si="5"/>
        <v>0</v>
      </c>
      <c r="N105" s="89"/>
      <c r="O105" s="94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4.25" customHeight="1" x14ac:dyDescent="0.2">
      <c r="A106" s="100"/>
      <c r="B106" s="100"/>
      <c r="C106" s="101"/>
      <c r="D106" s="101"/>
      <c r="E106" s="51"/>
      <c r="F106" s="74" t="s">
        <v>65</v>
      </c>
      <c r="G106" s="75">
        <f t="shared" ref="G106:L106" si="7">SUM(G68,G89)</f>
        <v>72683</v>
      </c>
      <c r="H106" s="75">
        <f t="shared" si="7"/>
        <v>0</v>
      </c>
      <c r="I106" s="75">
        <f t="shared" si="7"/>
        <v>0</v>
      </c>
      <c r="J106" s="76">
        <f t="shared" si="7"/>
        <v>72683</v>
      </c>
      <c r="K106" s="102">
        <f t="shared" si="7"/>
        <v>318</v>
      </c>
      <c r="L106" s="103">
        <f t="shared" si="7"/>
        <v>2628</v>
      </c>
      <c r="M106" s="104">
        <f t="shared" si="5"/>
        <v>75629</v>
      </c>
      <c r="N106" s="105">
        <f>SUM(N89,N68)</f>
        <v>68134</v>
      </c>
      <c r="O106" s="106">
        <f>N106/M106%</f>
        <v>90.089780375252886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x14ac:dyDescent="0.2">
      <c r="A107"/>
      <c r="B107"/>
      <c r="C107"/>
      <c r="D107"/>
      <c r="E107" s="72"/>
      <c r="F107" s="72"/>
      <c r="G107" s="107"/>
      <c r="H107" s="108"/>
      <c r="I107" s="108"/>
      <c r="J107" s="108"/>
      <c r="K107" s="89"/>
      <c r="L107" s="50"/>
      <c r="M107" s="109">
        <f t="shared" ref="M107:M116" si="8">SUM(J107:K107)</f>
        <v>0</v>
      </c>
      <c r="N107" s="51"/>
      <c r="O107" s="94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  <c r="AMG107"/>
      <c r="AMH107"/>
      <c r="AMI107"/>
      <c r="AMJ107"/>
    </row>
    <row r="108" spans="1:1024" s="72" customFormat="1" ht="12" customHeight="1" x14ac:dyDescent="0.2">
      <c r="A108" s="100"/>
      <c r="B108" s="101"/>
      <c r="C108" s="51"/>
      <c r="D108" s="101"/>
      <c r="E108" s="101"/>
      <c r="F108" s="39" t="s">
        <v>101</v>
      </c>
      <c r="G108" s="110"/>
      <c r="H108" s="111"/>
      <c r="I108" s="111"/>
      <c r="J108" s="112"/>
      <c r="K108" s="89"/>
      <c r="L108" s="50"/>
      <c r="M108" s="109">
        <f t="shared" si="8"/>
        <v>0</v>
      </c>
      <c r="N108" s="51"/>
      <c r="O108" s="94"/>
    </row>
    <row r="109" spans="1:1024" s="113" customFormat="1" ht="12" customHeight="1" x14ac:dyDescent="0.2">
      <c r="A109" s="100"/>
      <c r="B109" s="101"/>
      <c r="C109" s="43"/>
      <c r="D109" s="101"/>
      <c r="E109" s="101"/>
      <c r="F109" s="39" t="s">
        <v>102</v>
      </c>
      <c r="G109" s="67">
        <v>18</v>
      </c>
      <c r="H109" s="89"/>
      <c r="I109" s="89"/>
      <c r="J109" s="50">
        <v>18</v>
      </c>
      <c r="K109" s="90"/>
      <c r="L109" s="42"/>
      <c r="M109" s="109">
        <f t="shared" si="8"/>
        <v>18</v>
      </c>
      <c r="N109" s="51">
        <v>18</v>
      </c>
      <c r="O109" s="94">
        <f>N109/M109%</f>
        <v>100</v>
      </c>
    </row>
    <row r="110" spans="1:1024" s="115" customFormat="1" ht="12" customHeight="1" x14ac:dyDescent="0.2">
      <c r="A110" s="100"/>
      <c r="B110" s="101"/>
      <c r="C110" s="114"/>
      <c r="D110" s="101"/>
      <c r="E110" s="101"/>
      <c r="F110" s="39" t="s">
        <v>103</v>
      </c>
      <c r="G110" s="67"/>
      <c r="H110" s="89"/>
      <c r="I110" s="89"/>
      <c r="J110" s="50"/>
      <c r="K110" s="89"/>
      <c r="L110" s="50"/>
      <c r="M110" s="109">
        <f t="shared" si="8"/>
        <v>0</v>
      </c>
      <c r="N110" s="51"/>
      <c r="O110" s="94"/>
    </row>
    <row r="111" spans="1:1024" s="113" customFormat="1" ht="12" customHeight="1" x14ac:dyDescent="0.2">
      <c r="A111" s="100"/>
      <c r="B111" s="101"/>
      <c r="C111" s="43"/>
      <c r="D111" s="101"/>
      <c r="E111" s="101"/>
      <c r="F111" s="39" t="s">
        <v>104</v>
      </c>
      <c r="G111" s="67"/>
      <c r="H111" s="89"/>
      <c r="I111" s="89"/>
      <c r="J111" s="50"/>
      <c r="K111" s="90"/>
      <c r="L111" s="42"/>
      <c r="M111" s="109">
        <f t="shared" si="8"/>
        <v>0</v>
      </c>
      <c r="N111" s="43"/>
      <c r="O111" s="94"/>
    </row>
    <row r="112" spans="1:1024" s="115" customFormat="1" ht="12" customHeight="1" x14ac:dyDescent="0.2">
      <c r="A112" s="100"/>
      <c r="B112" s="101"/>
      <c r="C112" s="114"/>
      <c r="D112" s="101"/>
      <c r="E112" s="101"/>
      <c r="F112" s="39" t="s">
        <v>105</v>
      </c>
      <c r="G112" s="67"/>
      <c r="H112" s="89"/>
      <c r="I112" s="89"/>
      <c r="J112" s="50"/>
      <c r="K112" s="89"/>
      <c r="L112" s="50"/>
      <c r="M112" s="109">
        <f t="shared" si="8"/>
        <v>0</v>
      </c>
      <c r="N112" s="51"/>
      <c r="O112" s="94"/>
    </row>
    <row r="113" spans="1:15" s="115" customFormat="1" ht="12" customHeight="1" x14ac:dyDescent="0.2">
      <c r="A113" s="100"/>
      <c r="B113" s="101"/>
      <c r="C113" s="114"/>
      <c r="D113" s="101"/>
      <c r="E113" s="101"/>
      <c r="F113" s="39" t="s">
        <v>106</v>
      </c>
      <c r="G113" s="67"/>
      <c r="H113" s="89"/>
      <c r="I113" s="89"/>
      <c r="J113" s="50"/>
      <c r="K113" s="89"/>
      <c r="L113" s="50"/>
      <c r="M113" s="109">
        <f t="shared" si="8"/>
        <v>0</v>
      </c>
      <c r="N113" s="51"/>
      <c r="O113" s="94"/>
    </row>
    <row r="114" spans="1:15" s="118" customFormat="1" ht="12" customHeight="1" x14ac:dyDescent="0.2">
      <c r="A114" s="100"/>
      <c r="B114" s="101"/>
      <c r="C114" s="116"/>
      <c r="D114" s="101"/>
      <c r="E114" s="101"/>
      <c r="F114" s="101" t="s">
        <v>107</v>
      </c>
      <c r="G114" s="117">
        <v>18</v>
      </c>
      <c r="H114" s="89"/>
      <c r="I114" s="89"/>
      <c r="J114" s="50">
        <v>18</v>
      </c>
      <c r="K114" s="90"/>
      <c r="L114" s="42"/>
      <c r="M114" s="109">
        <f t="shared" si="8"/>
        <v>18</v>
      </c>
      <c r="N114" s="43">
        <v>18</v>
      </c>
      <c r="O114" s="91">
        <f>N114/M114%</f>
        <v>100</v>
      </c>
    </row>
    <row r="115" spans="1:15" s="124" customFormat="1" ht="12" customHeight="1" x14ac:dyDescent="0.2">
      <c r="A115" s="100"/>
      <c r="B115" s="101"/>
      <c r="C115" s="119"/>
      <c r="D115" s="101"/>
      <c r="E115" s="101"/>
      <c r="F115" s="120" t="s">
        <v>108</v>
      </c>
      <c r="G115" s="75">
        <v>18</v>
      </c>
      <c r="H115" s="105"/>
      <c r="I115" s="105"/>
      <c r="J115" s="103">
        <v>18</v>
      </c>
      <c r="K115" s="121"/>
      <c r="L115" s="122"/>
      <c r="M115" s="104">
        <f t="shared" si="8"/>
        <v>18</v>
      </c>
      <c r="N115" s="77">
        <v>18</v>
      </c>
      <c r="O115" s="123">
        <f>N115/M115%</f>
        <v>100</v>
      </c>
    </row>
    <row r="116" spans="1:15" ht="12" customHeight="1" x14ac:dyDescent="0.2">
      <c r="A116" s="100"/>
      <c r="B116" s="101"/>
      <c r="C116" s="119"/>
      <c r="D116" s="101"/>
      <c r="E116" s="101"/>
      <c r="F116" s="120" t="s">
        <v>109</v>
      </c>
      <c r="G116" s="125"/>
      <c r="H116" s="126"/>
      <c r="I116" s="126"/>
      <c r="J116" s="127"/>
      <c r="K116" s="128"/>
      <c r="L116" s="129"/>
      <c r="M116" s="80">
        <f t="shared" si="8"/>
        <v>0</v>
      </c>
      <c r="N116" s="130"/>
      <c r="O116" s="131"/>
    </row>
  </sheetData>
  <mergeCells count="41">
    <mergeCell ref="E92:F92"/>
    <mergeCell ref="E102:F102"/>
    <mergeCell ref="E76:F76"/>
    <mergeCell ref="E84:F84"/>
    <mergeCell ref="D89:F89"/>
    <mergeCell ref="E90:F90"/>
    <mergeCell ref="E91:F91"/>
    <mergeCell ref="D68:F68"/>
    <mergeCell ref="E69:F69"/>
    <mergeCell ref="E70:F70"/>
    <mergeCell ref="E71:F71"/>
    <mergeCell ref="E72:F72"/>
    <mergeCell ref="E55:F55"/>
    <mergeCell ref="A64:J64"/>
    <mergeCell ref="A66:A67"/>
    <mergeCell ref="B66:B67"/>
    <mergeCell ref="C66:C67"/>
    <mergeCell ref="D66:D67"/>
    <mergeCell ref="G66:G67"/>
    <mergeCell ref="H66:H67"/>
    <mergeCell ref="I66:I67"/>
    <mergeCell ref="E35:F35"/>
    <mergeCell ref="D41:F41"/>
    <mergeCell ref="E42:F42"/>
    <mergeCell ref="E45:F45"/>
    <mergeCell ref="E51:F51"/>
    <mergeCell ref="D8:F8"/>
    <mergeCell ref="E9:F9"/>
    <mergeCell ref="E16:F16"/>
    <mergeCell ref="E20:F20"/>
    <mergeCell ref="E31:F31"/>
    <mergeCell ref="A2:J2"/>
    <mergeCell ref="A3:J3"/>
    <mergeCell ref="A4:J4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5748031496062992" top="0.15748031496062992" bottom="0.35433070866141736" header="0.19685039370078741" footer="0.51181102362204722"/>
  <pageSetup paperSize="9" firstPageNumber="0" orientation="portrait" r:id="rId1"/>
  <headerFooter>
    <oddHeader>&amp;L2 b. melléklet a 12/2016. (IV.28.) önkormányzati rendelethez</oddHeader>
  </headerFooter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RowHeight="12.75" x14ac:dyDescent="0.2"/>
  <cols>
    <col min="1" max="1025" width="8.5703125"/>
  </cols>
  <sheetData/>
  <pageMargins left="0.75" right="0.75" top="1" bottom="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/>
  </sheetViews>
  <sheetFormatPr defaultRowHeight="12.75" x14ac:dyDescent="0.2"/>
  <cols>
    <col min="1" max="1025" width="8.5703125"/>
  </cols>
  <sheetData/>
  <pageMargins left="0.75" right="0.75" top="1" bottom="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Bordány Polgármesteri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Turbucz Marietta</cp:lastModifiedBy>
  <cp:revision>1</cp:revision>
  <cp:lastPrinted>2016-04-26T14:32:56Z</cp:lastPrinted>
  <dcterms:created xsi:type="dcterms:W3CDTF">2013-09-05T15:17:21Z</dcterms:created>
  <dcterms:modified xsi:type="dcterms:W3CDTF">2016-05-31T06:30:01Z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Bordány Polgármesteri Hivatal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