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felújítások'!$A$1:$N$64</definedName>
  </definedNames>
  <calcPr fullCalcOnLoad="1"/>
</workbook>
</file>

<file path=xl/sharedStrings.xml><?xml version="1.0" encoding="utf-8"?>
<sst xmlns="http://schemas.openxmlformats.org/spreadsheetml/2006/main" count="89" uniqueCount="78">
  <si>
    <t>Sárbogárd Város Önkormányzat 2016. évi költségvetése teljesítése</t>
  </si>
  <si>
    <t>Beruházások és felújítások (Ft)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</si>
  <si>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</si>
  <si>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</si>
  <si>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</si>
  <si>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</si>
  <si>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</si>
  <si>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</si>
  <si>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</si>
  <si>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</si>
  <si>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2016.évi előirányzat</t>
  </si>
  <si>
    <t>2016.évi teljesítés</t>
  </si>
  <si>
    <t>Vagyonértékű jogok beszerzése</t>
  </si>
  <si>
    <t>Immateriális javak beszerzése, létesítése</t>
  </si>
  <si>
    <t>K61</t>
  </si>
  <si>
    <t>Ökormányzati ing. közmű kiép.</t>
  </si>
  <si>
    <t>Bend buszváró kialakítása</t>
  </si>
  <si>
    <t>Idősek Otthona bővítés eng.terv.</t>
  </si>
  <si>
    <t>Tanuszoda közmű kiép.</t>
  </si>
  <si>
    <t xml:space="preserve">Ingatlanok beszerzése, létesítése </t>
  </si>
  <si>
    <t>K62</t>
  </si>
  <si>
    <t>Számítástechnikai eszköz, szoftver beszerzés, nyomtató</t>
  </si>
  <si>
    <t>Informatikai eszközök beszerzése, létesítése</t>
  </si>
  <si>
    <t>K63</t>
  </si>
  <si>
    <t>Fagyasztóláda</t>
  </si>
  <si>
    <t>Hűtőszekrény</t>
  </si>
  <si>
    <t>Sárhatvan közvilágítás bővítés</t>
  </si>
  <si>
    <t xml:space="preserve">Egyéb tárgyi eszközök beszerzése, létesítése </t>
  </si>
  <si>
    <t>Vizsgálóágy, hallásvzsgáló (védőnői körzet)</t>
  </si>
  <si>
    <t>Talajmaró (Start mg.)</t>
  </si>
  <si>
    <t>Fedlap (Start belvíz)</t>
  </si>
  <si>
    <t>Vetőgép, tolikapa (Start mg.)</t>
  </si>
  <si>
    <t>Asztal, lámpa (érd.növ.pály.)</t>
  </si>
  <si>
    <t>porszívó</t>
  </si>
  <si>
    <t>Aprítógép (Start mg.)</t>
  </si>
  <si>
    <t xml:space="preserve">Fogorvosi szék </t>
  </si>
  <si>
    <t>TOP-5.1.2-15 pályázat eszközbeszerzései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</si>
  <si>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</si>
  <si>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</si>
  <si>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</si>
  <si>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</si>
  <si>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</si>
  <si>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</si>
  <si>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</si>
  <si>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</si>
  <si>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 xml:space="preserve">Lakáscélú hely. felújítása </t>
  </si>
  <si>
    <t>Családsegítő Központ kialakítás</t>
  </si>
  <si>
    <t>Vízműrendszer felújítása</t>
  </si>
  <si>
    <t>Ingatlanok felújítása</t>
  </si>
  <si>
    <t>K71</t>
  </si>
  <si>
    <t>Informatikai eszközök felújítása</t>
  </si>
  <si>
    <t>K72</t>
  </si>
  <si>
    <t>Skate pálya felújítása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</si>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</sst>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173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view="pageBreakPreview" zoomScaleSheetLayoutView="100" zoomScalePageLayoutView="0" workbookViewId="0" topLeftCell="A1">
      <selection activeCell="A70" sqref="A7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1.7109375" style="0" customWidth="1"/>
    <col min="4" max="4" width="11.00390625" style="0" customWidth="1"/>
    <col min="5" max="5" width="11.7109375" style="0" customWidth="1"/>
    <col min="6" max="6" width="11.140625" style="0" customWidth="1"/>
    <col min="7" max="7" width="11.421875" style="0" customWidth="1"/>
    <col min="8" max="8" width="10.421875" style="0" customWidth="1"/>
    <col min="9" max="9" width="11.421875" style="0" customWidth="1"/>
    <col min="10" max="10" width="10.7109375" style="0" customWidth="1"/>
    <col min="11" max="11" width="11.8515625" style="0" customWidth="1"/>
    <col min="12" max="12" width="10.8515625" style="0" customWidth="1"/>
    <col min="13" max="13" width="11.421875" style="0" customWidth="1"/>
    <col min="14" max="14" width="11.7109375" style="0" customWidth="1"/>
  </cols>
  <sheetData>
    <row r="1" spans="1:14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6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4" spans="1:14" ht="33" customHeight="1">
      <c r="A4" s="6" t="s">
        <v>2</v>
      </c>
      <c r="B4" s="7" t="s">
        <v>3</v>
      </c>
      <c r="C4" s="8" t="s">
        <v>4</v>
      </c>
      <c r="D4" s="9"/>
      <c r="E4" s="10" t="s">
        <v>5</v>
      </c>
      <c r="F4" s="11"/>
      <c r="G4" s="8" t="s">
        <v>6</v>
      </c>
      <c r="H4" s="9"/>
      <c r="I4" s="10" t="s">
        <v>7</v>
      </c>
      <c r="J4" s="11"/>
      <c r="K4" s="10" t="s">
        <v>8</v>
      </c>
      <c r="L4" s="11"/>
      <c r="M4" s="12" t="s">
        <v>9</v>
      </c>
      <c r="N4" s="13"/>
    </row>
    <row r="5" spans="1:14" ht="15" hidden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" hidden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30">
      <c r="A9" s="14"/>
      <c r="B9" s="14"/>
      <c r="C9" s="15" t="s">
        <v>10</v>
      </c>
      <c r="D9" s="15" t="s">
        <v>11</v>
      </c>
      <c r="E9" s="15" t="s">
        <v>10</v>
      </c>
      <c r="F9" s="15" t="s">
        <v>11</v>
      </c>
      <c r="G9" s="15" t="s">
        <v>10</v>
      </c>
      <c r="H9" s="15" t="s">
        <v>11</v>
      </c>
      <c r="I9" s="15" t="s">
        <v>10</v>
      </c>
      <c r="J9" s="15" t="s">
        <v>11</v>
      </c>
      <c r="K9" s="15" t="s">
        <v>10</v>
      </c>
      <c r="L9" s="15" t="s">
        <v>11</v>
      </c>
      <c r="M9" s="15" t="s">
        <v>10</v>
      </c>
      <c r="N9" s="15" t="s">
        <v>11</v>
      </c>
    </row>
    <row r="10" spans="1:14" ht="15.75">
      <c r="A10" s="16" t="s">
        <v>12</v>
      </c>
      <c r="B10" s="14"/>
      <c r="C10" s="17"/>
      <c r="D10" s="17"/>
      <c r="E10" s="17"/>
      <c r="F10" s="17"/>
      <c r="G10" s="17"/>
      <c r="H10" s="17"/>
      <c r="I10" s="17">
        <v>45122</v>
      </c>
      <c r="J10" s="17">
        <v>45122</v>
      </c>
      <c r="K10" s="17"/>
      <c r="L10" s="17"/>
      <c r="M10" s="17">
        <f>SUM(C10+E10+G10+I10+K10)</f>
        <v>45122</v>
      </c>
      <c r="N10" s="17">
        <f>SUM(D10+F10+H10+J10+L10)</f>
        <v>45122</v>
      </c>
    </row>
    <row r="11" spans="1:14" s="21" customFormat="1" ht="15">
      <c r="A11" s="18" t="s">
        <v>13</v>
      </c>
      <c r="B11" s="19" t="s">
        <v>14</v>
      </c>
      <c r="C11" s="20"/>
      <c r="D11" s="20"/>
      <c r="E11" s="20"/>
      <c r="F11" s="20"/>
      <c r="G11" s="20"/>
      <c r="H11" s="20"/>
      <c r="I11" s="20">
        <f>SUM(I10)</f>
        <v>45122</v>
      </c>
      <c r="J11" s="20">
        <f>SUM(J10)</f>
        <v>45122</v>
      </c>
      <c r="K11" s="20"/>
      <c r="L11" s="20"/>
      <c r="M11" s="20">
        <f aca="true" t="shared" si="0" ref="M11:N62">SUM(C11+E11+G11+I11+K11)</f>
        <v>45122</v>
      </c>
      <c r="N11" s="20">
        <f t="shared" si="0"/>
        <v>45122</v>
      </c>
    </row>
    <row r="12" spans="1:14" ht="15" hidden="1">
      <c r="A12" s="22"/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>
        <f t="shared" si="0"/>
        <v>0</v>
      </c>
      <c r="N12" s="17">
        <f t="shared" si="0"/>
        <v>0</v>
      </c>
    </row>
    <row r="13" spans="1:14" ht="15" hidden="1">
      <c r="A13" s="22"/>
      <c r="B13" s="2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>
        <f t="shared" si="0"/>
        <v>0</v>
      </c>
      <c r="N13" s="17">
        <f t="shared" si="0"/>
        <v>0</v>
      </c>
    </row>
    <row r="14" spans="1:14" ht="15" hidden="1">
      <c r="A14" s="22"/>
      <c r="B14" s="2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>
        <f t="shared" si="0"/>
        <v>0</v>
      </c>
      <c r="N14" s="17">
        <f t="shared" si="0"/>
        <v>0</v>
      </c>
    </row>
    <row r="15" spans="1:14" ht="15" hidden="1">
      <c r="A15" s="22"/>
      <c r="B15" s="2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>
        <f t="shared" si="0"/>
        <v>0</v>
      </c>
      <c r="N15" s="17">
        <f t="shared" si="0"/>
        <v>0</v>
      </c>
    </row>
    <row r="16" spans="1:14" ht="15">
      <c r="A16" s="22" t="s">
        <v>15</v>
      </c>
      <c r="B16" s="23"/>
      <c r="C16" s="17"/>
      <c r="D16" s="17"/>
      <c r="E16" s="17"/>
      <c r="F16" s="17"/>
      <c r="G16" s="17"/>
      <c r="H16" s="17"/>
      <c r="I16" s="17"/>
      <c r="J16" s="17"/>
      <c r="K16" s="17">
        <v>1144350</v>
      </c>
      <c r="L16" s="17">
        <v>1144350</v>
      </c>
      <c r="M16" s="17">
        <f t="shared" si="0"/>
        <v>1144350</v>
      </c>
      <c r="N16" s="17">
        <f t="shared" si="0"/>
        <v>1144350</v>
      </c>
    </row>
    <row r="17" spans="1:14" ht="15">
      <c r="A17" s="22" t="s">
        <v>16</v>
      </c>
      <c r="B17" s="23"/>
      <c r="C17" s="17"/>
      <c r="D17" s="17"/>
      <c r="E17" s="17"/>
      <c r="F17" s="17"/>
      <c r="G17" s="17"/>
      <c r="H17" s="17"/>
      <c r="I17" s="17"/>
      <c r="J17" s="17"/>
      <c r="K17" s="17">
        <v>654000</v>
      </c>
      <c r="L17" s="17">
        <v>654000</v>
      </c>
      <c r="M17" s="17">
        <f t="shared" si="0"/>
        <v>654000</v>
      </c>
      <c r="N17" s="17">
        <f t="shared" si="0"/>
        <v>654000</v>
      </c>
    </row>
    <row r="18" spans="1:14" ht="15">
      <c r="A18" s="24" t="s">
        <v>17</v>
      </c>
      <c r="B18" s="23"/>
      <c r="C18" s="17"/>
      <c r="D18" s="17"/>
      <c r="E18" s="17"/>
      <c r="F18" s="17"/>
      <c r="G18" s="17"/>
      <c r="H18" s="17"/>
      <c r="I18" s="17"/>
      <c r="J18" s="17"/>
      <c r="K18" s="17">
        <v>0</v>
      </c>
      <c r="L18" s="17"/>
      <c r="M18" s="17">
        <f t="shared" si="0"/>
        <v>0</v>
      </c>
      <c r="N18" s="17">
        <f t="shared" si="0"/>
        <v>0</v>
      </c>
    </row>
    <row r="19" spans="1:14" ht="15">
      <c r="A19" s="24" t="s">
        <v>18</v>
      </c>
      <c r="B19" s="23"/>
      <c r="C19" s="17"/>
      <c r="D19" s="17"/>
      <c r="E19" s="17"/>
      <c r="F19" s="17"/>
      <c r="G19" s="17"/>
      <c r="H19" s="17"/>
      <c r="I19" s="17"/>
      <c r="J19" s="17"/>
      <c r="K19" s="17">
        <v>38855562</v>
      </c>
      <c r="L19" s="17">
        <v>38855562</v>
      </c>
      <c r="M19" s="17">
        <f t="shared" si="0"/>
        <v>38855562</v>
      </c>
      <c r="N19" s="17">
        <f t="shared" si="0"/>
        <v>38855562</v>
      </c>
    </row>
    <row r="20" spans="1:14" s="21" customFormat="1" ht="15">
      <c r="A20" s="18" t="s">
        <v>19</v>
      </c>
      <c r="B20" s="19" t="s">
        <v>20</v>
      </c>
      <c r="C20" s="20"/>
      <c r="D20" s="20"/>
      <c r="E20" s="20"/>
      <c r="F20" s="20"/>
      <c r="G20" s="20"/>
      <c r="H20" s="20"/>
      <c r="I20" s="20"/>
      <c r="J20" s="20"/>
      <c r="K20" s="20">
        <f>SUM(K16:K19)</f>
        <v>40653912</v>
      </c>
      <c r="L20" s="20">
        <f>SUM(L16:L19)</f>
        <v>40653912</v>
      </c>
      <c r="M20" s="20">
        <f t="shared" si="0"/>
        <v>40653912</v>
      </c>
      <c r="N20" s="20">
        <f t="shared" si="0"/>
        <v>40653912</v>
      </c>
    </row>
    <row r="21" spans="1:14" ht="15" hidden="1">
      <c r="A21" s="22"/>
      <c r="B21" s="2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f t="shared" si="0"/>
        <v>0</v>
      </c>
      <c r="N21" s="17">
        <f t="shared" si="0"/>
        <v>0</v>
      </c>
    </row>
    <row r="22" spans="1:14" ht="15" hidden="1">
      <c r="A22" s="22"/>
      <c r="B22" s="2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>
        <f t="shared" si="0"/>
        <v>0</v>
      </c>
      <c r="N22" s="17">
        <f t="shared" si="0"/>
        <v>0</v>
      </c>
    </row>
    <row r="23" spans="1:14" ht="15" hidden="1">
      <c r="A23" s="22"/>
      <c r="B23" s="2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>
        <f t="shared" si="0"/>
        <v>0</v>
      </c>
      <c r="N23" s="17">
        <f t="shared" si="0"/>
        <v>0</v>
      </c>
    </row>
    <row r="24" spans="1:14" ht="14.25" customHeight="1">
      <c r="A24" s="22" t="s">
        <v>21</v>
      </c>
      <c r="B24" s="23"/>
      <c r="C24" s="17"/>
      <c r="D24" s="17"/>
      <c r="E24" s="17">
        <v>31733</v>
      </c>
      <c r="F24" s="17">
        <v>31733</v>
      </c>
      <c r="G24" s="17"/>
      <c r="H24" s="17"/>
      <c r="I24" s="17">
        <v>103921</v>
      </c>
      <c r="J24" s="17">
        <v>103921</v>
      </c>
      <c r="K24" s="17"/>
      <c r="L24" s="17"/>
      <c r="M24" s="17">
        <f t="shared" si="0"/>
        <v>135654</v>
      </c>
      <c r="N24" s="17">
        <f t="shared" si="0"/>
        <v>135654</v>
      </c>
    </row>
    <row r="25" spans="1:14" s="21" customFormat="1" ht="15">
      <c r="A25" s="25" t="s">
        <v>22</v>
      </c>
      <c r="B25" s="19" t="s">
        <v>23</v>
      </c>
      <c r="C25" s="20"/>
      <c r="D25" s="20"/>
      <c r="E25" s="20">
        <f>SUM(E24)</f>
        <v>31733</v>
      </c>
      <c r="F25" s="20">
        <f>SUM(F24)</f>
        <v>31733</v>
      </c>
      <c r="G25" s="20">
        <f>SUM(G24)</f>
        <v>0</v>
      </c>
      <c r="H25" s="20"/>
      <c r="I25" s="20">
        <f>SUM(I24)</f>
        <v>103921</v>
      </c>
      <c r="J25" s="20">
        <f>SUM(J24)</f>
        <v>103921</v>
      </c>
      <c r="K25" s="20">
        <f>SUM(K24:K24)</f>
        <v>0</v>
      </c>
      <c r="L25" s="20"/>
      <c r="M25" s="17">
        <f t="shared" si="0"/>
        <v>135654</v>
      </c>
      <c r="N25" s="17">
        <f t="shared" si="0"/>
        <v>135654</v>
      </c>
    </row>
    <row r="26" spans="1:14" s="21" customFormat="1" ht="15">
      <c r="A26" s="24" t="s">
        <v>24</v>
      </c>
      <c r="B26" s="19"/>
      <c r="C26" s="26">
        <v>133843</v>
      </c>
      <c r="D26" s="26">
        <v>133843</v>
      </c>
      <c r="E26" s="20"/>
      <c r="F26" s="20"/>
      <c r="G26" s="20"/>
      <c r="H26" s="20"/>
      <c r="I26" s="20"/>
      <c r="J26" s="20"/>
      <c r="K26" s="20"/>
      <c r="L26" s="20"/>
      <c r="M26" s="17">
        <f t="shared" si="0"/>
        <v>133843</v>
      </c>
      <c r="N26" s="17">
        <f t="shared" si="0"/>
        <v>133843</v>
      </c>
    </row>
    <row r="27" spans="1:14" s="21" customFormat="1" ht="15">
      <c r="A27" s="24" t="s">
        <v>25</v>
      </c>
      <c r="B27" s="19"/>
      <c r="C27" s="26"/>
      <c r="D27" s="26"/>
      <c r="E27" s="26">
        <v>59835</v>
      </c>
      <c r="F27" s="26">
        <v>59835</v>
      </c>
      <c r="G27" s="20"/>
      <c r="H27" s="20"/>
      <c r="I27" s="20"/>
      <c r="J27" s="20"/>
      <c r="K27" s="20"/>
      <c r="L27" s="20"/>
      <c r="M27" s="17">
        <f t="shared" si="0"/>
        <v>59835</v>
      </c>
      <c r="N27" s="17">
        <f t="shared" si="0"/>
        <v>59835</v>
      </c>
    </row>
    <row r="28" spans="1:14" s="21" customFormat="1" ht="15">
      <c r="A28" s="24" t="s">
        <v>26</v>
      </c>
      <c r="B28" s="19"/>
      <c r="C28" s="26"/>
      <c r="D28" s="26"/>
      <c r="E28" s="26"/>
      <c r="F28" s="26"/>
      <c r="G28" s="20"/>
      <c r="H28" s="20"/>
      <c r="I28" s="20"/>
      <c r="J28" s="20"/>
      <c r="K28" s="26">
        <v>0</v>
      </c>
      <c r="L28" s="26"/>
      <c r="M28" s="17">
        <f t="shared" si="0"/>
        <v>0</v>
      </c>
      <c r="N28" s="17">
        <f t="shared" si="0"/>
        <v>0</v>
      </c>
    </row>
    <row r="29" spans="1:14" s="21" customFormat="1" ht="15">
      <c r="A29" s="24" t="s">
        <v>27</v>
      </c>
      <c r="B29" s="19"/>
      <c r="C29" s="26"/>
      <c r="D29" s="26"/>
      <c r="E29" s="26">
        <v>255039</v>
      </c>
      <c r="F29" s="26">
        <v>255039</v>
      </c>
      <c r="G29" s="20"/>
      <c r="H29" s="20"/>
      <c r="I29" s="26">
        <v>27228</v>
      </c>
      <c r="J29" s="26">
        <v>27228</v>
      </c>
      <c r="K29" s="26"/>
      <c r="L29" s="26"/>
      <c r="M29" s="17">
        <f t="shared" si="0"/>
        <v>282267</v>
      </c>
      <c r="N29" s="17">
        <f t="shared" si="0"/>
        <v>282267</v>
      </c>
    </row>
    <row r="30" spans="1:14" s="21" customFormat="1" ht="15">
      <c r="A30" s="24" t="s">
        <v>28</v>
      </c>
      <c r="B30" s="19"/>
      <c r="C30" s="26"/>
      <c r="D30" s="26"/>
      <c r="E30" s="20"/>
      <c r="F30" s="20"/>
      <c r="G30" s="20"/>
      <c r="H30" s="20"/>
      <c r="I30" s="26"/>
      <c r="J30" s="26"/>
      <c r="K30" s="26">
        <v>454523</v>
      </c>
      <c r="L30" s="26">
        <v>454523</v>
      </c>
      <c r="M30" s="17">
        <f t="shared" si="0"/>
        <v>454523</v>
      </c>
      <c r="N30" s="17">
        <f t="shared" si="0"/>
        <v>454523</v>
      </c>
    </row>
    <row r="31" spans="1:14" s="21" customFormat="1" ht="15">
      <c r="A31" s="24" t="s">
        <v>29</v>
      </c>
      <c r="B31" s="19"/>
      <c r="C31" s="26"/>
      <c r="D31" s="26"/>
      <c r="E31" s="20"/>
      <c r="F31" s="20"/>
      <c r="G31" s="20"/>
      <c r="H31" s="20"/>
      <c r="I31" s="26"/>
      <c r="J31" s="26"/>
      <c r="K31" s="26">
        <v>545000</v>
      </c>
      <c r="L31" s="26">
        <v>545000</v>
      </c>
      <c r="M31" s="17">
        <f t="shared" si="0"/>
        <v>545000</v>
      </c>
      <c r="N31" s="17">
        <f t="shared" si="0"/>
        <v>545000</v>
      </c>
    </row>
    <row r="32" spans="1:14" s="21" customFormat="1" ht="15">
      <c r="A32" s="24" t="s">
        <v>30</v>
      </c>
      <c r="B32" s="19"/>
      <c r="C32" s="26"/>
      <c r="D32" s="26"/>
      <c r="E32" s="20"/>
      <c r="F32" s="20"/>
      <c r="G32" s="20"/>
      <c r="H32" s="20"/>
      <c r="I32" s="26"/>
      <c r="J32" s="26"/>
      <c r="K32" s="26">
        <v>2632500</v>
      </c>
      <c r="L32" s="26">
        <v>2632500</v>
      </c>
      <c r="M32" s="17">
        <f t="shared" si="0"/>
        <v>2632500</v>
      </c>
      <c r="N32" s="17">
        <f t="shared" si="0"/>
        <v>2632500</v>
      </c>
    </row>
    <row r="33" spans="1:14" s="21" customFormat="1" ht="15">
      <c r="A33" s="24" t="s">
        <v>31</v>
      </c>
      <c r="B33" s="19"/>
      <c r="C33" s="26"/>
      <c r="D33" s="26"/>
      <c r="E33" s="20"/>
      <c r="F33" s="20"/>
      <c r="G33" s="20"/>
      <c r="H33" s="20"/>
      <c r="I33" s="26"/>
      <c r="J33" s="26"/>
      <c r="K33" s="26">
        <v>42913</v>
      </c>
      <c r="L33" s="26">
        <v>42913</v>
      </c>
      <c r="M33" s="17">
        <f t="shared" si="0"/>
        <v>42913</v>
      </c>
      <c r="N33" s="17">
        <f t="shared" si="0"/>
        <v>42913</v>
      </c>
    </row>
    <row r="34" spans="1:14" s="21" customFormat="1" ht="15">
      <c r="A34" s="24" t="s">
        <v>32</v>
      </c>
      <c r="B34" s="19"/>
      <c r="C34" s="26"/>
      <c r="D34" s="26"/>
      <c r="E34" s="20"/>
      <c r="F34" s="20"/>
      <c r="G34" s="20"/>
      <c r="H34" s="20"/>
      <c r="I34" s="26"/>
      <c r="J34" s="26"/>
      <c r="K34" s="26">
        <v>312048</v>
      </c>
      <c r="L34" s="26">
        <v>312048</v>
      </c>
      <c r="M34" s="17">
        <f t="shared" si="0"/>
        <v>312048</v>
      </c>
      <c r="N34" s="17">
        <f t="shared" si="0"/>
        <v>312048</v>
      </c>
    </row>
    <row r="35" spans="1:14" s="21" customFormat="1" ht="15">
      <c r="A35" s="24" t="s">
        <v>33</v>
      </c>
      <c r="B35" s="19"/>
      <c r="C35" s="26">
        <v>18890</v>
      </c>
      <c r="D35" s="26">
        <v>18890</v>
      </c>
      <c r="E35" s="20"/>
      <c r="F35" s="20"/>
      <c r="G35" s="20"/>
      <c r="H35" s="20"/>
      <c r="I35" s="26"/>
      <c r="J35" s="26"/>
      <c r="K35" s="26"/>
      <c r="L35" s="26"/>
      <c r="M35" s="17">
        <f t="shared" si="0"/>
        <v>18890</v>
      </c>
      <c r="N35" s="17">
        <f t="shared" si="0"/>
        <v>18890</v>
      </c>
    </row>
    <row r="36" spans="1:14" s="21" customFormat="1" ht="15">
      <c r="A36" s="24" t="s">
        <v>34</v>
      </c>
      <c r="B36" s="19"/>
      <c r="C36" s="26"/>
      <c r="D36" s="26"/>
      <c r="E36" s="20"/>
      <c r="F36" s="20"/>
      <c r="G36" s="20"/>
      <c r="H36" s="20"/>
      <c r="I36" s="26"/>
      <c r="J36" s="26"/>
      <c r="K36" s="26">
        <v>1135000</v>
      </c>
      <c r="L36" s="26">
        <v>1135000</v>
      </c>
      <c r="M36" s="17">
        <f t="shared" si="0"/>
        <v>1135000</v>
      </c>
      <c r="N36" s="17">
        <f t="shared" si="0"/>
        <v>1135000</v>
      </c>
    </row>
    <row r="37" spans="1:14" s="21" customFormat="1" ht="15">
      <c r="A37" s="24" t="s">
        <v>35</v>
      </c>
      <c r="B37" s="19"/>
      <c r="C37" s="26"/>
      <c r="D37" s="26"/>
      <c r="E37" s="20"/>
      <c r="F37" s="20"/>
      <c r="G37" s="20"/>
      <c r="H37" s="20"/>
      <c r="I37" s="26"/>
      <c r="J37" s="26"/>
      <c r="K37" s="26">
        <v>3165903</v>
      </c>
      <c r="L37" s="26">
        <v>3165903</v>
      </c>
      <c r="M37" s="17">
        <f t="shared" si="0"/>
        <v>3165903</v>
      </c>
      <c r="N37" s="17">
        <f t="shared" si="0"/>
        <v>3165903</v>
      </c>
    </row>
    <row r="38" spans="1:14" s="21" customFormat="1" ht="15">
      <c r="A38" s="24" t="s">
        <v>36</v>
      </c>
      <c r="B38" s="19"/>
      <c r="C38" s="26"/>
      <c r="D38" s="26"/>
      <c r="E38" s="20"/>
      <c r="F38" s="20"/>
      <c r="G38" s="20"/>
      <c r="H38" s="20"/>
      <c r="I38" s="26"/>
      <c r="J38" s="26"/>
      <c r="K38" s="26">
        <v>1630000</v>
      </c>
      <c r="L38" s="26"/>
      <c r="M38" s="17">
        <f t="shared" si="0"/>
        <v>1630000</v>
      </c>
      <c r="N38" s="17">
        <f t="shared" si="0"/>
        <v>0</v>
      </c>
    </row>
    <row r="39" spans="1:14" s="21" customFormat="1" ht="15">
      <c r="A39" s="18" t="s">
        <v>37</v>
      </c>
      <c r="B39" s="19" t="s">
        <v>38</v>
      </c>
      <c r="C39" s="20">
        <f>SUM(C26:C35)</f>
        <v>152733</v>
      </c>
      <c r="D39" s="20">
        <f>SUM(D26:D35)</f>
        <v>152733</v>
      </c>
      <c r="E39" s="20">
        <f>SUM(E26:E36)</f>
        <v>314874</v>
      </c>
      <c r="F39" s="20">
        <f>SUM(F26:F36)</f>
        <v>314874</v>
      </c>
      <c r="G39" s="20">
        <f>SUM(G26:G33)</f>
        <v>0</v>
      </c>
      <c r="H39" s="20"/>
      <c r="I39" s="20">
        <f>SUM(I26:I33)</f>
        <v>27228</v>
      </c>
      <c r="J39" s="20">
        <f>SUM(J26:J33)</f>
        <v>27228</v>
      </c>
      <c r="K39" s="20">
        <f>SUM(K26:K38)</f>
        <v>9917887</v>
      </c>
      <c r="L39" s="20">
        <f>SUM(L26:L38)</f>
        <v>8287887</v>
      </c>
      <c r="M39" s="20">
        <f t="shared" si="0"/>
        <v>10412722</v>
      </c>
      <c r="N39" s="20">
        <f t="shared" si="0"/>
        <v>8782722</v>
      </c>
    </row>
    <row r="40" spans="1:14" s="21" customFormat="1" ht="15">
      <c r="A40" s="18" t="s">
        <v>39</v>
      </c>
      <c r="B40" s="19" t="s">
        <v>40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7">
        <f t="shared" si="0"/>
        <v>0</v>
      </c>
      <c r="N40" s="17">
        <f t="shared" si="0"/>
        <v>0</v>
      </c>
    </row>
    <row r="41" spans="1:14" ht="15" hidden="1">
      <c r="A41" s="22"/>
      <c r="B41" s="2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>
        <f t="shared" si="0"/>
        <v>0</v>
      </c>
      <c r="N41" s="17">
        <f t="shared" si="0"/>
        <v>0</v>
      </c>
    </row>
    <row r="42" spans="1:14" ht="15" hidden="1">
      <c r="A42" s="22"/>
      <c r="B42" s="2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>
        <f t="shared" si="0"/>
        <v>0</v>
      </c>
      <c r="N42" s="17">
        <f t="shared" si="0"/>
        <v>0</v>
      </c>
    </row>
    <row r="43" spans="1:14" s="21" customFormat="1" ht="25.5">
      <c r="A43" s="25" t="s">
        <v>41</v>
      </c>
      <c r="B43" s="19" t="s">
        <v>42</v>
      </c>
      <c r="C43" s="20">
        <v>41238</v>
      </c>
      <c r="D43" s="20">
        <v>41238</v>
      </c>
      <c r="E43" s="20">
        <v>93584</v>
      </c>
      <c r="F43" s="20">
        <v>93584</v>
      </c>
      <c r="G43" s="20"/>
      <c r="H43" s="20"/>
      <c r="I43" s="20">
        <v>47594</v>
      </c>
      <c r="J43" s="20">
        <v>47594</v>
      </c>
      <c r="K43" s="27">
        <v>11805510</v>
      </c>
      <c r="L43" s="27">
        <v>11365510</v>
      </c>
      <c r="M43" s="20">
        <f t="shared" si="0"/>
        <v>11987926</v>
      </c>
      <c r="N43" s="20">
        <f t="shared" si="0"/>
        <v>11547926</v>
      </c>
    </row>
    <row r="44" spans="1:14" ht="15.75">
      <c r="A44" s="28" t="s">
        <v>43</v>
      </c>
      <c r="B44" s="29" t="s">
        <v>44</v>
      </c>
      <c r="C44" s="27">
        <f>C43+C39+C40+C25+C20</f>
        <v>193971</v>
      </c>
      <c r="D44" s="27">
        <f>D43+D39+D40+D25+D20</f>
        <v>193971</v>
      </c>
      <c r="E44" s="27">
        <f>E43+E39+E40+E25+E20</f>
        <v>440191</v>
      </c>
      <c r="F44" s="27">
        <f>F43+F39+F40+F25+F20</f>
        <v>440191</v>
      </c>
      <c r="G44" s="27">
        <f>G43+G39+G40+G25+G20</f>
        <v>0</v>
      </c>
      <c r="H44" s="27"/>
      <c r="I44" s="27">
        <f>I43+I39+I40+I25+I20+I11</f>
        <v>223865</v>
      </c>
      <c r="J44" s="27">
        <f>J43+J39+J40+J25+J20+J11</f>
        <v>223865</v>
      </c>
      <c r="K44" s="27">
        <f>K43+K39+K40+K25+K20</f>
        <v>62377309</v>
      </c>
      <c r="L44" s="27">
        <f>L43+L39+L40+L25+L20</f>
        <v>60307309</v>
      </c>
      <c r="M44" s="20">
        <f t="shared" si="0"/>
        <v>63235336</v>
      </c>
      <c r="N44" s="20">
        <f t="shared" si="0"/>
        <v>61165336</v>
      </c>
    </row>
    <row r="45" spans="1:14" ht="15.75" hidden="1">
      <c r="A45" s="30"/>
      <c r="B45" s="19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>
        <f t="shared" si="0"/>
        <v>0</v>
      </c>
      <c r="N45" s="17">
        <f t="shared" si="0"/>
        <v>0</v>
      </c>
    </row>
    <row r="46" spans="1:14" ht="15.75" hidden="1">
      <c r="A46" s="30"/>
      <c r="B46" s="1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>
        <f t="shared" si="0"/>
        <v>0</v>
      </c>
      <c r="N46" s="17">
        <f t="shared" si="0"/>
        <v>0</v>
      </c>
    </row>
    <row r="47" spans="1:14" ht="15.75" hidden="1">
      <c r="A47" s="30"/>
      <c r="B47" s="1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>
        <f t="shared" si="0"/>
        <v>0</v>
      </c>
      <c r="N47" s="17">
        <f t="shared" si="0"/>
        <v>0</v>
      </c>
    </row>
    <row r="48" spans="1:14" s="32" customFormat="1" ht="15">
      <c r="A48" s="31" t="s">
        <v>45</v>
      </c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17">
        <f t="shared" si="0"/>
        <v>0</v>
      </c>
      <c r="N48" s="17">
        <f t="shared" si="0"/>
        <v>0</v>
      </c>
    </row>
    <row r="49" spans="1:14" s="32" customFormat="1" ht="15">
      <c r="A49" s="31" t="s">
        <v>46</v>
      </c>
      <c r="B49" s="23"/>
      <c r="C49" s="26"/>
      <c r="D49" s="26"/>
      <c r="E49" s="26"/>
      <c r="F49" s="26"/>
      <c r="G49" s="26"/>
      <c r="H49" s="26"/>
      <c r="I49" s="26"/>
      <c r="J49" s="26"/>
      <c r="K49" s="26">
        <v>1561064</v>
      </c>
      <c r="L49" s="26">
        <v>1561064</v>
      </c>
      <c r="M49" s="17">
        <f t="shared" si="0"/>
        <v>1561064</v>
      </c>
      <c r="N49" s="17">
        <f t="shared" si="0"/>
        <v>1561064</v>
      </c>
    </row>
    <row r="50" spans="1:14" s="32" customFormat="1" ht="15">
      <c r="A50" s="31" t="s">
        <v>47</v>
      </c>
      <c r="B50" s="23"/>
      <c r="C50" s="26"/>
      <c r="D50" s="26"/>
      <c r="E50" s="26"/>
      <c r="F50" s="26"/>
      <c r="G50" s="26"/>
      <c r="H50" s="26"/>
      <c r="I50" s="26"/>
      <c r="J50" s="26"/>
      <c r="K50" s="26">
        <v>7580694</v>
      </c>
      <c r="L50" s="26">
        <v>7580694</v>
      </c>
      <c r="M50" s="17">
        <f t="shared" si="0"/>
        <v>7580694</v>
      </c>
      <c r="N50" s="17">
        <f t="shared" si="0"/>
        <v>7580694</v>
      </c>
    </row>
    <row r="51" spans="1:14" s="21" customFormat="1" ht="15">
      <c r="A51" s="18" t="s">
        <v>48</v>
      </c>
      <c r="B51" s="19" t="s">
        <v>49</v>
      </c>
      <c r="C51" s="20"/>
      <c r="D51" s="20"/>
      <c r="E51" s="20"/>
      <c r="F51" s="20"/>
      <c r="G51" s="20"/>
      <c r="H51" s="20"/>
      <c r="I51" s="20"/>
      <c r="J51" s="20"/>
      <c r="K51" s="20">
        <f>SUM(K48:K50)</f>
        <v>9141758</v>
      </c>
      <c r="L51" s="20">
        <f>SUM(L48:L50)</f>
        <v>9141758</v>
      </c>
      <c r="M51" s="20">
        <f t="shared" si="0"/>
        <v>9141758</v>
      </c>
      <c r="N51" s="20">
        <f t="shared" si="0"/>
        <v>9141758</v>
      </c>
    </row>
    <row r="52" spans="1:14" ht="15" hidden="1">
      <c r="A52" s="22"/>
      <c r="B52" s="23"/>
      <c r="C52" s="17"/>
      <c r="D52" s="17"/>
      <c r="E52" s="17"/>
      <c r="F52" s="17"/>
      <c r="G52" s="17"/>
      <c r="H52" s="17"/>
      <c r="I52" s="17"/>
      <c r="J52" s="17"/>
      <c r="K52" s="20">
        <f>SUM(K51:K51)</f>
        <v>9141758</v>
      </c>
      <c r="L52" s="20"/>
      <c r="M52" s="17">
        <f t="shared" si="0"/>
        <v>9141758</v>
      </c>
      <c r="N52" s="17">
        <f t="shared" si="0"/>
        <v>0</v>
      </c>
    </row>
    <row r="53" spans="1:14" ht="15" hidden="1">
      <c r="A53" s="22"/>
      <c r="B53" s="23"/>
      <c r="C53" s="17"/>
      <c r="D53" s="17"/>
      <c r="E53" s="17"/>
      <c r="F53" s="17"/>
      <c r="G53" s="17"/>
      <c r="H53" s="17"/>
      <c r="I53" s="17"/>
      <c r="J53" s="17"/>
      <c r="K53" s="20">
        <f>SUM(K51:K52)</f>
        <v>18283516</v>
      </c>
      <c r="L53" s="20"/>
      <c r="M53" s="17">
        <f t="shared" si="0"/>
        <v>18283516</v>
      </c>
      <c r="N53" s="17">
        <f t="shared" si="0"/>
        <v>0</v>
      </c>
    </row>
    <row r="54" spans="1:14" ht="15" hidden="1">
      <c r="A54" s="22"/>
      <c r="B54" s="23"/>
      <c r="C54" s="17"/>
      <c r="D54" s="17"/>
      <c r="E54" s="17"/>
      <c r="F54" s="17"/>
      <c r="G54" s="17"/>
      <c r="H54" s="17"/>
      <c r="I54" s="17"/>
      <c r="J54" s="17"/>
      <c r="K54" s="20">
        <f>SUM(K51:K53)</f>
        <v>36567032</v>
      </c>
      <c r="L54" s="20"/>
      <c r="M54" s="17">
        <f t="shared" si="0"/>
        <v>36567032</v>
      </c>
      <c r="N54" s="17">
        <f t="shared" si="0"/>
        <v>0</v>
      </c>
    </row>
    <row r="55" spans="1:14" ht="15">
      <c r="A55" s="18" t="s">
        <v>50</v>
      </c>
      <c r="B55" s="19" t="s">
        <v>51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>
        <f t="shared" si="0"/>
        <v>0</v>
      </c>
      <c r="N55" s="17">
        <f t="shared" si="0"/>
        <v>0</v>
      </c>
    </row>
    <row r="56" spans="1:14" ht="15" hidden="1">
      <c r="A56" s="18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>
        <f t="shared" si="0"/>
        <v>0</v>
      </c>
      <c r="N56" s="17">
        <f t="shared" si="0"/>
        <v>0</v>
      </c>
    </row>
    <row r="57" spans="1:14" ht="15" hidden="1">
      <c r="A57" s="18"/>
      <c r="B57" s="19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>
        <f t="shared" si="0"/>
        <v>0</v>
      </c>
      <c r="N57" s="17">
        <f t="shared" si="0"/>
        <v>0</v>
      </c>
    </row>
    <row r="58" spans="1:14" ht="15" hidden="1">
      <c r="A58" s="18"/>
      <c r="B58" s="19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>
        <f t="shared" si="0"/>
        <v>0</v>
      </c>
      <c r="N58" s="17">
        <f t="shared" si="0"/>
        <v>0</v>
      </c>
    </row>
    <row r="59" spans="1:14" ht="15">
      <c r="A59" s="22" t="s">
        <v>52</v>
      </c>
      <c r="B59" s="19"/>
      <c r="C59" s="17"/>
      <c r="D59" s="17"/>
      <c r="E59" s="17"/>
      <c r="F59" s="17"/>
      <c r="G59" s="17"/>
      <c r="H59" s="17"/>
      <c r="I59" s="17"/>
      <c r="J59" s="17"/>
      <c r="K59" s="17">
        <v>379615</v>
      </c>
      <c r="L59" s="17">
        <v>379615</v>
      </c>
      <c r="M59" s="17">
        <f t="shared" si="0"/>
        <v>379615</v>
      </c>
      <c r="N59" s="17">
        <f t="shared" si="0"/>
        <v>379615</v>
      </c>
    </row>
    <row r="60" spans="1:14" ht="15">
      <c r="A60" s="18" t="s">
        <v>53</v>
      </c>
      <c r="B60" s="19" t="s">
        <v>54</v>
      </c>
      <c r="C60" s="17"/>
      <c r="D60" s="17"/>
      <c r="E60" s="17"/>
      <c r="F60" s="17"/>
      <c r="G60" s="17"/>
      <c r="H60" s="17"/>
      <c r="I60" s="17"/>
      <c r="J60" s="17"/>
      <c r="K60" s="20">
        <f>SUM(K59)</f>
        <v>379615</v>
      </c>
      <c r="L60" s="20">
        <f>SUM(L59)</f>
        <v>379615</v>
      </c>
      <c r="M60" s="20">
        <f t="shared" si="0"/>
        <v>379615</v>
      </c>
      <c r="N60" s="20">
        <f t="shared" si="0"/>
        <v>379615</v>
      </c>
    </row>
    <row r="61" spans="1:14" ht="15">
      <c r="A61" s="18" t="s">
        <v>55</v>
      </c>
      <c r="B61" s="19" t="s">
        <v>56</v>
      </c>
      <c r="C61" s="17"/>
      <c r="D61" s="17"/>
      <c r="E61" s="17"/>
      <c r="F61" s="17"/>
      <c r="G61" s="17"/>
      <c r="H61" s="17"/>
      <c r="I61" s="17"/>
      <c r="J61" s="17"/>
      <c r="K61" s="27">
        <v>2570773</v>
      </c>
      <c r="L61" s="27">
        <v>2570773</v>
      </c>
      <c r="M61" s="20">
        <f t="shared" si="0"/>
        <v>2570773</v>
      </c>
      <c r="N61" s="20">
        <f t="shared" si="0"/>
        <v>2570773</v>
      </c>
    </row>
    <row r="62" spans="1:14" s="21" customFormat="1" ht="15.75">
      <c r="A62" s="28" t="s">
        <v>57</v>
      </c>
      <c r="B62" s="29" t="s">
        <v>58</v>
      </c>
      <c r="C62" s="27">
        <f>SUM(C51+C61)</f>
        <v>0</v>
      </c>
      <c r="D62" s="27"/>
      <c r="E62" s="27">
        <f>SUM(E51+E61)</f>
        <v>0</v>
      </c>
      <c r="F62" s="27"/>
      <c r="G62" s="27">
        <f>SUM(G51+G61)</f>
        <v>0</v>
      </c>
      <c r="H62" s="27"/>
      <c r="I62" s="27">
        <f>SUM(I51+I61)</f>
        <v>0</v>
      </c>
      <c r="J62" s="27"/>
      <c r="K62" s="27">
        <f>SUM(K51+K60+K61)</f>
        <v>12092146</v>
      </c>
      <c r="L62" s="27">
        <f>SUM(L51+L60+L61)</f>
        <v>12092146</v>
      </c>
      <c r="M62" s="20">
        <f t="shared" si="0"/>
        <v>12092146</v>
      </c>
      <c r="N62" s="20">
        <f t="shared" si="0"/>
        <v>12092146</v>
      </c>
    </row>
    <row r="65" spans="1:14" ht="46.5" customHeight="1">
      <c r="A65" s="33" t="s">
        <v>59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5">
      <c r="A66" s="35" t="s">
        <v>60</v>
      </c>
      <c r="B66" s="35" t="s">
        <v>61</v>
      </c>
      <c r="C66" s="35" t="s">
        <v>62</v>
      </c>
      <c r="D66" s="35"/>
      <c r="E66" s="35" t="s">
        <v>63</v>
      </c>
      <c r="F66" s="35"/>
      <c r="G66" s="35" t="s">
        <v>64</v>
      </c>
      <c r="H66" s="35"/>
      <c r="I66" s="35" t="s">
        <v>65</v>
      </c>
      <c r="J66" s="35"/>
      <c r="K66" s="35" t="s">
        <v>66</v>
      </c>
      <c r="L66" s="35"/>
      <c r="M66" s="35" t="s">
        <v>67</v>
      </c>
      <c r="N66" s="35" t="s">
        <v>68</v>
      </c>
    </row>
    <row r="67" spans="1:14" ht="134.25">
      <c r="A67" s="36" t="s">
        <v>69</v>
      </c>
      <c r="B67" s="37" t="s">
        <v>70</v>
      </c>
      <c r="C67" s="37" t="s">
        <v>71</v>
      </c>
      <c r="D67" s="37"/>
      <c r="E67" s="37" t="s">
        <v>72</v>
      </c>
      <c r="F67" s="37"/>
      <c r="G67" s="37" t="s">
        <v>73</v>
      </c>
      <c r="H67" s="37"/>
      <c r="I67" s="37" t="s">
        <v>74</v>
      </c>
      <c r="J67" s="37"/>
      <c r="K67" s="37" t="s">
        <v>75</v>
      </c>
      <c r="L67" s="38"/>
      <c r="M67" s="39" t="s">
        <v>76</v>
      </c>
      <c r="N67" s="40" t="s">
        <v>77</v>
      </c>
    </row>
    <row r="68" spans="1:14" ht="15">
      <c r="A68" s="24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43"/>
      <c r="N68" s="44">
        <f aca="true" t="shared" si="1" ref="N68:N73">SUM(B68:M68)</f>
        <v>0</v>
      </c>
    </row>
    <row r="69" spans="1:14" ht="15">
      <c r="A69" s="45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43"/>
      <c r="N69" s="44">
        <f t="shared" si="1"/>
        <v>0</v>
      </c>
    </row>
    <row r="70" spans="1:14" ht="15">
      <c r="A70" s="46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43"/>
      <c r="N70" s="44">
        <f t="shared" si="1"/>
        <v>0</v>
      </c>
    </row>
    <row r="71" spans="1:14" ht="15">
      <c r="A71" s="45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43"/>
      <c r="N71" s="44">
        <f t="shared" si="1"/>
        <v>0</v>
      </c>
    </row>
    <row r="72" spans="1:14" ht="15">
      <c r="A72" s="45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43"/>
      <c r="N72" s="44">
        <f t="shared" si="1"/>
        <v>0</v>
      </c>
    </row>
    <row r="73" spans="1:14" ht="15.75">
      <c r="A73" s="40" t="s">
        <v>77</v>
      </c>
      <c r="B73" s="47">
        <f>SUM(B68:B72)</f>
        <v>0</v>
      </c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43"/>
      <c r="N73" s="44">
        <f t="shared" si="1"/>
        <v>0</v>
      </c>
    </row>
    <row r="74" spans="1:12" ht="15">
      <c r="A74" s="48"/>
      <c r="B74" s="49"/>
      <c r="C74" s="50"/>
      <c r="D74" s="50"/>
      <c r="E74" s="50"/>
      <c r="F74" s="50"/>
      <c r="G74" s="51"/>
      <c r="H74" s="51"/>
      <c r="I74" s="51"/>
      <c r="J74" s="51"/>
      <c r="K74" s="51"/>
      <c r="L74" s="51"/>
    </row>
    <row r="75" spans="1:12" ht="15">
      <c r="A75" s="48"/>
      <c r="B75" s="49"/>
      <c r="C75" s="50"/>
      <c r="D75" s="50"/>
      <c r="E75" s="50"/>
      <c r="F75" s="50"/>
      <c r="G75" s="51"/>
      <c r="H75" s="51"/>
      <c r="I75" s="51"/>
      <c r="J75" s="51"/>
      <c r="K75" s="51"/>
      <c r="L75" s="51"/>
    </row>
    <row r="76" spans="1:12" ht="15">
      <c r="A76" s="48"/>
      <c r="B76" s="49"/>
      <c r="C76" s="50"/>
      <c r="D76" s="50"/>
      <c r="E76" s="50"/>
      <c r="F76" s="50"/>
      <c r="G76" s="51"/>
      <c r="H76" s="51"/>
      <c r="I76" s="51"/>
      <c r="J76" s="51"/>
      <c r="K76" s="51"/>
      <c r="L76" s="51"/>
    </row>
    <row r="77" spans="1:12" ht="15">
      <c r="A77" s="48"/>
      <c r="B77" s="49"/>
      <c r="C77" s="50"/>
      <c r="D77" s="50"/>
      <c r="E77" s="50"/>
      <c r="F77" s="50"/>
      <c r="G77" s="51"/>
      <c r="H77" s="51"/>
      <c r="I77" s="51"/>
      <c r="J77" s="51"/>
      <c r="K77" s="51"/>
      <c r="L77" s="51"/>
    </row>
    <row r="78" spans="1:12" ht="15">
      <c r="A78" s="48"/>
      <c r="B78" s="49"/>
      <c r="C78" s="50"/>
      <c r="D78" s="50"/>
      <c r="E78" s="50"/>
      <c r="F78" s="50"/>
      <c r="G78" s="51"/>
      <c r="H78" s="51"/>
      <c r="I78" s="51"/>
      <c r="J78" s="51"/>
      <c r="K78" s="51"/>
      <c r="L78" s="51"/>
    </row>
    <row r="79" spans="1:12" ht="15">
      <c r="A79" s="48"/>
      <c r="B79" s="49"/>
      <c r="C79" s="50"/>
      <c r="D79" s="50"/>
      <c r="E79" s="50"/>
      <c r="F79" s="50"/>
      <c r="G79" s="51"/>
      <c r="H79" s="51"/>
      <c r="I79" s="51"/>
      <c r="J79" s="51"/>
      <c r="K79" s="51"/>
      <c r="L79" s="51"/>
    </row>
    <row r="80" spans="1:12" ht="15">
      <c r="A80" s="48"/>
      <c r="B80" s="49"/>
      <c r="C80" s="50"/>
      <c r="D80" s="50"/>
      <c r="E80" s="50"/>
      <c r="F80" s="50"/>
      <c r="G80" s="51"/>
      <c r="H80" s="51"/>
      <c r="I80" s="51"/>
      <c r="J80" s="51"/>
      <c r="K80" s="51"/>
      <c r="L80" s="51"/>
    </row>
    <row r="81" spans="1:12" ht="15">
      <c r="A81" s="52"/>
      <c r="B81" s="49"/>
      <c r="C81" s="50"/>
      <c r="D81" s="50"/>
      <c r="E81" s="50"/>
      <c r="F81" s="50"/>
      <c r="G81" s="51"/>
      <c r="H81" s="51"/>
      <c r="I81" s="51"/>
      <c r="J81" s="51"/>
      <c r="K81" s="51"/>
      <c r="L81" s="51"/>
    </row>
    <row r="82" spans="1:12" ht="15">
      <c r="A82" s="52"/>
      <c r="B82" s="49"/>
      <c r="C82" s="50"/>
      <c r="D82" s="50"/>
      <c r="E82" s="50"/>
      <c r="F82" s="50"/>
      <c r="G82" s="51"/>
      <c r="H82" s="51"/>
      <c r="I82" s="51"/>
      <c r="J82" s="51"/>
      <c r="K82" s="51"/>
      <c r="L82" s="51"/>
    </row>
    <row r="83" spans="1:12" ht="15">
      <c r="A83" s="52"/>
      <c r="B83" s="49"/>
      <c r="C83" s="50"/>
      <c r="D83" s="50"/>
      <c r="E83" s="50"/>
      <c r="F83" s="50"/>
      <c r="G83" s="51"/>
      <c r="H83" s="51"/>
      <c r="I83" s="51"/>
      <c r="J83" s="51"/>
      <c r="K83" s="51"/>
      <c r="L83" s="51"/>
    </row>
    <row r="84" spans="1:12" ht="15">
      <c r="A84" s="48"/>
      <c r="B84" s="49"/>
      <c r="C84" s="50"/>
      <c r="D84" s="50"/>
      <c r="E84" s="50"/>
      <c r="F84" s="50"/>
      <c r="G84" s="51"/>
      <c r="H84" s="51"/>
      <c r="I84" s="51"/>
      <c r="J84" s="51"/>
      <c r="K84" s="51"/>
      <c r="L84" s="51"/>
    </row>
    <row r="85" spans="1:12" ht="15.75">
      <c r="A85" s="53"/>
      <c r="B85" s="54"/>
      <c r="C85" s="50"/>
      <c r="D85" s="50"/>
      <c r="E85" s="50"/>
      <c r="F85" s="50"/>
      <c r="G85" s="51"/>
      <c r="H85" s="51"/>
      <c r="I85" s="51"/>
      <c r="J85" s="51"/>
      <c r="K85" s="51"/>
      <c r="L85" s="51"/>
    </row>
    <row r="86" spans="1:12" ht="15.75">
      <c r="A86" s="55"/>
      <c r="B86" s="56"/>
      <c r="C86" s="50"/>
      <c r="D86" s="50"/>
      <c r="E86" s="50"/>
      <c r="F86" s="50"/>
      <c r="G86" s="51"/>
      <c r="H86" s="51"/>
      <c r="I86" s="51"/>
      <c r="J86" s="51"/>
      <c r="K86" s="51"/>
      <c r="L86" s="51"/>
    </row>
    <row r="87" spans="1:12" ht="15.75">
      <c r="A87" s="55"/>
      <c r="B87" s="56"/>
      <c r="C87" s="50"/>
      <c r="D87" s="50"/>
      <c r="E87" s="50"/>
      <c r="F87" s="50"/>
      <c r="G87" s="51"/>
      <c r="H87" s="51"/>
      <c r="I87" s="51"/>
      <c r="J87" s="51"/>
      <c r="K87" s="51"/>
      <c r="L87" s="51"/>
    </row>
    <row r="88" spans="1:12" ht="15.75">
      <c r="A88" s="55"/>
      <c r="B88" s="56"/>
      <c r="C88" s="50"/>
      <c r="D88" s="50"/>
      <c r="E88" s="50"/>
      <c r="F88" s="50"/>
      <c r="G88" s="51"/>
      <c r="H88" s="51"/>
      <c r="I88" s="51"/>
      <c r="J88" s="51"/>
      <c r="K88" s="51"/>
      <c r="L88" s="51"/>
    </row>
    <row r="89" spans="1:12" ht="15.75">
      <c r="A89" s="55"/>
      <c r="B89" s="56"/>
      <c r="C89" s="50"/>
      <c r="D89" s="50"/>
      <c r="E89" s="50"/>
      <c r="F89" s="50"/>
      <c r="G89" s="51"/>
      <c r="H89" s="51"/>
      <c r="I89" s="51"/>
      <c r="J89" s="51"/>
      <c r="K89" s="51"/>
      <c r="L89" s="51"/>
    </row>
    <row r="90" spans="1:12" ht="15">
      <c r="A90" s="48"/>
      <c r="B90" s="49"/>
      <c r="C90" s="50"/>
      <c r="D90" s="50"/>
      <c r="E90" s="50"/>
      <c r="F90" s="50"/>
      <c r="G90" s="51"/>
      <c r="H90" s="51"/>
      <c r="I90" s="51"/>
      <c r="J90" s="51"/>
      <c r="K90" s="51"/>
      <c r="L90" s="51"/>
    </row>
    <row r="91" spans="1:12" ht="15">
      <c r="A91" s="48"/>
      <c r="B91" s="49"/>
      <c r="C91" s="50"/>
      <c r="D91" s="50"/>
      <c r="E91" s="50"/>
      <c r="F91" s="50"/>
      <c r="G91" s="51"/>
      <c r="H91" s="51"/>
      <c r="I91" s="51"/>
      <c r="J91" s="51"/>
      <c r="K91" s="51"/>
      <c r="L91" s="51"/>
    </row>
    <row r="92" spans="1:12" ht="15">
      <c r="A92" s="48"/>
      <c r="B92" s="49"/>
      <c r="C92" s="50"/>
      <c r="D92" s="50"/>
      <c r="E92" s="50"/>
      <c r="F92" s="50"/>
      <c r="G92" s="51"/>
      <c r="H92" s="51"/>
      <c r="I92" s="51"/>
      <c r="J92" s="51"/>
      <c r="K92" s="51"/>
      <c r="L92" s="51"/>
    </row>
    <row r="93" spans="1:12" ht="15">
      <c r="A93" s="48"/>
      <c r="B93" s="49"/>
      <c r="C93" s="50"/>
      <c r="D93" s="50"/>
      <c r="E93" s="50"/>
      <c r="F93" s="50"/>
      <c r="G93" s="51"/>
      <c r="H93" s="51"/>
      <c r="I93" s="51"/>
      <c r="J93" s="51"/>
      <c r="K93" s="51"/>
      <c r="L93" s="51"/>
    </row>
    <row r="94" spans="1:12" ht="15">
      <c r="A94" s="48"/>
      <c r="B94" s="49"/>
      <c r="C94" s="50"/>
      <c r="D94" s="50"/>
      <c r="E94" s="50"/>
      <c r="F94" s="50"/>
      <c r="G94" s="51"/>
      <c r="H94" s="51"/>
      <c r="I94" s="51"/>
      <c r="J94" s="51"/>
      <c r="K94" s="51"/>
      <c r="L94" s="51"/>
    </row>
    <row r="95" spans="1:12" ht="15">
      <c r="A95" s="48"/>
      <c r="B95" s="49"/>
      <c r="C95" s="50"/>
      <c r="D95" s="50"/>
      <c r="E95" s="50"/>
      <c r="F95" s="50"/>
      <c r="G95" s="51"/>
      <c r="H95" s="51"/>
      <c r="I95" s="51"/>
      <c r="J95" s="51"/>
      <c r="K95" s="51"/>
      <c r="L95" s="51"/>
    </row>
    <row r="96" spans="1:12" ht="15">
      <c r="A96" s="48"/>
      <c r="B96" s="49"/>
      <c r="C96" s="50"/>
      <c r="D96" s="50"/>
      <c r="E96" s="50"/>
      <c r="F96" s="50"/>
      <c r="G96" s="51"/>
      <c r="H96" s="51"/>
      <c r="I96" s="51"/>
      <c r="J96" s="51"/>
      <c r="K96" s="51"/>
      <c r="L96" s="51"/>
    </row>
    <row r="97" spans="1:12" ht="15">
      <c r="A97" s="48"/>
      <c r="B97" s="49"/>
      <c r="C97" s="50"/>
      <c r="D97" s="50"/>
      <c r="E97" s="50"/>
      <c r="F97" s="50"/>
      <c r="G97" s="51"/>
      <c r="H97" s="51"/>
      <c r="I97" s="51"/>
      <c r="J97" s="51"/>
      <c r="K97" s="51"/>
      <c r="L97" s="51"/>
    </row>
    <row r="98" spans="1:12" ht="15">
      <c r="A98" s="48"/>
      <c r="B98" s="49"/>
      <c r="C98" s="50"/>
      <c r="D98" s="50"/>
      <c r="E98" s="50"/>
      <c r="F98" s="50"/>
      <c r="G98" s="51"/>
      <c r="H98" s="51"/>
      <c r="I98" s="51"/>
      <c r="J98" s="51"/>
      <c r="K98" s="51"/>
      <c r="L98" s="51"/>
    </row>
    <row r="99" spans="1:12" ht="15">
      <c r="A99" s="48"/>
      <c r="B99" s="49"/>
      <c r="C99" s="50"/>
      <c r="D99" s="50"/>
      <c r="E99" s="50"/>
      <c r="F99" s="50"/>
      <c r="G99" s="51"/>
      <c r="H99" s="51"/>
      <c r="I99" s="51"/>
      <c r="J99" s="51"/>
      <c r="K99" s="51"/>
      <c r="L99" s="51"/>
    </row>
    <row r="100" spans="1:12" ht="15">
      <c r="A100" s="48"/>
      <c r="B100" s="49"/>
      <c r="C100" s="50"/>
      <c r="D100" s="50"/>
      <c r="E100" s="50"/>
      <c r="F100" s="50"/>
      <c r="G100" s="51"/>
      <c r="H100" s="51"/>
      <c r="I100" s="51"/>
      <c r="J100" s="51"/>
      <c r="K100" s="51"/>
      <c r="L100" s="51"/>
    </row>
    <row r="101" spans="1:12" ht="15.75">
      <c r="A101" s="53"/>
      <c r="B101" s="54"/>
      <c r="C101" s="50"/>
      <c r="D101" s="50"/>
      <c r="E101" s="50"/>
      <c r="F101" s="50"/>
      <c r="G101" s="51"/>
      <c r="H101" s="51"/>
      <c r="I101" s="51"/>
      <c r="J101" s="51"/>
      <c r="K101" s="51"/>
      <c r="L101" s="51"/>
    </row>
    <row r="102" spans="1:12" ht="1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ht="1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ht="1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ht="1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ht="1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ht="1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</row>
  </sheetData>
  <sheetProtection/>
  <mergeCells count="9">
    <mergeCell ref="A1:N1"/>
    <mergeCell ref="A2:N2"/>
    <mergeCell ref="A65:N65"/>
    <mergeCell ref="C4:D4"/>
    <mergeCell ref="E4:F4"/>
    <mergeCell ref="G4:H4"/>
    <mergeCell ref="I4:J4"/>
    <mergeCell ref="K4:L4"/>
    <mergeCell ref="M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  <headerFooter alignWithMargins="0">
    <oddHeader>&amp;R1/12 melléklet a 14/2017.(VI.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2017-06-07T12:03:48Z</dcterms:created>
  <dcterms:modified xsi:type="dcterms:W3CDTF">2017-06-07T12:03:52Z</dcterms:modified>
  <cp:category/>
  <cp:version/>
  <cp:contentType/>
  <cp:contentStatus/>
</cp:coreProperties>
</file>