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500" windowWidth="7860" windowHeight="13176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<sst xmlns="http://schemas.openxmlformats.org/spreadsheetml/2006/main" count="106" uniqueCount="105">
  <si>
    <t>Megnevezés</t>
  </si>
  <si>
    <t>Teljesítés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</si>
  <si>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</si>
  <si>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</si>
  <si>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</si>
  <si>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</si>
  <si>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</si>
  <si>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</si>
  <si>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</si>
  <si>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</si>
  <si>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</si>
  <si>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Egyszerűsített éves pénzforgalom jelentés</t>
  </si>
  <si>
    <t xml:space="preserve">Eredeti </t>
  </si>
  <si>
    <t xml:space="preserve">Módosított </t>
  </si>
  <si>
    <t>előirányzat</t>
  </si>
  <si>
    <t>Sor szám</t>
  </si>
  <si>
    <t>11</t>
  </si>
  <si>
    <t>12</t>
  </si>
  <si>
    <t>13</t>
  </si>
  <si>
    <t>14</t>
  </si>
  <si>
    <t>15</t>
  </si>
  <si>
    <t>16</t>
  </si>
  <si>
    <t>17</t>
  </si>
  <si>
    <t>18</t>
  </si>
  <si>
    <t>Intézményi működési bevételek</t>
  </si>
  <si>
    <t>ezer Ft</t>
  </si>
  <si>
    <t xml:space="preserve">Személyi juttatások </t>
  </si>
  <si>
    <t xml:space="preserve">Munkaadót terhelő járulék </t>
  </si>
  <si>
    <t xml:space="preserve">Dologi és egyéb folyó kiadások </t>
  </si>
  <si>
    <t>80/04</t>
  </si>
  <si>
    <t xml:space="preserve">A </t>
  </si>
  <si>
    <t>B</t>
  </si>
  <si>
    <t>C</t>
  </si>
  <si>
    <t>D</t>
  </si>
  <si>
    <t>E</t>
  </si>
  <si>
    <t>19</t>
  </si>
  <si>
    <t>20</t>
  </si>
  <si>
    <t>21</t>
  </si>
  <si>
    <t>23</t>
  </si>
  <si>
    <t>80/07</t>
  </si>
  <si>
    <t>Egyéb működési célú támogatások</t>
  </si>
  <si>
    <t>80/19</t>
  </si>
  <si>
    <t>Ellátottak pénzbeli juttatása</t>
  </si>
  <si>
    <t>Működési kiadások összesen:</t>
  </si>
  <si>
    <t>80/20</t>
  </si>
  <si>
    <t>Felújítás</t>
  </si>
  <si>
    <t>80/21</t>
  </si>
  <si>
    <t>Intézményi beruházási kiadások</t>
  </si>
  <si>
    <t>80/22</t>
  </si>
  <si>
    <t>80/23</t>
  </si>
  <si>
    <t>Felhalmozási kiadások összesen:</t>
  </si>
  <si>
    <t>Támogatási kölcsönök nyújtása és törlesztése</t>
  </si>
  <si>
    <t>Költségvetési kiadások összesen:</t>
  </si>
  <si>
    <t>Közhatalmi bevételek</t>
  </si>
  <si>
    <t>80/35</t>
  </si>
  <si>
    <t>80/36</t>
  </si>
  <si>
    <t xml:space="preserve">Támogatásértékű működési bevételek </t>
  </si>
  <si>
    <t>80/37</t>
  </si>
  <si>
    <t>Működési célú pénzeszközátvétel államháztartáson kívülről</t>
  </si>
  <si>
    <t>Működési bevételek</t>
  </si>
  <si>
    <t>Felhalmozási bevételek</t>
  </si>
  <si>
    <t>Támogatásértékű felhalmozási bevételek</t>
  </si>
  <si>
    <t>80/49</t>
  </si>
  <si>
    <t>Költségvetési bevételek</t>
  </si>
  <si>
    <t>Költségvetési bevételek és kiadások egyenlege</t>
  </si>
  <si>
    <t>Függő, átfutó, kiegyenlítő kiadások</t>
  </si>
  <si>
    <t>Finanszírozási bevételek</t>
  </si>
  <si>
    <t>Függő, átfutó, kiegyenlítő bevételek</t>
  </si>
  <si>
    <t>Tárgyévi kiadások</t>
  </si>
  <si>
    <t>80/68</t>
  </si>
  <si>
    <t>Tárgyévi bevételek</t>
  </si>
  <si>
    <t>Pénzkészlet 2013. december 31. napján</t>
  </si>
  <si>
    <t>Felhalmozási célú pénzeszközátvétel államháztartáson kívülről</t>
  </si>
  <si>
    <t>2013. év</t>
  </si>
  <si>
    <t>80/05</t>
  </si>
  <si>
    <t>80/50</t>
  </si>
  <si>
    <t>80/38</t>
  </si>
  <si>
    <t>80/51</t>
  </si>
  <si>
    <t>80/63</t>
  </si>
  <si>
    <t>80/76</t>
  </si>
  <si>
    <t>80/82</t>
  </si>
  <si>
    <t>80/83</t>
  </si>
  <si>
    <t>80/84</t>
  </si>
  <si>
    <t>80/85</t>
  </si>
  <si>
    <t>80/87</t>
  </si>
  <si>
    <t>80/69</t>
  </si>
  <si>
    <t>80/44</t>
  </si>
  <si>
    <t>80/58</t>
  </si>
  <si>
    <t>80/67</t>
  </si>
  <si>
    <t>Önkormányzatok működési költségvetési támogatása</t>
  </si>
  <si>
    <t>80/40</t>
  </si>
  <si>
    <t>80/70</t>
  </si>
  <si>
    <t>Finanszírozási kiadások</t>
  </si>
  <si>
    <t>80/75</t>
  </si>
  <si>
    <t>Maradvány igénybevétele</t>
  </si>
  <si>
    <t>80/78</t>
  </si>
  <si>
    <t>10</t>
  </si>
  <si>
    <t>22</t>
  </si>
  <si>
    <t>24</t>
  </si>
  <si>
    <t>25</t>
  </si>
  <si>
    <t>26</t>
  </si>
  <si>
    <t>27</t>
  </si>
  <si>
    <t>28</t>
  </si>
  <si>
    <t>29</t>
  </si>
  <si>
    <t>12. melléklet a 6/2014. (IV. 25.) Önkormányzati Rendelethez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</si>
</sst>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8">
    <font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2" borderId="7" applyNumberFormat="0" applyFont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Font="1" applyAlignment="1">
      <alignment horizontal="right"/>
    </xf>
    <xf numFmtId="49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/>
    </xf>
    <xf numFmtId="3" fontId="0" fillId="0" borderId="11" xfId="0" applyNumberFormat="1" applyBorder="1" applyAlignment="1">
      <alignment horizontal="right"/>
    </xf>
    <xf numFmtId="3" fontId="0" fillId="0" borderId="12" xfId="0" applyNumberFormat="1" applyBorder="1" applyAlignment="1">
      <alignment horizontal="right"/>
    </xf>
    <xf numFmtId="49" fontId="0" fillId="0" borderId="13" xfId="0" applyNumberForma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49" fontId="0" fillId="0" borderId="15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3" fillId="0" borderId="18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8" xfId="0" applyFont="1" applyFill="1" applyBorder="1" applyAlignment="1">
      <alignment/>
    </xf>
    <xf numFmtId="0" fontId="3" fillId="33" borderId="18" xfId="0" applyFont="1" applyFill="1" applyBorder="1" applyAlignment="1">
      <alignment/>
    </xf>
    <xf numFmtId="0" fontId="3" fillId="0" borderId="19" xfId="0" applyFont="1" applyBorder="1" applyAlignment="1">
      <alignment/>
    </xf>
    <xf numFmtId="49" fontId="3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49" fontId="3" fillId="33" borderId="10" xfId="0" applyNumberFormat="1" applyFont="1" applyFill="1" applyBorder="1" applyAlignment="1">
      <alignment horizontal="center"/>
    </xf>
    <xf numFmtId="49" fontId="3" fillId="0" borderId="20" xfId="0" applyNumberFormat="1" applyFont="1" applyBorder="1" applyAlignment="1">
      <alignment horizontal="center"/>
    </xf>
    <xf numFmtId="0" fontId="3" fillId="0" borderId="21" xfId="0" applyFont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0" fillId="0" borderId="24" xfId="0" applyFont="1" applyBorder="1" applyAlignment="1">
      <alignment vertical="center" wrapText="1"/>
    </xf>
    <xf numFmtId="0" fontId="0" fillId="0" borderId="24" xfId="0" applyFont="1" applyBorder="1" applyAlignment="1">
      <alignment wrapText="1"/>
    </xf>
    <xf numFmtId="0" fontId="3" fillId="0" borderId="24" xfId="0" applyFont="1" applyBorder="1" applyAlignment="1">
      <alignment wrapText="1"/>
    </xf>
    <xf numFmtId="0" fontId="0" fillId="0" borderId="24" xfId="0" applyBorder="1" applyAlignment="1">
      <alignment horizontal="center" vertical="center"/>
    </xf>
    <xf numFmtId="49" fontId="3" fillId="0" borderId="25" xfId="0" applyNumberFormat="1" applyFont="1" applyBorder="1" applyAlignment="1">
      <alignment horizontal="center" wrapText="1"/>
    </xf>
    <xf numFmtId="49" fontId="0" fillId="0" borderId="25" xfId="0" applyNumberFormat="1" applyFont="1" applyBorder="1" applyAlignment="1">
      <alignment horizontal="center" wrapText="1"/>
    </xf>
    <xf numFmtId="3" fontId="0" fillId="0" borderId="26" xfId="0" applyNumberFormat="1" applyBorder="1" applyAlignment="1">
      <alignment horizontal="right" wrapText="1"/>
    </xf>
    <xf numFmtId="3" fontId="0" fillId="0" borderId="27" xfId="0" applyNumberFormat="1" applyBorder="1" applyAlignment="1">
      <alignment horizontal="right" wrapText="1"/>
    </xf>
    <xf numFmtId="3" fontId="0" fillId="0" borderId="21" xfId="0" applyNumberFormat="1" applyBorder="1" applyAlignment="1">
      <alignment horizontal="right"/>
    </xf>
    <xf numFmtId="3" fontId="0" fillId="0" borderId="28" xfId="0" applyNumberFormat="1" applyBorder="1" applyAlignment="1">
      <alignment horizontal="right"/>
    </xf>
    <xf numFmtId="3" fontId="3" fillId="0" borderId="12" xfId="0" applyNumberFormat="1" applyFont="1" applyBorder="1" applyAlignment="1">
      <alignment horizontal="right"/>
    </xf>
    <xf numFmtId="3" fontId="3" fillId="0" borderId="11" xfId="0" applyNumberFormat="1" applyFont="1" applyBorder="1" applyAlignment="1">
      <alignment horizontal="right"/>
    </xf>
    <xf numFmtId="3" fontId="0" fillId="0" borderId="12" xfId="0" applyNumberFormat="1" applyFont="1" applyBorder="1" applyAlignment="1">
      <alignment horizontal="right"/>
    </xf>
    <xf numFmtId="3" fontId="0" fillId="0" borderId="11" xfId="0" applyNumberFormat="1" applyFont="1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1" xfId="0" applyBorder="1" applyAlignment="1">
      <alignment horizontal="right"/>
    </xf>
    <xf numFmtId="3" fontId="0" fillId="0" borderId="12" xfId="0" applyNumberFormat="1" applyFont="1" applyFill="1" applyBorder="1" applyAlignment="1">
      <alignment horizontal="right"/>
    </xf>
    <xf numFmtId="3" fontId="0" fillId="0" borderId="12" xfId="0" applyNumberFormat="1" applyFill="1" applyBorder="1" applyAlignment="1">
      <alignment horizontal="right"/>
    </xf>
    <xf numFmtId="3" fontId="0" fillId="0" borderId="11" xfId="0" applyNumberFormat="1" applyFont="1" applyFill="1" applyBorder="1" applyAlignment="1">
      <alignment horizontal="right"/>
    </xf>
    <xf numFmtId="3" fontId="3" fillId="33" borderId="12" xfId="0" applyNumberFormat="1" applyFont="1" applyFill="1" applyBorder="1" applyAlignment="1">
      <alignment horizontal="right"/>
    </xf>
    <xf numFmtId="3" fontId="3" fillId="33" borderId="11" xfId="0" applyNumberFormat="1" applyFont="1" applyFill="1" applyBorder="1" applyAlignment="1">
      <alignment horizontal="right"/>
    </xf>
    <xf numFmtId="3" fontId="0" fillId="0" borderId="27" xfId="0" applyNumberFormat="1" applyFont="1" applyBorder="1" applyAlignment="1">
      <alignment horizontal="right"/>
    </xf>
    <xf numFmtId="3" fontId="0" fillId="0" borderId="26" xfId="0" applyNumberFormat="1" applyFont="1" applyBorder="1" applyAlignment="1">
      <alignment horizontal="right"/>
    </xf>
    <xf numFmtId="3" fontId="3" fillId="0" borderId="27" xfId="0" applyNumberFormat="1" applyFont="1" applyBorder="1" applyAlignment="1">
      <alignment horizontal="right"/>
    </xf>
    <xf numFmtId="3" fontId="3" fillId="0" borderId="26" xfId="0" applyNumberFormat="1" applyFont="1" applyBorder="1" applyAlignment="1">
      <alignment horizontal="right"/>
    </xf>
    <xf numFmtId="3" fontId="3" fillId="0" borderId="22" xfId="0" applyNumberFormat="1" applyFont="1" applyBorder="1" applyAlignment="1">
      <alignment horizontal="right"/>
    </xf>
    <xf numFmtId="3" fontId="3" fillId="0" borderId="23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29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zoomScale="110" zoomScaleNormal="110" zoomScaleSheetLayoutView="100" zoomScalePageLayoutView="0" workbookViewId="0" topLeftCell="A19">
      <selection activeCell="A4" sqref="A4:F4"/>
    </sheetView>
  </sheetViews>
  <sheetFormatPr defaultColWidth="9.140625" defaultRowHeight="12.75"/>
  <cols>
    <col min="1" max="1" width="5.7109375" style="0" customWidth="1"/>
    <col min="2" max="2" width="56.421875" style="0" customWidth="1"/>
    <col min="3" max="3" width="13.7109375" style="0" customWidth="1"/>
    <col min="4" max="4" width="11.28125" style="0" customWidth="1"/>
    <col min="5" max="6" width="10.28125" style="0" customWidth="1"/>
  </cols>
  <sheetData>
    <row r="1" spans="1:6" ht="12.75">
      <c r="A1" s="57" t="s">
        <v>104</v>
      </c>
      <c r="B1" s="58"/>
      <c r="C1" s="58"/>
      <c r="D1" s="58"/>
      <c r="E1" s="58"/>
      <c r="F1" s="58"/>
    </row>
    <row r="2" spans="1:6" ht="12.75">
      <c r="A2" s="4"/>
      <c r="B2" s="4"/>
      <c r="C2" s="4"/>
      <c r="D2" s="4"/>
      <c r="E2" s="4"/>
      <c r="F2" s="4"/>
    </row>
    <row r="3" spans="1:6" ht="12.75">
      <c r="A3" s="4"/>
      <c r="B3" s="4"/>
      <c r="C3" s="4"/>
      <c r="D3" s="4"/>
      <c r="E3" s="4"/>
      <c r="F3" s="4"/>
    </row>
    <row r="4" spans="1:6" ht="15">
      <c r="A4" s="59" t="s">
        <v>11</v>
      </c>
      <c r="B4" s="59"/>
      <c r="C4" s="59"/>
      <c r="D4" s="59"/>
      <c r="E4" s="59"/>
      <c r="F4" s="59"/>
    </row>
    <row r="5" spans="1:6" ht="15">
      <c r="A5" s="60" t="s">
        <v>73</v>
      </c>
      <c r="B5" s="60"/>
      <c r="C5" s="60"/>
      <c r="D5" s="60"/>
      <c r="E5" s="60"/>
      <c r="F5" s="60"/>
    </row>
    <row r="6" spans="1:6" ht="12.75">
      <c r="A6" s="1"/>
      <c r="B6" s="1"/>
      <c r="C6" s="1"/>
      <c r="D6" s="1"/>
      <c r="E6" s="1"/>
      <c r="F6" s="1" t="s">
        <v>25</v>
      </c>
    </row>
    <row r="7" spans="1:6" ht="13.5" thickBot="1">
      <c r="A7" s="5"/>
      <c r="B7" s="1"/>
      <c r="C7" s="1"/>
      <c r="D7" s="1"/>
      <c r="E7" s="1"/>
      <c r="F7" s="1"/>
    </row>
    <row r="8" spans="1:6" ht="13.5" thickBot="1">
      <c r="A8" s="25"/>
      <c r="B8" s="26" t="s">
        <v>30</v>
      </c>
      <c r="C8" s="27" t="s">
        <v>31</v>
      </c>
      <c r="D8" s="28" t="s">
        <v>32</v>
      </c>
      <c r="E8" s="28" t="s">
        <v>33</v>
      </c>
      <c r="F8" s="29" t="s">
        <v>34</v>
      </c>
    </row>
    <row r="9" spans="1:6" ht="12.75">
      <c r="A9" s="64" t="s">
        <v>15</v>
      </c>
      <c r="B9" s="66" t="s">
        <v>0</v>
      </c>
      <c r="C9" s="68"/>
      <c r="D9" s="24" t="s">
        <v>12</v>
      </c>
      <c r="E9" s="24" t="s">
        <v>13</v>
      </c>
      <c r="F9" s="62" t="s">
        <v>1</v>
      </c>
    </row>
    <row r="10" spans="1:6" ht="13.5" thickBot="1">
      <c r="A10" s="65"/>
      <c r="B10" s="67"/>
      <c r="C10" s="69"/>
      <c r="D10" s="61" t="s">
        <v>14</v>
      </c>
      <c r="E10" s="61"/>
      <c r="F10" s="63"/>
    </row>
    <row r="11" spans="1:6" ht="12.75">
      <c r="A11" s="9" t="s">
        <v>2</v>
      </c>
      <c r="B11" s="12" t="s">
        <v>26</v>
      </c>
      <c r="C11" s="8" t="s">
        <v>29</v>
      </c>
      <c r="D11" s="38">
        <v>132700</v>
      </c>
      <c r="E11" s="38">
        <v>93000</v>
      </c>
      <c r="F11" s="39">
        <v>92982</v>
      </c>
    </row>
    <row r="12" spans="1:6" ht="12.75">
      <c r="A12" s="10" t="s">
        <v>3</v>
      </c>
      <c r="B12" s="13" t="s">
        <v>27</v>
      </c>
      <c r="C12" s="2" t="s">
        <v>74</v>
      </c>
      <c r="D12" s="7">
        <v>34760</v>
      </c>
      <c r="E12" s="7">
        <v>21802</v>
      </c>
      <c r="F12" s="6">
        <v>21797</v>
      </c>
    </row>
    <row r="13" spans="1:6" ht="12.75">
      <c r="A13" s="10" t="s">
        <v>4</v>
      </c>
      <c r="B13" s="13" t="s">
        <v>28</v>
      </c>
      <c r="C13" s="2" t="s">
        <v>39</v>
      </c>
      <c r="D13" s="7">
        <v>107479</v>
      </c>
      <c r="E13" s="7">
        <v>96528</v>
      </c>
      <c r="F13" s="6">
        <v>96236</v>
      </c>
    </row>
    <row r="14" spans="1:6" ht="12.75">
      <c r="A14" s="10" t="s">
        <v>5</v>
      </c>
      <c r="B14" s="13" t="s">
        <v>40</v>
      </c>
      <c r="C14" s="2" t="s">
        <v>41</v>
      </c>
      <c r="D14" s="7">
        <v>3790</v>
      </c>
      <c r="E14" s="7">
        <v>12713</v>
      </c>
      <c r="F14" s="6">
        <v>12712</v>
      </c>
    </row>
    <row r="15" spans="1:6" ht="12.75">
      <c r="A15" s="10" t="s">
        <v>6</v>
      </c>
      <c r="B15" s="13" t="s">
        <v>42</v>
      </c>
      <c r="C15" s="2" t="s">
        <v>44</v>
      </c>
      <c r="D15" s="7">
        <v>16400</v>
      </c>
      <c r="E15" s="7">
        <v>20085</v>
      </c>
      <c r="F15" s="6">
        <v>20084</v>
      </c>
    </row>
    <row r="16" spans="1:6" ht="12.75">
      <c r="A16" s="10" t="s">
        <v>7</v>
      </c>
      <c r="B16" s="14" t="s">
        <v>43</v>
      </c>
      <c r="C16" s="19" t="s">
        <v>46</v>
      </c>
      <c r="D16" s="40">
        <f>SUM(D11:D15)</f>
        <v>295129</v>
      </c>
      <c r="E16" s="40">
        <f>SUM(E11:E15)</f>
        <v>244128</v>
      </c>
      <c r="F16" s="41">
        <f>SUM(F11:F15)</f>
        <v>243811</v>
      </c>
    </row>
    <row r="17" spans="1:6" ht="12.75">
      <c r="A17" s="10" t="s">
        <v>8</v>
      </c>
      <c r="B17" s="15" t="s">
        <v>45</v>
      </c>
      <c r="C17" s="20" t="s">
        <v>48</v>
      </c>
      <c r="D17" s="7"/>
      <c r="E17" s="7">
        <v>9978</v>
      </c>
      <c r="F17" s="6">
        <v>9977</v>
      </c>
    </row>
    <row r="18" spans="1:6" ht="12.75">
      <c r="A18" s="10" t="s">
        <v>9</v>
      </c>
      <c r="B18" s="30" t="s">
        <v>47</v>
      </c>
      <c r="C18" s="35" t="s">
        <v>49</v>
      </c>
      <c r="D18" s="37">
        <v>379401</v>
      </c>
      <c r="E18" s="37">
        <v>181527</v>
      </c>
      <c r="F18" s="36">
        <v>181522</v>
      </c>
    </row>
    <row r="19" spans="1:6" ht="12.75">
      <c r="A19" s="10" t="s">
        <v>10</v>
      </c>
      <c r="B19" s="14" t="s">
        <v>50</v>
      </c>
      <c r="C19" s="19" t="s">
        <v>55</v>
      </c>
      <c r="D19" s="40">
        <f>SUM(D17:D18)</f>
        <v>379401</v>
      </c>
      <c r="E19" s="40">
        <f>SUM(E17:E18)</f>
        <v>191505</v>
      </c>
      <c r="F19" s="41">
        <f>SUM(F17:F18)</f>
        <v>191499</v>
      </c>
    </row>
    <row r="20" spans="1:6" ht="12.75">
      <c r="A20" s="10" t="s">
        <v>96</v>
      </c>
      <c r="B20" s="15" t="s">
        <v>51</v>
      </c>
      <c r="C20" s="20" t="s">
        <v>54</v>
      </c>
      <c r="D20" s="42">
        <v>1335</v>
      </c>
      <c r="E20" s="42">
        <v>1335</v>
      </c>
      <c r="F20" s="43">
        <v>333</v>
      </c>
    </row>
    <row r="21" spans="1:6" ht="12.75">
      <c r="A21" s="10" t="s">
        <v>16</v>
      </c>
      <c r="B21" s="14" t="s">
        <v>52</v>
      </c>
      <c r="C21" s="19" t="s">
        <v>57</v>
      </c>
      <c r="D21" s="40">
        <f>SUM(D16,D19,D20)</f>
        <v>675865</v>
      </c>
      <c r="E21" s="40">
        <f>SUM(E16,E19,E20)</f>
        <v>436968</v>
      </c>
      <c r="F21" s="41">
        <f>SUM(F16,F19,F20)</f>
        <v>435643</v>
      </c>
    </row>
    <row r="22" spans="1:6" ht="12.75">
      <c r="A22" s="10" t="s">
        <v>17</v>
      </c>
      <c r="B22" s="15" t="s">
        <v>24</v>
      </c>
      <c r="C22" s="20" t="s">
        <v>76</v>
      </c>
      <c r="D22" s="42">
        <v>21026</v>
      </c>
      <c r="E22" s="42">
        <v>30216</v>
      </c>
      <c r="F22" s="43">
        <v>30173</v>
      </c>
    </row>
    <row r="23" spans="1:6" ht="12.75">
      <c r="A23" s="10" t="s">
        <v>18</v>
      </c>
      <c r="B23" s="13" t="s">
        <v>89</v>
      </c>
      <c r="C23" s="3" t="s">
        <v>90</v>
      </c>
      <c r="D23" s="44">
        <v>102549</v>
      </c>
      <c r="E23" s="44">
        <v>126931</v>
      </c>
      <c r="F23" s="45">
        <v>126931</v>
      </c>
    </row>
    <row r="24" spans="1:6" ht="12.75">
      <c r="A24" s="10" t="s">
        <v>19</v>
      </c>
      <c r="B24" s="15" t="s">
        <v>56</v>
      </c>
      <c r="C24" s="20" t="s">
        <v>86</v>
      </c>
      <c r="D24" s="42">
        <v>107040</v>
      </c>
      <c r="E24" s="46">
        <v>32280</v>
      </c>
      <c r="F24" s="43">
        <v>32280</v>
      </c>
    </row>
    <row r="25" spans="1:6" ht="12.75">
      <c r="A25" s="10" t="s">
        <v>20</v>
      </c>
      <c r="B25" s="15" t="s">
        <v>58</v>
      </c>
      <c r="C25" s="20" t="s">
        <v>62</v>
      </c>
      <c r="D25" s="7"/>
      <c r="E25" s="47">
        <v>397</v>
      </c>
      <c r="F25" s="6">
        <v>469</v>
      </c>
    </row>
    <row r="26" spans="1:6" ht="12.75">
      <c r="A26" s="10" t="s">
        <v>21</v>
      </c>
      <c r="B26" s="15" t="s">
        <v>53</v>
      </c>
      <c r="C26" s="20" t="s">
        <v>75</v>
      </c>
      <c r="D26" s="7">
        <v>94810</v>
      </c>
      <c r="E26" s="7">
        <v>106240</v>
      </c>
      <c r="F26" s="6">
        <v>106240</v>
      </c>
    </row>
    <row r="27" spans="1:6" ht="12.75">
      <c r="A27" s="10" t="s">
        <v>22</v>
      </c>
      <c r="B27" s="14" t="s">
        <v>59</v>
      </c>
      <c r="C27" s="19" t="s">
        <v>77</v>
      </c>
      <c r="D27" s="40">
        <f>SUM(D22:D26)</f>
        <v>325425</v>
      </c>
      <c r="E27" s="40">
        <f>SUM(E22:E26)</f>
        <v>296064</v>
      </c>
      <c r="F27" s="41">
        <f>SUM(F22:F26)</f>
        <v>296093</v>
      </c>
    </row>
    <row r="28" spans="1:6" ht="12.75">
      <c r="A28" s="10" t="s">
        <v>23</v>
      </c>
      <c r="B28" s="15" t="s">
        <v>60</v>
      </c>
      <c r="C28" s="20" t="s">
        <v>87</v>
      </c>
      <c r="D28" s="42">
        <v>2000</v>
      </c>
      <c r="E28" s="46">
        <v>348</v>
      </c>
      <c r="F28" s="43">
        <v>348</v>
      </c>
    </row>
    <row r="29" spans="1:6" ht="12.75">
      <c r="A29" s="10" t="s">
        <v>35</v>
      </c>
      <c r="B29" s="15" t="s">
        <v>72</v>
      </c>
      <c r="C29" s="20" t="s">
        <v>88</v>
      </c>
      <c r="D29" s="42">
        <v>300</v>
      </c>
      <c r="E29" s="46">
        <v>7271</v>
      </c>
      <c r="F29" s="43">
        <v>7199</v>
      </c>
    </row>
    <row r="30" spans="1:6" ht="12.75">
      <c r="A30" s="10" t="s">
        <v>36</v>
      </c>
      <c r="B30" s="16" t="s">
        <v>61</v>
      </c>
      <c r="C30" s="21" t="s">
        <v>78</v>
      </c>
      <c r="D30" s="46">
        <v>319040</v>
      </c>
      <c r="E30" s="46">
        <v>161235</v>
      </c>
      <c r="F30" s="48">
        <v>161235</v>
      </c>
    </row>
    <row r="31" spans="1:6" ht="12.75">
      <c r="A31" s="10" t="s">
        <v>37</v>
      </c>
      <c r="B31" s="14" t="s">
        <v>60</v>
      </c>
      <c r="C31" s="19" t="s">
        <v>69</v>
      </c>
      <c r="D31" s="40">
        <f>SUM(D28:D30)</f>
        <v>321340</v>
      </c>
      <c r="E31" s="40">
        <f>SUM(E28:E30)</f>
        <v>168854</v>
      </c>
      <c r="F31" s="41">
        <f>SUM(F28:F30)</f>
        <v>168782</v>
      </c>
    </row>
    <row r="32" spans="1:6" ht="12.75">
      <c r="A32" s="10" t="s">
        <v>97</v>
      </c>
      <c r="B32" s="17" t="s">
        <v>63</v>
      </c>
      <c r="C32" s="22" t="s">
        <v>85</v>
      </c>
      <c r="D32" s="49">
        <f>SUM(D27,D31)</f>
        <v>646765</v>
      </c>
      <c r="E32" s="49">
        <f>SUM(E27,E31)</f>
        <v>464918</v>
      </c>
      <c r="F32" s="50">
        <f>SUM(F27,F31)</f>
        <v>464875</v>
      </c>
    </row>
    <row r="33" spans="1:6" ht="12.75">
      <c r="A33" s="10" t="s">
        <v>38</v>
      </c>
      <c r="B33" s="15" t="s">
        <v>64</v>
      </c>
      <c r="C33" s="20" t="s">
        <v>91</v>
      </c>
      <c r="D33" s="42">
        <f>D32-D21</f>
        <v>-29100</v>
      </c>
      <c r="E33" s="42">
        <f>E32-E21</f>
        <v>27950</v>
      </c>
      <c r="F33" s="43">
        <f>F32-F21</f>
        <v>29232</v>
      </c>
    </row>
    <row r="34" spans="1:6" ht="12.75">
      <c r="A34" s="10" t="s">
        <v>98</v>
      </c>
      <c r="B34" s="31" t="s">
        <v>94</v>
      </c>
      <c r="C34" s="35" t="s">
        <v>95</v>
      </c>
      <c r="D34" s="51">
        <v>29100</v>
      </c>
      <c r="E34" s="51"/>
      <c r="F34" s="52"/>
    </row>
    <row r="35" spans="1:6" ht="12.75">
      <c r="A35" s="10" t="s">
        <v>99</v>
      </c>
      <c r="B35" s="15" t="s">
        <v>65</v>
      </c>
      <c r="C35" s="20" t="s">
        <v>79</v>
      </c>
      <c r="D35" s="42"/>
      <c r="E35" s="42"/>
      <c r="F35" s="43">
        <v>-2341</v>
      </c>
    </row>
    <row r="36" spans="1:6" ht="12.75">
      <c r="A36" s="10" t="s">
        <v>100</v>
      </c>
      <c r="B36" s="15" t="s">
        <v>92</v>
      </c>
      <c r="C36" s="20" t="s">
        <v>93</v>
      </c>
      <c r="D36" s="42"/>
      <c r="E36" s="42">
        <v>810</v>
      </c>
      <c r="F36" s="43">
        <v>810</v>
      </c>
    </row>
    <row r="37" spans="1:6" ht="12.75">
      <c r="A37" s="10" t="s">
        <v>101</v>
      </c>
      <c r="B37" s="15" t="s">
        <v>66</v>
      </c>
      <c r="C37" s="20" t="s">
        <v>80</v>
      </c>
      <c r="D37" s="42"/>
      <c r="E37" s="42"/>
      <c r="F37" s="43"/>
    </row>
    <row r="38" spans="1:6" ht="12.75">
      <c r="A38" s="10" t="s">
        <v>102</v>
      </c>
      <c r="B38" s="15" t="s">
        <v>67</v>
      </c>
      <c r="C38" s="20" t="s">
        <v>81</v>
      </c>
      <c r="D38" s="42"/>
      <c r="E38" s="42"/>
      <c r="F38" s="43">
        <v>-1529</v>
      </c>
    </row>
    <row r="39" spans="1:6" ht="12.75">
      <c r="A39" s="10" t="s">
        <v>103</v>
      </c>
      <c r="B39" s="14" t="s">
        <v>68</v>
      </c>
      <c r="C39" s="19" t="s">
        <v>82</v>
      </c>
      <c r="D39" s="40">
        <f>D21</f>
        <v>675865</v>
      </c>
      <c r="E39" s="40">
        <f>E21+E36</f>
        <v>437778</v>
      </c>
      <c r="F39" s="41">
        <f>F21+F35+F36</f>
        <v>434112</v>
      </c>
    </row>
    <row r="40" spans="1:6" ht="13.5" thickBot="1">
      <c r="A40" s="33">
        <v>30</v>
      </c>
      <c r="B40" s="32" t="s">
        <v>70</v>
      </c>
      <c r="C40" s="34" t="s">
        <v>83</v>
      </c>
      <c r="D40" s="53">
        <f>D32+D34</f>
        <v>675865</v>
      </c>
      <c r="E40" s="53">
        <f>E32</f>
        <v>464918</v>
      </c>
      <c r="F40" s="54">
        <f>F32+F38</f>
        <v>463346</v>
      </c>
    </row>
    <row r="41" spans="1:6" ht="13.5" thickBot="1">
      <c r="A41" s="11">
        <v>31</v>
      </c>
      <c r="B41" s="18" t="s">
        <v>71</v>
      </c>
      <c r="C41" s="23" t="s">
        <v>84</v>
      </c>
      <c r="D41" s="55">
        <f>D40-D39</f>
        <v>0</v>
      </c>
      <c r="E41" s="55">
        <f>E40-E39</f>
        <v>27140</v>
      </c>
      <c r="F41" s="56">
        <f>F40-F39</f>
        <v>29234</v>
      </c>
    </row>
  </sheetData>
  <sheetProtection/>
  <mergeCells count="8">
    <mergeCell ref="A1:F1"/>
    <mergeCell ref="A4:F4"/>
    <mergeCell ref="A5:F5"/>
    <mergeCell ref="D10:E10"/>
    <mergeCell ref="F9:F10"/>
    <mergeCell ref="A9:A10"/>
    <mergeCell ref="B9:B10"/>
    <mergeCell ref="C9:C10"/>
  </mergeCells>
  <printOptions horizontalCentered="1" verticalCentered="1"/>
  <pageMargins left="0.3937007874015748" right="0.3937007874015748" top="0" bottom="0" header="0" footer="0"/>
  <pageSetup horizontalDpi="300" verticalDpi="3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Polgármesteri Hivatal Kulcs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Polgármesteri Hivatal Kulcs</dc:creator>
  <cp:keywords/>
  <dc:description/>
  <cp:lastModifiedBy>Jegyzo</cp:lastModifiedBy>
  <cp:lastPrinted>2014-04-28T06:48:12Z</cp:lastPrinted>
  <dcterms:created xsi:type="dcterms:W3CDTF">2005-03-12T10:00:35Z</dcterms:created>
  <dcterms:modified xsi:type="dcterms:W3CDTF">2014-04-28T06:48:16Z</dcterms:modified>
  <cp:category/>
  <cp:version/>
  <cp:contentType/>
  <cp:contentStatus/>
</cp:coreProperties>
</file>