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firstSheet="4" activeTab="6"/>
  </bookViews>
  <sheets>
    <sheet name="1.sz.bevetel-kiadás mod" sheetId="1" r:id="rId1"/>
    <sheet name="2.sz.központi támogatás" sheetId="2" r:id="rId2"/>
    <sheet name="3.sz.Beruházás" sheetId="3" r:id="rId3"/>
    <sheet name="4.sz.felújítás" sheetId="4" r:id="rId4"/>
    <sheet name="5.sz.Foglalkoztatotti létszám" sheetId="5" r:id="rId5"/>
    <sheet name="6.előiranyzat felhasz utemterv" sheetId="6" r:id="rId6"/>
    <sheet name="7.sz.mérleg közgad tagolasban m" sheetId="7" r:id="rId7"/>
    <sheet name="8.szkeretszamok előiranyzatevm" sheetId="8" r:id="rId8"/>
  </sheets>
  <definedNames/>
  <calcPr fullCalcOnLoad="1"/>
</workbook>
</file>

<file path=xl/sharedStrings.xml><?xml version="1.0" encoding="utf-8"?>
<sst xmlns="http://schemas.openxmlformats.org/spreadsheetml/2006/main" count="610" uniqueCount="432">
  <si>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</si>
  <si>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</si>
  <si>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</si>
  <si>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</si>
  <si>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</si>
  <si>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</si>
  <si>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</si>
  <si>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</si>
  <si>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</si>
  <si>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</si>
  <si>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</si>
  <si>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</si>
  <si>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</si>
  <si>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</si>
  <si>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</si>
  <si>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</si>
  <si>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</si>
  <si>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</si>
  <si>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</si>
  <si>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</si>
  <si>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</si>
  <si>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</si>
  <si>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</si>
  <si>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</si>
  <si>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</si>
  <si>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</si>
  <si>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</si>
  <si>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</si>
  <si>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</si>
  <si>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</si>
  <si>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</si>
  <si>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</si>
  <si>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</si>
  <si>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</si>
  <si>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</si>
  <si>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</si>
  <si>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</si>
  <si>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</si>
  <si>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</si>
  <si>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</si>
  <si>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</si>
  <si>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</si>
  <si>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</si>
  <si>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</si>
  <si>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</si>
  <si>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</si>
  <si>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</si>
  <si>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</si>
  <si>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</si>
  <si>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</si>
  <si>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</si>
  <si>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</si>
  <si>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</si>
  <si>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</si>
  <si>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</si>
  <si>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</si>
  <si>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</si>
  <si>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</si>
  <si>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</si>
  <si>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</si>
  <si>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</si>
  <si>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</si>
  <si>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</si>
  <si>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</si>
  <si>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</si>
  <si>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</si>
  <si>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</si>
  <si>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</si>
  <si>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</si>
  <si>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</si>
  <si>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</si>
  <si>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</si>
  <si>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</si>
  <si>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</si>
  <si>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</si>
  <si>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</si>
  <si>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</si>
  <si>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</si>
  <si>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</si>
  <si>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</si>
  <si>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</si>
  <si>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</si>
  <si>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</si>
  <si>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</si>
  <si>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</si>
  <si>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</si>
  <si>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</si>
  <si>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</si>
  <si>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</si>
  <si>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</si>
  <si>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</si>
  <si>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</si>
  <si>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</si>
  <si>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</si>
  <si>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</si>
  <si>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</si>
  <si>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</si>
  <si>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</si>
  <si>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</si>
  <si>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</si>
  <si>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</si>
  <si>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</si>
  <si>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</si>
  <si>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</si>
  <si>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</si>
  <si>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</si>
  <si>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</si>
  <si>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</si>
  <si>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</si>
  <si>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</si>
  <si>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</si>
  <si>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</si>
  <si>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</si>
  <si>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</si>
  <si>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</si>
  <si>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</si>
  <si>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</si>
  <si>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</si>
  <si>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</si>
  <si>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</si>
  <si>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</si>
  <si>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</si>
  <si>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</si>
  <si>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</si>
  <si>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</si>
  <si>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</si>
  <si>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</si>
  <si>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</si>
  <si>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</si>
  <si>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</si>
  <si>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</si>
  <si>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</si>
  <si>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</si>
  <si>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</si>
  <si>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</si>
  <si>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</si>
  <si>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</si>
  <si>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</si>
  <si>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</si>
  <si>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</si>
  <si>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</si>
  <si>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</si>
  <si>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</si>
  <si>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</si>
  <si>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</si>
  <si>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</si>
  <si>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</si>
  <si>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</si>
  <si>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</si>
  <si>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</si>
  <si>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</si>
  <si>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</si>
  <si>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</si>
  <si>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</si>
  <si>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</si>
  <si>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</si>
  <si>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</si>
  <si>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</si>
  <si>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</si>
  <si>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</si>
  <si>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</si>
  <si>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</si>
  <si>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</si>
  <si>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</si>
  <si>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</si>
  <si>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</si>
  <si>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</si>
  <si>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</si>
  <si>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</si>
  <si>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</si>
  <si>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</si>
  <si>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</si>
  <si>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</si>
  <si>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</si>
  <si>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</si>
  <si>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</si>
  <si>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</si>
  <si>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</si>
  <si>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</si>
  <si>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</si>
  <si>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</si>
  <si>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</si>
  <si>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</si>
  <si>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</si>
  <si>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</si>
  <si>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</si>
  <si>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</si>
  <si>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</si>
  <si>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</si>
  <si>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</si>
  <si>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</si>
  <si>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</si>
  <si>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</si>
  <si>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</si>
  <si>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</si>
  <si>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</si>
  <si>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</si>
  <si>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</si>
  <si>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</si>
  <si>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</si>
  <si>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</si>
  <si>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</si>
  <si>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</si>
  <si>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</si>
  <si>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</si>
  <si>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</si>
  <si>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</si>
  <si>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</si>
  <si>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</si>
  <si>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</si>
  <si>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</si>
  <si>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</si>
  <si>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</si>
  <si>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</si>
  <si>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</si>
  <si>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</si>
  <si>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</si>
  <si>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</si>
  <si>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</si>
  <si>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</si>
  <si>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</si>
  <si>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</si>
  <si>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</si>
  <si>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</si>
  <si>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</si>
  <si>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</si>
  <si>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</si>
  <si>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</si>
  <si>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</si>
  <si>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</si>
  <si>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</si>
  <si>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</si>
  <si>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</si>
  <si>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</si>
  <si>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</si>
  <si>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</si>
  <si>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</si>
  <si>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</si>
  <si>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</si>
  <si>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</si>
  <si>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</si>
  <si>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</si>
  <si>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</si>
  <si>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</si>
  <si>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</si>
  <si>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</si>
  <si>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</si>
  <si>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</si>
  <si>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</si>
  <si>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</si>
  <si>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</si>
  <si>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</si>
  <si>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</si>
  <si>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</si>
  <si>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</si>
  <si>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</si>
  <si>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</si>
  <si>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</si>
  <si>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</si>
  <si>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</si>
  <si>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</si>
  <si>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</si>
  <si>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</si>
  <si>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</si>
  <si>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</si>
  <si>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</si>
  <si>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</si>
  <si>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</si>
  <si>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</si>
  <si>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</si>
  <si>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</si>
  <si>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</si>
  <si>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</si>
  <si>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</si>
  <si>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</si>
  <si>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</si>
  <si>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</si>
  <si>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</si>
  <si>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</si>
  <si>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</si>
  <si>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</si>
  <si>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</si>
  <si>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</si>
  <si>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</si>
  <si>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</si>
  <si>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</si>
  <si>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</si>
  <si>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</si>
  <si>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</si>
  <si>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</si>
  <si>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</si>
  <si>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</si>
  <si>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</si>
  <si>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</si>
  <si>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</si>
  <si>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</si>
  <si>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</si>
  <si>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</si>
  <si>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</si>
  <si>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</si>
  <si>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</si>
  <si>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</si>
  <si>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</si>
  <si>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</si>
  <si>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</si>
  <si>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</si>
  <si>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</si>
  <si>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</si>
  <si>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</si>
  <si>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</si>
  <si>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</si>
  <si>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</si>
  <si>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</si>
  <si>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</si>
  <si>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</si>
  <si>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</si>
  <si>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</si>
  <si>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</si>
  <si>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</si>
  <si>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</si>
  <si>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</si>
  <si>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</si>
  <si>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</si>
  <si>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</si>
  <si>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</si>
  <si>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</si>
  <si>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</si>
  <si>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</si>
  <si>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</si>
  <si>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</si>
  <si>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</si>
  <si>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</si>
  <si>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</si>
  <si>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</si>
  <si>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</si>
  <si>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</si>
  <si>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</si>
  <si>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</si>
  <si>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</si>
  <si>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</si>
  <si>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</si>
  <si>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</si>
  <si>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</si>
  <si>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</si>
  <si>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</si>
  <si>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</si>
  <si>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</si>
  <si>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</si>
  <si>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</si>
  <si>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</si>
  <si>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</si>
  <si>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</si>
  <si>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</si>
  <si>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</si>
  <si>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</si>
  <si>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</si>
  <si>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</si>
  <si>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</si>
  <si>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</si>
  <si>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</si>
  <si>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</si>
  <si>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</si>
  <si>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</si>
  <si>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</si>
  <si>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egység</t>
  </si>
  <si>
    <t xml:space="preserve">mennyiségi </t>
  </si>
  <si>
    <t>beszámítás után (Ft)</t>
  </si>
  <si>
    <t xml:space="preserve">Támoagtás </t>
  </si>
  <si>
    <t>Szalapa község önkormányzati összevont bevételek és kiadások</t>
  </si>
  <si>
    <t>Szalapa  község Önkormányzatánál  foglalkoztatottak
éves létszámkerete</t>
  </si>
  <si>
    <t>Szalapa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</si>
  <si>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</si>
  <si>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</si>
  <si>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</si>
  <si>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</si>
  <si>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</si>
  <si>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</si>
  <si>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</si>
  <si>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</si>
  <si>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</si>
  <si>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</si>
  <si>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</si>
  <si>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</si>
  <si>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</si>
  <si>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</si>
  <si>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</si>
  <si>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</si>
  <si>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</si>
  <si>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</si>
  <si>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</si>
  <si>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</si>
  <si>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</si>
  <si>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</si>
  <si>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</si>
  <si>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</si>
  <si>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</si>
  <si>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</si>
  <si>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</si>
  <si>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</si>
  <si>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</si>
  <si>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</si>
  <si>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</si>
  <si>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</si>
  <si>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</si>
  <si>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</si>
  <si>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</si>
  <si>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</si>
  <si>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</si>
  <si>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</si>
  <si>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</si>
  <si>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</si>
  <si>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</si>
  <si>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</si>
  <si>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</si>
  <si>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</si>
  <si>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</si>
  <si>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BEVÉTELEK ÖSSZESEN</t>
  </si>
  <si>
    <t>Felhalmozási célú kiadások összesen</t>
  </si>
  <si>
    <t>KIADÁSOK ÖSSZESEN</t>
  </si>
  <si>
    <t>2. melléklet az 1 /2015. (III.12.) Önkormányzati rendelethez</t>
  </si>
  <si>
    <t>Kimutatás Szalapa község Önkormányzata 
2015. évi központi támogatásainak összegéről</t>
  </si>
  <si>
    <t xml:space="preserve">3. melléklet az 1 /2015. (III.12.) </t>
  </si>
  <si>
    <t xml:space="preserve">4. melléklet az 1 /2015. (III.12.) </t>
  </si>
  <si>
    <t>2015.01.01. engedélyezett álláshely</t>
  </si>
  <si>
    <t>5.sz.melléklet az 1/2015.(III.12.) önkormányzati rendelethez</t>
  </si>
  <si>
    <t>2018. évi tervezet</t>
  </si>
  <si>
    <t>Utcai bútorok felújitÁSA</t>
  </si>
  <si>
    <t>6.sz.melléklet a 1/2014.(III.12.) önkormányzati rendelethez</t>
  </si>
  <si>
    <t>1. melléket az ……./2015. (IV.10.)</t>
  </si>
  <si>
    <t>8.sz. melléklet az  5/2015.(IV.10.) ök.rend mód.1/2015.(III.12.)</t>
  </si>
  <si>
    <t>5/2015.(IV.10.) ök. Rend. Mód. 1/2015.(III.12.)</t>
  </si>
  <si>
    <t>7.sz.melléklet az 5/2015. (IV.10.) önkormányzati rendelettel módosított 1/2015.(III.12.)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</si>
</sst>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wrapText="1"/>
    </xf>
    <xf numFmtId="0" fontId="8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0" xfId="56">
      <alignment/>
      <protection/>
    </xf>
    <xf numFmtId="0" fontId="12" fillId="0" borderId="0" xfId="56" applyFont="1">
      <alignment/>
      <protection/>
    </xf>
    <xf numFmtId="0" fontId="11" fillId="0" borderId="10" xfId="56" applyBorder="1">
      <alignment/>
      <protection/>
    </xf>
    <xf numFmtId="0" fontId="12" fillId="0" borderId="10" xfId="56" applyFont="1" applyBorder="1">
      <alignment/>
      <protection/>
    </xf>
    <xf numFmtId="0" fontId="11" fillId="0" borderId="0" xfId="56" applyBorder="1">
      <alignment/>
      <protection/>
    </xf>
    <xf numFmtId="0" fontId="12" fillId="36" borderId="10" xfId="56" applyFont="1" applyFill="1" applyBorder="1">
      <alignment/>
      <protection/>
    </xf>
    <xf numFmtId="0" fontId="11" fillId="0" borderId="14" xfId="56" applyFill="1" applyBorder="1">
      <alignment/>
      <protection/>
    </xf>
    <xf numFmtId="0" fontId="12" fillId="37" borderId="0" xfId="56" applyFont="1" applyFill="1" applyBorder="1">
      <alignment/>
      <protection/>
    </xf>
    <xf numFmtId="0" fontId="12" fillId="0" borderId="10" xfId="56" applyFont="1" applyBorder="1" applyAlignment="1">
      <alignment horizontal="center"/>
      <protection/>
    </xf>
    <xf numFmtId="0" fontId="11" fillId="0" borderId="15" xfId="56" applyBorder="1">
      <alignment/>
      <protection/>
    </xf>
    <xf numFmtId="0" fontId="11" fillId="0" borderId="16" xfId="56" applyBorder="1">
      <alignment/>
      <protection/>
    </xf>
    <xf numFmtId="0" fontId="11" fillId="0" borderId="17" xfId="56" applyBorder="1">
      <alignment/>
      <protection/>
    </xf>
    <xf numFmtId="0" fontId="11" fillId="0" borderId="18" xfId="56" applyBorder="1">
      <alignment/>
      <protection/>
    </xf>
    <xf numFmtId="0" fontId="11" fillId="0" borderId="19" xfId="56" applyBorder="1">
      <alignment/>
      <protection/>
    </xf>
    <xf numFmtId="0" fontId="12" fillId="0" borderId="18" xfId="56" applyFont="1" applyBorder="1">
      <alignment/>
      <protection/>
    </xf>
    <xf numFmtId="0" fontId="12" fillId="36" borderId="18" xfId="56" applyFont="1" applyFill="1" applyBorder="1">
      <alignment/>
      <protection/>
    </xf>
    <xf numFmtId="0" fontId="11" fillId="36" borderId="10" xfId="56" applyFill="1" applyBorder="1">
      <alignment/>
      <protection/>
    </xf>
    <xf numFmtId="0" fontId="11" fillId="36" borderId="20" xfId="56" applyFill="1" applyBorder="1">
      <alignment/>
      <protection/>
    </xf>
    <xf numFmtId="0" fontId="30" fillId="0" borderId="10" xfId="0" applyFont="1" applyBorder="1" applyAlignment="1">
      <alignment/>
    </xf>
    <xf numFmtId="0" fontId="30" fillId="35" borderId="10" xfId="0" applyFont="1" applyFill="1" applyBorder="1" applyAlignment="1">
      <alignment/>
    </xf>
    <xf numFmtId="0" fontId="30" fillId="37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35" borderId="11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5" borderId="11" xfId="0" applyNumberFormat="1" applyFont="1" applyFill="1" applyBorder="1" applyAlignment="1" quotePrefix="1">
      <alignment horizontal="center" vertical="center"/>
    </xf>
    <xf numFmtId="164" fontId="2" fillId="35" borderId="13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11" xfId="56" applyNumberFormat="1" applyFont="1" applyBorder="1" applyAlignment="1">
      <alignment horizontal="center"/>
      <protection/>
    </xf>
    <xf numFmtId="0" fontId="12" fillId="0" borderId="21" xfId="56" applyNumberFormat="1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9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6"/>
  <sheetViews>
    <sheetView zoomScalePageLayoutView="0" workbookViewId="0" topLeftCell="A1">
      <selection activeCell="AE5" sqref="AE5"/>
    </sheetView>
  </sheetViews>
  <sheetFormatPr defaultColWidth="9.140625" defaultRowHeight="15"/>
  <cols>
    <col min="1" max="1" width="4.421875" style="0" customWidth="1"/>
    <col min="2" max="2" width="6.710937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</cols>
  <sheetData>
    <row r="1" spans="1:3" ht="15">
      <c r="A1" t="s">
        <v>428</v>
      </c>
      <c r="C1" t="s">
        <v>430</v>
      </c>
    </row>
    <row r="2" ht="15">
      <c r="A2" t="s">
        <v>46</v>
      </c>
    </row>
    <row r="4" spans="1:32" ht="15">
      <c r="A4" s="46" t="s">
        <v>368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7" spans="31:32" ht="10.5" customHeight="1">
      <c r="AE7" s="13"/>
      <c r="AF7" s="15" t="s">
        <v>56</v>
      </c>
    </row>
    <row r="8" ht="5.25" customHeight="1" hidden="1"/>
    <row r="9" spans="1:32" ht="54" customHeight="1">
      <c r="A9" s="47" t="s">
        <v>67</v>
      </c>
      <c r="B9" s="48"/>
      <c r="C9" s="49" t="s">
        <v>196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14" t="s">
        <v>360</v>
      </c>
      <c r="AD9" s="14" t="s">
        <v>361</v>
      </c>
      <c r="AE9" s="14" t="s">
        <v>47</v>
      </c>
      <c r="AF9" s="14" t="s">
        <v>29</v>
      </c>
    </row>
    <row r="10" spans="1:32" ht="15">
      <c r="A10" s="43" t="s">
        <v>68</v>
      </c>
      <c r="B10" s="44"/>
      <c r="C10" s="51" t="s">
        <v>69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40">
        <v>6692</v>
      </c>
      <c r="AD10" s="40"/>
      <c r="AE10" s="40"/>
      <c r="AF10" s="40">
        <v>6692</v>
      </c>
    </row>
    <row r="11" spans="1:32" ht="15">
      <c r="A11" s="43" t="s">
        <v>70</v>
      </c>
      <c r="B11" s="44"/>
      <c r="C11" s="45" t="s">
        <v>71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0"/>
      <c r="AD11" s="40"/>
      <c r="AE11" s="40"/>
      <c r="AF11" s="40"/>
    </row>
    <row r="12" spans="1:32" ht="15">
      <c r="A12" s="43" t="s">
        <v>72</v>
      </c>
      <c r="B12" s="44"/>
      <c r="C12" s="45" t="s">
        <v>73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0">
        <v>3805</v>
      </c>
      <c r="AD12" s="40"/>
      <c r="AE12" s="40"/>
      <c r="AF12" s="40">
        <v>3805</v>
      </c>
    </row>
    <row r="13" spans="1:32" ht="15">
      <c r="A13" s="43" t="s">
        <v>74</v>
      </c>
      <c r="B13" s="44"/>
      <c r="C13" s="45" t="s">
        <v>75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0">
        <v>1200</v>
      </c>
      <c r="AD13" s="40"/>
      <c r="AE13" s="40"/>
      <c r="AF13" s="40">
        <v>1200</v>
      </c>
    </row>
    <row r="14" spans="1:32" ht="15">
      <c r="A14" s="43" t="s">
        <v>76</v>
      </c>
      <c r="B14" s="44"/>
      <c r="C14" s="45" t="s">
        <v>77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0"/>
      <c r="AD14" s="40"/>
      <c r="AE14" s="40"/>
      <c r="AF14" s="40"/>
    </row>
    <row r="15" spans="1:32" ht="15">
      <c r="A15" s="43" t="s">
        <v>78</v>
      </c>
      <c r="B15" s="44"/>
      <c r="C15" s="45" t="s">
        <v>79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0">
        <v>1004</v>
      </c>
      <c r="AD15" s="40"/>
      <c r="AE15" s="40"/>
      <c r="AF15" s="40">
        <v>1004</v>
      </c>
    </row>
    <row r="16" spans="1:32" ht="15">
      <c r="A16" s="52" t="s">
        <v>80</v>
      </c>
      <c r="B16" s="53"/>
      <c r="C16" s="54" t="s">
        <v>81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41">
        <f>SUM(AC10:AC15)</f>
        <v>12701</v>
      </c>
      <c r="AD16" s="41"/>
      <c r="AE16" s="41"/>
      <c r="AF16" s="41">
        <f>SUM(AF10:AF15)</f>
        <v>12701</v>
      </c>
    </row>
    <row r="17" spans="1:32" ht="15">
      <c r="A17" s="43" t="s">
        <v>82</v>
      </c>
      <c r="B17" s="44"/>
      <c r="C17" s="45" t="s">
        <v>83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0"/>
      <c r="AD17" s="40"/>
      <c r="AE17" s="40"/>
      <c r="AF17" s="40"/>
    </row>
    <row r="18" spans="1:32" ht="15">
      <c r="A18" s="43" t="s">
        <v>84</v>
      </c>
      <c r="B18" s="44"/>
      <c r="C18" s="45" t="s">
        <v>85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0"/>
      <c r="AD18" s="40"/>
      <c r="AE18" s="40"/>
      <c r="AF18" s="40"/>
    </row>
    <row r="19" spans="1:32" ht="15">
      <c r="A19" s="43" t="s">
        <v>86</v>
      </c>
      <c r="B19" s="44"/>
      <c r="C19" s="45" t="s">
        <v>87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0"/>
      <c r="AD19" s="40"/>
      <c r="AE19" s="40"/>
      <c r="AF19" s="40"/>
    </row>
    <row r="20" spans="1:32" ht="15">
      <c r="A20" s="43" t="s">
        <v>88</v>
      </c>
      <c r="B20" s="44"/>
      <c r="C20" s="45" t="s">
        <v>89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0"/>
      <c r="AD20" s="40"/>
      <c r="AE20" s="40"/>
      <c r="AF20" s="40"/>
    </row>
    <row r="21" spans="1:32" ht="15">
      <c r="A21" s="43" t="s">
        <v>90</v>
      </c>
      <c r="B21" s="44"/>
      <c r="C21" s="45" t="s">
        <v>91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0">
        <v>22669</v>
      </c>
      <c r="AD21" s="40"/>
      <c r="AE21" s="40"/>
      <c r="AF21" s="40">
        <v>22669</v>
      </c>
    </row>
    <row r="22" spans="1:32" ht="15">
      <c r="A22" s="52" t="s">
        <v>92</v>
      </c>
      <c r="B22" s="53"/>
      <c r="C22" s="54" t="s">
        <v>93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41">
        <v>35370</v>
      </c>
      <c r="AD22" s="41"/>
      <c r="AE22" s="41"/>
      <c r="AF22" s="41">
        <v>35370</v>
      </c>
    </row>
    <row r="23" spans="1:32" ht="15">
      <c r="A23" s="43" t="s">
        <v>94</v>
      </c>
      <c r="B23" s="44"/>
      <c r="C23" s="45" t="s">
        <v>95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1"/>
      <c r="AD23" s="1"/>
      <c r="AE23" s="1"/>
      <c r="AF23" s="1"/>
    </row>
    <row r="24" spans="1:32" ht="15">
      <c r="A24" s="43" t="s">
        <v>96</v>
      </c>
      <c r="B24" s="44"/>
      <c r="C24" s="45" t="s">
        <v>97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1"/>
      <c r="AD24" s="1"/>
      <c r="AE24" s="1"/>
      <c r="AF24" s="1"/>
    </row>
    <row r="25" spans="1:32" ht="15">
      <c r="A25" s="43" t="s">
        <v>98</v>
      </c>
      <c r="B25" s="44"/>
      <c r="C25" s="45" t="s">
        <v>99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1"/>
      <c r="AD25" s="1"/>
      <c r="AE25" s="1"/>
      <c r="AF25" s="1"/>
    </row>
    <row r="26" spans="1:32" ht="15">
      <c r="A26" s="43" t="s">
        <v>100</v>
      </c>
      <c r="B26" s="44"/>
      <c r="C26" s="45" t="s">
        <v>101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1"/>
      <c r="AD26" s="1"/>
      <c r="AE26" s="1"/>
      <c r="AF26" s="1"/>
    </row>
    <row r="27" spans="1:32" ht="15">
      <c r="A27" s="43" t="s">
        <v>102</v>
      </c>
      <c r="B27" s="44"/>
      <c r="C27" s="45" t="s">
        <v>103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1"/>
      <c r="AD27" s="1"/>
      <c r="AE27" s="1"/>
      <c r="AF27" s="1"/>
    </row>
    <row r="28" spans="1:32" ht="15">
      <c r="A28" s="52" t="s">
        <v>104</v>
      </c>
      <c r="B28" s="53"/>
      <c r="C28" s="54" t="s">
        <v>105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16"/>
      <c r="AD28" s="16"/>
      <c r="AE28" s="16"/>
      <c r="AF28" s="16"/>
    </row>
    <row r="29" spans="1:32" ht="15">
      <c r="A29" s="43" t="s">
        <v>106</v>
      </c>
      <c r="B29" s="44"/>
      <c r="C29" s="45" t="s">
        <v>107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1"/>
      <c r="AD29" s="1"/>
      <c r="AE29" s="1"/>
      <c r="AF29" s="1"/>
    </row>
    <row r="30" spans="1:32" ht="15">
      <c r="A30" s="43" t="s">
        <v>108</v>
      </c>
      <c r="B30" s="44"/>
      <c r="C30" s="45" t="s">
        <v>109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1"/>
      <c r="AD30" s="1"/>
      <c r="AE30" s="1"/>
      <c r="AF30" s="1"/>
    </row>
    <row r="31" spans="1:32" ht="15">
      <c r="A31" s="52" t="s">
        <v>110</v>
      </c>
      <c r="B31" s="53"/>
      <c r="C31" s="54" t="s">
        <v>111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16"/>
      <c r="AD31" s="16"/>
      <c r="AE31" s="16"/>
      <c r="AF31" s="16"/>
    </row>
    <row r="32" spans="1:32" ht="15">
      <c r="A32" s="43" t="s">
        <v>112</v>
      </c>
      <c r="B32" s="44"/>
      <c r="C32" s="45" t="s">
        <v>113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1"/>
      <c r="AD32" s="1"/>
      <c r="AE32" s="1"/>
      <c r="AF32" s="1"/>
    </row>
    <row r="33" spans="1:32" ht="15">
      <c r="A33" s="43" t="s">
        <v>114</v>
      </c>
      <c r="B33" s="44"/>
      <c r="C33" s="45" t="s">
        <v>115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1"/>
      <c r="AD33" s="1"/>
      <c r="AE33" s="1"/>
      <c r="AF33" s="1"/>
    </row>
    <row r="34" spans="1:32" ht="15">
      <c r="A34" s="43" t="s">
        <v>116</v>
      </c>
      <c r="B34" s="44"/>
      <c r="C34" s="45" t="s">
        <v>117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0">
        <v>1753</v>
      </c>
      <c r="AD34" s="40">
        <v>640</v>
      </c>
      <c r="AE34" s="40"/>
      <c r="AF34" s="40">
        <v>2393</v>
      </c>
    </row>
    <row r="35" spans="1:32" ht="15">
      <c r="A35" s="43" t="s">
        <v>118</v>
      </c>
      <c r="B35" s="44"/>
      <c r="C35" s="45" t="s">
        <v>119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0">
        <v>1036</v>
      </c>
      <c r="AD35" s="40">
        <v>42</v>
      </c>
      <c r="AE35" s="40"/>
      <c r="AF35" s="40">
        <v>1078</v>
      </c>
    </row>
    <row r="36" spans="1:32" ht="15">
      <c r="A36" s="43" t="s">
        <v>120</v>
      </c>
      <c r="B36" s="44"/>
      <c r="C36" s="45" t="s">
        <v>121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0"/>
      <c r="AD36" s="40"/>
      <c r="AE36" s="40"/>
      <c r="AF36" s="40"/>
    </row>
    <row r="37" spans="1:32" ht="15">
      <c r="A37" s="43" t="s">
        <v>122</v>
      </c>
      <c r="B37" s="44"/>
      <c r="C37" s="45" t="s">
        <v>123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0"/>
      <c r="AD37" s="40"/>
      <c r="AE37" s="40"/>
      <c r="AF37" s="40"/>
    </row>
    <row r="38" spans="1:32" ht="15">
      <c r="A38" s="43" t="s">
        <v>124</v>
      </c>
      <c r="B38" s="44"/>
      <c r="C38" s="45" t="s">
        <v>125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0">
        <v>140</v>
      </c>
      <c r="AD38" s="40">
        <v>306</v>
      </c>
      <c r="AE38" s="40"/>
      <c r="AF38" s="40">
        <v>446</v>
      </c>
    </row>
    <row r="39" spans="1:32" ht="15">
      <c r="A39" s="43" t="s">
        <v>126</v>
      </c>
      <c r="B39" s="44"/>
      <c r="C39" s="45" t="s">
        <v>127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0"/>
      <c r="AD39" s="40"/>
      <c r="AE39" s="40"/>
      <c r="AF39" s="40"/>
    </row>
    <row r="40" spans="1:32" ht="15">
      <c r="A40" s="52" t="s">
        <v>128</v>
      </c>
      <c r="B40" s="53"/>
      <c r="C40" s="54" t="s">
        <v>129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41">
        <f>SUM(AC33:AC39)</f>
        <v>2929</v>
      </c>
      <c r="AD40" s="41">
        <f>SUM(AD33:AD39)</f>
        <v>988</v>
      </c>
      <c r="AE40" s="41">
        <f>SUM(AE33:AE39)</f>
        <v>0</v>
      </c>
      <c r="AF40" s="41">
        <f>SUM(AF33:AF39)</f>
        <v>3917</v>
      </c>
    </row>
    <row r="41" spans="1:32" ht="15">
      <c r="A41" s="43" t="s">
        <v>130</v>
      </c>
      <c r="B41" s="44"/>
      <c r="C41" s="45" t="s">
        <v>131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0">
        <v>50</v>
      </c>
      <c r="AD41" s="40"/>
      <c r="AE41" s="40"/>
      <c r="AF41" s="40">
        <v>50</v>
      </c>
    </row>
    <row r="42" spans="1:32" ht="15">
      <c r="A42" s="52" t="s">
        <v>132</v>
      </c>
      <c r="B42" s="53"/>
      <c r="C42" s="54" t="s">
        <v>133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41">
        <v>2979</v>
      </c>
      <c r="AD42" s="41">
        <v>988</v>
      </c>
      <c r="AE42" s="41"/>
      <c r="AF42" s="41">
        <v>3967</v>
      </c>
    </row>
    <row r="43" spans="1:32" ht="15">
      <c r="A43" s="43" t="s">
        <v>134</v>
      </c>
      <c r="B43" s="44"/>
      <c r="C43" s="55" t="s">
        <v>135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40"/>
      <c r="AD43" s="40"/>
      <c r="AE43" s="40"/>
      <c r="AF43" s="40"/>
    </row>
    <row r="44" spans="1:32" ht="15">
      <c r="A44" s="43" t="s">
        <v>136</v>
      </c>
      <c r="B44" s="44"/>
      <c r="C44" s="55" t="s">
        <v>137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40">
        <v>1233</v>
      </c>
      <c r="AD44" s="40"/>
      <c r="AE44" s="40"/>
      <c r="AF44" s="40">
        <v>1233</v>
      </c>
    </row>
    <row r="45" spans="1:32" ht="15">
      <c r="A45" s="43" t="s">
        <v>138</v>
      </c>
      <c r="B45" s="44"/>
      <c r="C45" s="55" t="s">
        <v>139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40">
        <v>337</v>
      </c>
      <c r="AD45" s="40"/>
      <c r="AE45" s="40"/>
      <c r="AF45" s="40">
        <v>337</v>
      </c>
    </row>
    <row r="46" spans="1:32" ht="15">
      <c r="A46" s="43" t="s">
        <v>140</v>
      </c>
      <c r="B46" s="44"/>
      <c r="C46" s="55" t="s">
        <v>141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40">
        <v>168</v>
      </c>
      <c r="AD46" s="40"/>
      <c r="AE46" s="40"/>
      <c r="AF46" s="40">
        <v>168</v>
      </c>
    </row>
    <row r="47" spans="1:32" ht="15">
      <c r="A47" s="43" t="s">
        <v>142</v>
      </c>
      <c r="B47" s="44"/>
      <c r="C47" s="55" t="s">
        <v>143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40"/>
      <c r="AD47" s="40"/>
      <c r="AE47" s="40"/>
      <c r="AF47" s="40"/>
    </row>
    <row r="48" spans="1:32" ht="15">
      <c r="A48" s="43" t="s">
        <v>144</v>
      </c>
      <c r="B48" s="44"/>
      <c r="C48" s="55" t="s">
        <v>145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40"/>
      <c r="AD48" s="40"/>
      <c r="AE48" s="40"/>
      <c r="AF48" s="40"/>
    </row>
    <row r="49" spans="1:32" ht="15">
      <c r="A49" s="43" t="s">
        <v>146</v>
      </c>
      <c r="B49" s="44"/>
      <c r="C49" s="55" t="s">
        <v>147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40"/>
      <c r="AD49" s="40"/>
      <c r="AE49" s="40"/>
      <c r="AF49" s="40"/>
    </row>
    <row r="50" spans="1:32" ht="15">
      <c r="A50" s="43" t="s">
        <v>148</v>
      </c>
      <c r="B50" s="44"/>
      <c r="C50" s="55" t="s">
        <v>149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40">
        <v>50</v>
      </c>
      <c r="AD50" s="40"/>
      <c r="AE50" s="40"/>
      <c r="AF50" s="40">
        <v>50</v>
      </c>
    </row>
    <row r="51" spans="1:32" ht="15">
      <c r="A51" s="43" t="s">
        <v>150</v>
      </c>
      <c r="B51" s="44"/>
      <c r="C51" s="55" t="s">
        <v>151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1"/>
      <c r="AD51" s="1"/>
      <c r="AE51" s="1"/>
      <c r="AF51" s="1"/>
    </row>
    <row r="52" spans="1:32" ht="15">
      <c r="A52" s="43" t="s">
        <v>152</v>
      </c>
      <c r="B52" s="44"/>
      <c r="C52" s="55" t="s">
        <v>153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40">
        <v>1308</v>
      </c>
      <c r="AD52" s="40"/>
      <c r="AE52" s="40"/>
      <c r="AF52" s="40">
        <v>1308</v>
      </c>
    </row>
    <row r="53" spans="1:32" ht="15">
      <c r="A53" s="52" t="s">
        <v>154</v>
      </c>
      <c r="B53" s="53"/>
      <c r="C53" s="56" t="s">
        <v>155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41">
        <f>SUM(AC43:AC52)</f>
        <v>3096</v>
      </c>
      <c r="AD53" s="41"/>
      <c r="AE53" s="41"/>
      <c r="AF53" s="41">
        <f>SUM(AF43:AF52)</f>
        <v>3096</v>
      </c>
    </row>
    <row r="54" spans="1:32" ht="15">
      <c r="A54" s="43">
        <v>45</v>
      </c>
      <c r="B54" s="57"/>
      <c r="C54" s="55" t="s">
        <v>156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1"/>
      <c r="AD54" s="1"/>
      <c r="AE54" s="1"/>
      <c r="AF54" s="1"/>
    </row>
    <row r="55" spans="1:32" ht="15">
      <c r="A55" s="43">
        <v>46</v>
      </c>
      <c r="B55" s="57"/>
      <c r="C55" s="55" t="s">
        <v>157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1"/>
      <c r="AD55" s="1"/>
      <c r="AE55" s="1"/>
      <c r="AF55" s="1"/>
    </row>
    <row r="56" spans="1:32" ht="15">
      <c r="A56" s="43">
        <v>47</v>
      </c>
      <c r="B56" s="57"/>
      <c r="C56" s="55" t="s">
        <v>158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1"/>
      <c r="AD56" s="1"/>
      <c r="AE56" s="1"/>
      <c r="AF56" s="1"/>
    </row>
    <row r="57" spans="1:32" ht="15">
      <c r="A57" s="43">
        <v>48</v>
      </c>
      <c r="B57" s="57"/>
      <c r="C57" s="55" t="s">
        <v>159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1"/>
      <c r="AD57" s="1"/>
      <c r="AE57" s="1"/>
      <c r="AF57" s="1"/>
    </row>
    <row r="58" spans="1:32" ht="15">
      <c r="A58" s="43">
        <v>49</v>
      </c>
      <c r="B58" s="57"/>
      <c r="C58" s="55" t="s">
        <v>160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1"/>
      <c r="AD58" s="1"/>
      <c r="AE58" s="1"/>
      <c r="AF58" s="1"/>
    </row>
    <row r="59" spans="1:32" ht="15">
      <c r="A59" s="52">
        <v>50</v>
      </c>
      <c r="B59" s="58"/>
      <c r="C59" s="54" t="s">
        <v>161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16"/>
      <c r="AD59" s="16"/>
      <c r="AE59" s="16"/>
      <c r="AF59" s="16"/>
    </row>
    <row r="60" spans="1:32" ht="15">
      <c r="A60" s="43">
        <v>51</v>
      </c>
      <c r="B60" s="57"/>
      <c r="C60" s="55" t="s">
        <v>162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1"/>
      <c r="AD60" s="1"/>
      <c r="AE60" s="1"/>
      <c r="AF60" s="1"/>
    </row>
    <row r="61" spans="1:32" ht="15">
      <c r="A61" s="43">
        <v>52</v>
      </c>
      <c r="B61" s="57"/>
      <c r="C61" s="45" t="s">
        <v>163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1"/>
      <c r="AD61" s="1"/>
      <c r="AE61" s="1"/>
      <c r="AF61" s="1"/>
    </row>
    <row r="62" spans="1:32" ht="15">
      <c r="A62" s="43">
        <v>53</v>
      </c>
      <c r="B62" s="57"/>
      <c r="C62" s="55" t="s">
        <v>164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1"/>
      <c r="AD62" s="1"/>
      <c r="AE62" s="1"/>
      <c r="AF62" s="1"/>
    </row>
    <row r="63" spans="1:32" ht="15">
      <c r="A63" s="52">
        <v>54</v>
      </c>
      <c r="B63" s="58"/>
      <c r="C63" s="54" t="s">
        <v>165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16"/>
      <c r="AD63" s="16"/>
      <c r="AE63" s="16"/>
      <c r="AF63" s="16"/>
    </row>
    <row r="64" spans="1:32" ht="15">
      <c r="A64" s="43">
        <v>55</v>
      </c>
      <c r="B64" s="57"/>
      <c r="C64" s="55" t="s">
        <v>166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1"/>
      <c r="AD64" s="1"/>
      <c r="AE64" s="1"/>
      <c r="AF64" s="1"/>
    </row>
    <row r="65" spans="1:32" ht="15">
      <c r="A65" s="43">
        <v>56</v>
      </c>
      <c r="B65" s="57"/>
      <c r="C65" s="45" t="s">
        <v>167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1"/>
      <c r="AD65" s="1"/>
      <c r="AE65" s="1"/>
      <c r="AF65" s="1"/>
    </row>
    <row r="66" spans="1:32" ht="15">
      <c r="A66" s="43">
        <v>57</v>
      </c>
      <c r="B66" s="57"/>
      <c r="C66" s="55" t="s">
        <v>168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1"/>
      <c r="AD66" s="1"/>
      <c r="AE66" s="1"/>
      <c r="AF66" s="1"/>
    </row>
    <row r="67" spans="1:32" ht="15">
      <c r="A67" s="52">
        <v>58</v>
      </c>
      <c r="B67" s="58"/>
      <c r="C67" s="54" t="s">
        <v>169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16"/>
      <c r="AD67" s="16"/>
      <c r="AE67" s="16"/>
      <c r="AF67" s="16"/>
    </row>
    <row r="68" spans="1:32" ht="15">
      <c r="A68" s="52">
        <v>59</v>
      </c>
      <c r="B68" s="58"/>
      <c r="C68" s="56" t="s">
        <v>170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16">
        <f>SUM(AC22,AC28,AC31,AC42,AC53,AC59,AC63)</f>
        <v>41445</v>
      </c>
      <c r="AD68" s="16">
        <v>988</v>
      </c>
      <c r="AE68" s="16">
        <f>SUM(AE22,AE28,AE23,AE53,AE59,AE63,AE67)</f>
        <v>0</v>
      </c>
      <c r="AF68" s="16">
        <f>SUM(AF22,AF28,AF42,AF53)</f>
        <v>42433</v>
      </c>
    </row>
    <row r="69" spans="1:32" ht="26.25" customHeight="1">
      <c r="A69" s="47" t="s">
        <v>67</v>
      </c>
      <c r="B69" s="48"/>
      <c r="C69" s="49" t="s">
        <v>197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16"/>
      <c r="AD69" s="16"/>
      <c r="AE69" s="16"/>
      <c r="AF69" s="16"/>
    </row>
    <row r="70" spans="1:32" ht="15">
      <c r="A70" s="59" t="s">
        <v>30</v>
      </c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1"/>
      <c r="AD70" s="1"/>
      <c r="AE70" s="1"/>
      <c r="AF70" s="1"/>
    </row>
    <row r="71" spans="1:32" ht="15">
      <c r="A71" s="43" t="s">
        <v>68</v>
      </c>
      <c r="B71" s="57"/>
      <c r="C71" s="62" t="s">
        <v>171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1"/>
      <c r="AD71" s="1"/>
      <c r="AE71" s="1"/>
      <c r="AF71" s="1"/>
    </row>
    <row r="72" spans="1:32" ht="15">
      <c r="A72" s="43" t="s">
        <v>70</v>
      </c>
      <c r="B72" s="57"/>
      <c r="C72" s="55" t="s">
        <v>172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1"/>
      <c r="AD72" s="1"/>
      <c r="AE72" s="1"/>
      <c r="AF72" s="1"/>
    </row>
    <row r="73" spans="1:32" ht="15">
      <c r="A73" s="43" t="s">
        <v>72</v>
      </c>
      <c r="B73" s="57"/>
      <c r="C73" s="62" t="s">
        <v>173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1"/>
      <c r="AD73" s="1"/>
      <c r="AE73" s="1"/>
      <c r="AF73" s="1"/>
    </row>
    <row r="74" spans="1:32" ht="15">
      <c r="A74" s="52" t="s">
        <v>74</v>
      </c>
      <c r="B74" s="58"/>
      <c r="C74" s="56" t="s">
        <v>174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16"/>
      <c r="AD74" s="16"/>
      <c r="AE74" s="16"/>
      <c r="AF74" s="16"/>
    </row>
    <row r="75" spans="1:32" ht="15">
      <c r="A75" s="43" t="s">
        <v>76</v>
      </c>
      <c r="B75" s="57"/>
      <c r="C75" s="55" t="s">
        <v>175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1"/>
      <c r="AD75" s="1"/>
      <c r="AE75" s="1"/>
      <c r="AF75" s="1"/>
    </row>
    <row r="76" spans="1:32" ht="15">
      <c r="A76" s="43" t="s">
        <v>78</v>
      </c>
      <c r="B76" s="57"/>
      <c r="C76" s="62" t="s">
        <v>176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1"/>
      <c r="AD76" s="1"/>
      <c r="AE76" s="1"/>
      <c r="AF76" s="1"/>
    </row>
    <row r="77" spans="1:32" ht="15">
      <c r="A77" s="43" t="s">
        <v>80</v>
      </c>
      <c r="B77" s="57"/>
      <c r="C77" s="55" t="s">
        <v>177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1"/>
      <c r="AD77" s="1"/>
      <c r="AE77" s="1"/>
      <c r="AF77" s="1"/>
    </row>
    <row r="78" spans="1:32" ht="15">
      <c r="A78" s="43" t="s">
        <v>82</v>
      </c>
      <c r="B78" s="57"/>
      <c r="C78" s="62" t="s">
        <v>178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1"/>
      <c r="AD78" s="1"/>
      <c r="AE78" s="1"/>
      <c r="AF78" s="1"/>
    </row>
    <row r="79" spans="1:32" ht="15">
      <c r="A79" s="52" t="s">
        <v>84</v>
      </c>
      <c r="B79" s="58"/>
      <c r="C79" s="63" t="s">
        <v>179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16"/>
      <c r="AD79" s="16"/>
      <c r="AE79" s="16"/>
      <c r="AF79" s="16"/>
    </row>
    <row r="80" spans="1:32" ht="15">
      <c r="A80" s="43" t="s">
        <v>86</v>
      </c>
      <c r="B80" s="57"/>
      <c r="C80" s="45" t="s">
        <v>180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0">
        <v>3834</v>
      </c>
      <c r="AD80" s="40"/>
      <c r="AE80" s="40"/>
      <c r="AF80" s="40">
        <v>3834</v>
      </c>
    </row>
    <row r="81" spans="1:32" ht="15">
      <c r="A81" s="43" t="s">
        <v>88</v>
      </c>
      <c r="B81" s="57"/>
      <c r="C81" s="45" t="s">
        <v>181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1"/>
      <c r="AD81" s="1"/>
      <c r="AE81" s="1"/>
      <c r="AF81" s="1"/>
    </row>
    <row r="82" spans="1:32" ht="15">
      <c r="A82" s="52" t="s">
        <v>90</v>
      </c>
      <c r="B82" s="58"/>
      <c r="C82" s="54" t="s">
        <v>182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16">
        <v>3834</v>
      </c>
      <c r="AD82" s="16"/>
      <c r="AE82" s="16"/>
      <c r="AF82" s="16">
        <v>3834</v>
      </c>
    </row>
    <row r="83" spans="1:32" ht="15">
      <c r="A83" s="43" t="s">
        <v>92</v>
      </c>
      <c r="B83" s="57"/>
      <c r="C83" s="62" t="s">
        <v>183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1"/>
      <c r="AD83" s="1"/>
      <c r="AE83" s="1"/>
      <c r="AF83" s="1"/>
    </row>
    <row r="84" spans="1:32" ht="15">
      <c r="A84" s="43" t="s">
        <v>94</v>
      </c>
      <c r="B84" s="57"/>
      <c r="C84" s="62" t="s">
        <v>184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1"/>
      <c r="AD84" s="1"/>
      <c r="AE84" s="1"/>
      <c r="AF84" s="1"/>
    </row>
    <row r="85" spans="1:32" ht="15">
      <c r="A85" s="43" t="s">
        <v>96</v>
      </c>
      <c r="B85" s="57"/>
      <c r="C85" s="62" t="s">
        <v>185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1"/>
      <c r="AD85" s="1"/>
      <c r="AE85" s="1"/>
      <c r="AF85" s="1"/>
    </row>
    <row r="86" spans="1:32" ht="15">
      <c r="A86" s="43" t="s">
        <v>98</v>
      </c>
      <c r="B86" s="57"/>
      <c r="C86" s="62" t="s">
        <v>186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1"/>
      <c r="AD86" s="1"/>
      <c r="AE86" s="1"/>
      <c r="AF86" s="1"/>
    </row>
    <row r="87" spans="1:32" ht="15">
      <c r="A87" s="43" t="s">
        <v>100</v>
      </c>
      <c r="B87" s="57"/>
      <c r="C87" s="55" t="s">
        <v>187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1"/>
      <c r="AD87" s="1"/>
      <c r="AE87" s="1"/>
      <c r="AF87" s="1"/>
    </row>
    <row r="88" spans="1:32" ht="15">
      <c r="A88" s="52" t="s">
        <v>102</v>
      </c>
      <c r="B88" s="58"/>
      <c r="C88" s="56" t="s">
        <v>188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16">
        <v>3834</v>
      </c>
      <c r="AD88" s="16"/>
      <c r="AE88" s="16"/>
      <c r="AF88" s="16">
        <v>3834</v>
      </c>
    </row>
    <row r="89" spans="1:32" ht="15">
      <c r="A89" s="43" t="s">
        <v>104</v>
      </c>
      <c r="B89" s="57"/>
      <c r="C89" s="55" t="s">
        <v>189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1"/>
      <c r="AD89" s="1"/>
      <c r="AE89" s="1"/>
      <c r="AF89" s="1"/>
    </row>
    <row r="90" spans="1:32" ht="15">
      <c r="A90" s="43" t="s">
        <v>106</v>
      </c>
      <c r="B90" s="57"/>
      <c r="C90" s="55" t="s">
        <v>190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1"/>
      <c r="AD90" s="1"/>
      <c r="AE90" s="1"/>
      <c r="AF90" s="1"/>
    </row>
    <row r="91" spans="1:32" ht="15">
      <c r="A91" s="43" t="s">
        <v>108</v>
      </c>
      <c r="B91" s="57"/>
      <c r="C91" s="62" t="s">
        <v>191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1"/>
      <c r="AD91" s="1"/>
      <c r="AE91" s="1"/>
      <c r="AF91" s="1"/>
    </row>
    <row r="92" spans="1:32" ht="15">
      <c r="A92" s="43" t="s">
        <v>110</v>
      </c>
      <c r="B92" s="57"/>
      <c r="C92" s="62" t="s">
        <v>192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1"/>
      <c r="AD92" s="1"/>
      <c r="AE92" s="1"/>
      <c r="AF92" s="1"/>
    </row>
    <row r="93" spans="1:32" ht="15">
      <c r="A93" s="52" t="s">
        <v>112</v>
      </c>
      <c r="B93" s="58"/>
      <c r="C93" s="63" t="s">
        <v>193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16"/>
      <c r="AD93" s="16"/>
      <c r="AE93" s="16"/>
      <c r="AF93" s="16"/>
    </row>
    <row r="94" spans="1:32" ht="15">
      <c r="A94" s="43" t="s">
        <v>114</v>
      </c>
      <c r="B94" s="57"/>
      <c r="C94" s="55" t="s">
        <v>194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1"/>
      <c r="AD94" s="1"/>
      <c r="AE94" s="1"/>
      <c r="AF94" s="1"/>
    </row>
    <row r="95" spans="1:32" ht="15">
      <c r="A95" s="52" t="s">
        <v>116</v>
      </c>
      <c r="B95" s="58"/>
      <c r="C95" s="63" t="s">
        <v>195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16">
        <v>3834</v>
      </c>
      <c r="AD95" s="16">
        <v>988</v>
      </c>
      <c r="AE95" s="16"/>
      <c r="AF95" s="16">
        <v>3834</v>
      </c>
    </row>
    <row r="96" spans="1:32" ht="29.25" customHeight="1">
      <c r="A96" s="66" t="s">
        <v>198</v>
      </c>
      <c r="B96" s="67"/>
      <c r="C96" s="68"/>
      <c r="D96" s="66"/>
      <c r="E96" s="66"/>
      <c r="F96" s="66"/>
      <c r="G96" s="66"/>
      <c r="H96" s="66"/>
      <c r="I96" s="66"/>
      <c r="J96" s="66"/>
      <c r="K96" s="6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6">
        <f>SUM(AC68,AC95)</f>
        <v>45279</v>
      </c>
      <c r="AD96" s="6">
        <v>988</v>
      </c>
      <c r="AE96" s="6"/>
      <c r="AF96" s="6">
        <f>SUM(AF68,AF95)</f>
        <v>46267</v>
      </c>
    </row>
    <row r="97" spans="1:32" ht="33" customHeight="1">
      <c r="A97" s="64" t="s">
        <v>67</v>
      </c>
      <c r="B97" s="65"/>
      <c r="C97" s="49" t="s">
        <v>335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16"/>
      <c r="AD97" s="16"/>
      <c r="AE97" s="16"/>
      <c r="AF97" s="16"/>
    </row>
    <row r="98" spans="1:32" ht="15">
      <c r="A98" s="59" t="s">
        <v>30</v>
      </c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1"/>
      <c r="AD98" s="1"/>
      <c r="AE98" s="1"/>
      <c r="AF98" s="1"/>
    </row>
    <row r="99" spans="1:32" ht="15">
      <c r="A99" s="69" t="s">
        <v>68</v>
      </c>
      <c r="B99" s="70"/>
      <c r="C99" s="71" t="s">
        <v>199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40">
        <v>17205</v>
      </c>
      <c r="AD99" s="40"/>
      <c r="AE99" s="40"/>
      <c r="AF99" s="40">
        <v>17205</v>
      </c>
    </row>
    <row r="100" spans="1:32" ht="15">
      <c r="A100" s="69" t="s">
        <v>70</v>
      </c>
      <c r="B100" s="70"/>
      <c r="C100" s="71" t="s">
        <v>200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40"/>
      <c r="AD100" s="40"/>
      <c r="AE100" s="40"/>
      <c r="AF100" s="40"/>
    </row>
    <row r="101" spans="1:32" ht="15">
      <c r="A101" s="69" t="s">
        <v>72</v>
      </c>
      <c r="B101" s="70"/>
      <c r="C101" s="71" t="s">
        <v>201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40"/>
      <c r="AD101" s="40"/>
      <c r="AE101" s="40"/>
      <c r="AF101" s="40"/>
    </row>
    <row r="102" spans="1:32" ht="15">
      <c r="A102" s="69" t="s">
        <v>74</v>
      </c>
      <c r="B102" s="70"/>
      <c r="C102" s="51" t="s">
        <v>202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40"/>
      <c r="AD102" s="40"/>
      <c r="AE102" s="40"/>
      <c r="AF102" s="40"/>
    </row>
    <row r="103" spans="1:32" ht="15">
      <c r="A103" s="69" t="s">
        <v>76</v>
      </c>
      <c r="B103" s="70"/>
      <c r="C103" s="51" t="s">
        <v>203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40"/>
      <c r="AD103" s="40"/>
      <c r="AE103" s="40"/>
      <c r="AF103" s="40"/>
    </row>
    <row r="104" spans="1:32" ht="15">
      <c r="A104" s="69" t="s">
        <v>78</v>
      </c>
      <c r="B104" s="70"/>
      <c r="C104" s="51" t="s">
        <v>204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40"/>
      <c r="AD104" s="40"/>
      <c r="AE104" s="40"/>
      <c r="AF104" s="40"/>
    </row>
    <row r="105" spans="1:32" ht="15">
      <c r="A105" s="69" t="s">
        <v>80</v>
      </c>
      <c r="B105" s="70"/>
      <c r="C105" s="51" t="s">
        <v>205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40">
        <v>288</v>
      </c>
      <c r="AD105" s="40"/>
      <c r="AE105" s="40"/>
      <c r="AF105" s="40">
        <v>288</v>
      </c>
    </row>
    <row r="106" spans="1:32" ht="15">
      <c r="A106" s="69" t="s">
        <v>82</v>
      </c>
      <c r="B106" s="70"/>
      <c r="C106" s="51" t="s">
        <v>206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40">
        <v>16</v>
      </c>
      <c r="AD106" s="40"/>
      <c r="AE106" s="40"/>
      <c r="AF106" s="40">
        <v>16</v>
      </c>
    </row>
    <row r="107" spans="1:32" ht="15">
      <c r="A107" s="69" t="s">
        <v>84</v>
      </c>
      <c r="B107" s="70"/>
      <c r="C107" s="45" t="s">
        <v>207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0">
        <v>99</v>
      </c>
      <c r="AD107" s="40"/>
      <c r="AE107" s="40"/>
      <c r="AF107" s="40">
        <v>99</v>
      </c>
    </row>
    <row r="108" spans="1:32" ht="15">
      <c r="A108" s="69" t="s">
        <v>86</v>
      </c>
      <c r="B108" s="70"/>
      <c r="C108" s="45" t="s">
        <v>208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0"/>
      <c r="AD108" s="40"/>
      <c r="AE108" s="40"/>
      <c r="AF108" s="40"/>
    </row>
    <row r="109" spans="1:32" ht="15">
      <c r="A109" s="69" t="s">
        <v>88</v>
      </c>
      <c r="B109" s="70"/>
      <c r="C109" s="45" t="s">
        <v>209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0"/>
      <c r="AD109" s="40"/>
      <c r="AE109" s="40"/>
      <c r="AF109" s="40"/>
    </row>
    <row r="110" spans="1:32" ht="15">
      <c r="A110" s="69" t="s">
        <v>90</v>
      </c>
      <c r="B110" s="70"/>
      <c r="C110" s="45" t="s">
        <v>210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0"/>
      <c r="AD110" s="40"/>
      <c r="AE110" s="40"/>
      <c r="AF110" s="40"/>
    </row>
    <row r="111" spans="1:32" ht="15">
      <c r="A111" s="69" t="s">
        <v>92</v>
      </c>
      <c r="B111" s="70"/>
      <c r="C111" s="45" t="s">
        <v>211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0"/>
      <c r="AD111" s="40"/>
      <c r="AE111" s="40"/>
      <c r="AF111" s="40"/>
    </row>
    <row r="112" spans="1:32" ht="15">
      <c r="A112" s="72" t="s">
        <v>94</v>
      </c>
      <c r="B112" s="73"/>
      <c r="C112" s="74" t="s">
        <v>212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41">
        <f>SUM(AC99:AC111)</f>
        <v>17608</v>
      </c>
      <c r="AD112" s="41"/>
      <c r="AE112" s="41"/>
      <c r="AF112" s="41">
        <f>SUM(AF99:AF111)</f>
        <v>17608</v>
      </c>
    </row>
    <row r="113" spans="1:32" ht="15">
      <c r="A113" s="69" t="s">
        <v>96</v>
      </c>
      <c r="B113" s="70"/>
      <c r="C113" s="45" t="s">
        <v>213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0">
        <v>2219</v>
      </c>
      <c r="AD113" s="40"/>
      <c r="AE113" s="40"/>
      <c r="AF113" s="40">
        <v>2219</v>
      </c>
    </row>
    <row r="114" spans="1:32" ht="15">
      <c r="A114" s="69" t="s">
        <v>98</v>
      </c>
      <c r="B114" s="70"/>
      <c r="C114" s="45" t="s">
        <v>214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0">
        <v>120</v>
      </c>
      <c r="AD114" s="40"/>
      <c r="AE114" s="40"/>
      <c r="AF114" s="40">
        <v>120</v>
      </c>
    </row>
    <row r="115" spans="1:32" ht="15">
      <c r="A115" s="69" t="s">
        <v>100</v>
      </c>
      <c r="B115" s="70"/>
      <c r="C115" s="75" t="s">
        <v>215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40">
        <v>288</v>
      </c>
      <c r="AD115" s="40"/>
      <c r="AE115" s="40"/>
      <c r="AF115" s="40">
        <v>288</v>
      </c>
    </row>
    <row r="116" spans="1:32" ht="15">
      <c r="A116" s="72" t="s">
        <v>102</v>
      </c>
      <c r="B116" s="73"/>
      <c r="C116" s="54" t="s">
        <v>216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16">
        <f>SUM(AC113:AC115)</f>
        <v>2627</v>
      </c>
      <c r="AD116" s="16"/>
      <c r="AE116" s="16"/>
      <c r="AF116" s="16">
        <f>SUM(AF113:AF115)</f>
        <v>2627</v>
      </c>
    </row>
    <row r="117" spans="1:32" ht="15">
      <c r="A117" s="72" t="s">
        <v>104</v>
      </c>
      <c r="B117" s="73"/>
      <c r="C117" s="74" t="s">
        <v>217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16">
        <v>20235</v>
      </c>
      <c r="AD117" s="16"/>
      <c r="AE117" s="16"/>
      <c r="AF117" s="16">
        <v>20235</v>
      </c>
    </row>
    <row r="118" spans="1:32" ht="15">
      <c r="A118" s="72" t="s">
        <v>106</v>
      </c>
      <c r="B118" s="73"/>
      <c r="C118" s="54" t="s">
        <v>218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1">
        <v>3085</v>
      </c>
      <c r="AD118" s="41"/>
      <c r="AE118" s="41"/>
      <c r="AF118" s="41">
        <v>3085</v>
      </c>
    </row>
    <row r="119" spans="1:32" ht="15">
      <c r="A119" s="69" t="s">
        <v>108</v>
      </c>
      <c r="B119" s="70"/>
      <c r="C119" s="45" t="s">
        <v>219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0">
        <v>60</v>
      </c>
      <c r="AD119" s="40"/>
      <c r="AE119" s="40"/>
      <c r="AF119" s="40">
        <v>60</v>
      </c>
    </row>
    <row r="120" spans="1:32" ht="15">
      <c r="A120" s="69" t="s">
        <v>110</v>
      </c>
      <c r="B120" s="70"/>
      <c r="C120" s="45" t="s">
        <v>220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0">
        <v>4833</v>
      </c>
      <c r="AD120" s="40"/>
      <c r="AE120" s="40"/>
      <c r="AF120" s="40">
        <v>4833</v>
      </c>
    </row>
    <row r="121" spans="1:32" ht="15">
      <c r="A121" s="69" t="s">
        <v>112</v>
      </c>
      <c r="B121" s="70"/>
      <c r="C121" s="45" t="s">
        <v>221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0">
        <v>16</v>
      </c>
      <c r="AD121" s="40"/>
      <c r="AE121" s="40"/>
      <c r="AF121" s="40">
        <v>16</v>
      </c>
    </row>
    <row r="122" spans="1:32" ht="15">
      <c r="A122" s="72" t="s">
        <v>114</v>
      </c>
      <c r="B122" s="73"/>
      <c r="C122" s="54" t="s">
        <v>222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41">
        <f>SUM(AC119:AC121)</f>
        <v>4909</v>
      </c>
      <c r="AD122" s="41"/>
      <c r="AE122" s="41"/>
      <c r="AF122" s="41">
        <f>SUM(AF119:AF121)</f>
        <v>4909</v>
      </c>
    </row>
    <row r="123" spans="1:32" ht="15">
      <c r="A123" s="69" t="s">
        <v>116</v>
      </c>
      <c r="B123" s="70"/>
      <c r="C123" s="45" t="s">
        <v>223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0">
        <v>39</v>
      </c>
      <c r="AD123" s="40"/>
      <c r="AE123" s="40"/>
      <c r="AF123" s="40">
        <v>39</v>
      </c>
    </row>
    <row r="124" spans="1:32" ht="15">
      <c r="A124" s="69" t="s">
        <v>118</v>
      </c>
      <c r="B124" s="70"/>
      <c r="C124" s="45" t="s">
        <v>224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0">
        <v>60</v>
      </c>
      <c r="AD124" s="40"/>
      <c r="AE124" s="40"/>
      <c r="AF124" s="40">
        <v>60</v>
      </c>
    </row>
    <row r="125" spans="1:32" ht="15">
      <c r="A125" s="72" t="s">
        <v>120</v>
      </c>
      <c r="B125" s="73"/>
      <c r="C125" s="54" t="s">
        <v>225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41">
        <f>SUM(AC123:AC124)</f>
        <v>99</v>
      </c>
      <c r="AD125" s="41"/>
      <c r="AE125" s="41"/>
      <c r="AF125" s="41">
        <f>SUM(AF123:AF124)</f>
        <v>99</v>
      </c>
    </row>
    <row r="126" spans="1:32" ht="15">
      <c r="A126" s="69" t="s">
        <v>122</v>
      </c>
      <c r="B126" s="70"/>
      <c r="C126" s="45" t="s">
        <v>226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0">
        <v>1134</v>
      </c>
      <c r="AD126" s="40"/>
      <c r="AE126" s="40"/>
      <c r="AF126" s="40">
        <v>1134</v>
      </c>
    </row>
    <row r="127" spans="1:32" ht="15">
      <c r="A127" s="69" t="s">
        <v>124</v>
      </c>
      <c r="B127" s="70"/>
      <c r="C127" s="45" t="s">
        <v>227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0"/>
      <c r="AD127" s="40"/>
      <c r="AE127" s="40"/>
      <c r="AF127" s="40"/>
    </row>
    <row r="128" spans="1:32" ht="15">
      <c r="A128" s="69" t="s">
        <v>126</v>
      </c>
      <c r="B128" s="70"/>
      <c r="C128" s="45" t="s">
        <v>228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0">
        <v>109</v>
      </c>
      <c r="AD128" s="40"/>
      <c r="AE128" s="40"/>
      <c r="AF128" s="40">
        <v>109</v>
      </c>
    </row>
    <row r="129" spans="1:32" ht="15">
      <c r="A129" s="69" t="s">
        <v>128</v>
      </c>
      <c r="B129" s="70"/>
      <c r="C129" s="45" t="s">
        <v>229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0">
        <v>1780</v>
      </c>
      <c r="AD129" s="40"/>
      <c r="AE129" s="40"/>
      <c r="AF129" s="40">
        <v>1780</v>
      </c>
    </row>
    <row r="130" spans="1:32" ht="15">
      <c r="A130" s="69" t="s">
        <v>130</v>
      </c>
      <c r="B130" s="70"/>
      <c r="C130" s="76" t="s">
        <v>230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40"/>
      <c r="AD130" s="40"/>
      <c r="AE130" s="40"/>
      <c r="AF130" s="40"/>
    </row>
    <row r="131" spans="1:32" ht="15">
      <c r="A131" s="69" t="s">
        <v>132</v>
      </c>
      <c r="B131" s="70"/>
      <c r="C131" s="75" t="s">
        <v>231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40">
        <v>303</v>
      </c>
      <c r="AD131" s="40"/>
      <c r="AE131" s="40"/>
      <c r="AF131" s="40">
        <v>303</v>
      </c>
    </row>
    <row r="132" spans="1:32" ht="15">
      <c r="A132" s="69" t="s">
        <v>134</v>
      </c>
      <c r="B132" s="70"/>
      <c r="C132" s="45" t="s">
        <v>232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0">
        <v>1032</v>
      </c>
      <c r="AD132" s="40"/>
      <c r="AE132" s="40"/>
      <c r="AF132" s="40">
        <v>1032</v>
      </c>
    </row>
    <row r="133" spans="1:32" ht="15">
      <c r="A133" s="72" t="s">
        <v>136</v>
      </c>
      <c r="B133" s="73"/>
      <c r="C133" s="54" t="s">
        <v>233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41">
        <f>SUM(AC126:AC132)</f>
        <v>4358</v>
      </c>
      <c r="AD133" s="41"/>
      <c r="AE133" s="41"/>
      <c r="AF133" s="41">
        <f>SUM(AF126:AF132)</f>
        <v>4358</v>
      </c>
    </row>
    <row r="134" spans="1:32" ht="15">
      <c r="A134" s="69" t="s">
        <v>138</v>
      </c>
      <c r="B134" s="70"/>
      <c r="C134" s="45" t="s">
        <v>234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0"/>
      <c r="AD134" s="40"/>
      <c r="AE134" s="40"/>
      <c r="AF134" s="40"/>
    </row>
    <row r="135" spans="1:32" ht="15">
      <c r="A135" s="69" t="s">
        <v>140</v>
      </c>
      <c r="B135" s="70"/>
      <c r="C135" s="45" t="s">
        <v>235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0">
        <v>375</v>
      </c>
      <c r="AD135" s="40"/>
      <c r="AE135" s="40"/>
      <c r="AF135" s="40">
        <v>375</v>
      </c>
    </row>
    <row r="136" spans="1:32" ht="15">
      <c r="A136" s="72" t="s">
        <v>142</v>
      </c>
      <c r="B136" s="73"/>
      <c r="C136" s="54" t="s">
        <v>236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41">
        <v>375</v>
      </c>
      <c r="AD136" s="41"/>
      <c r="AE136" s="41"/>
      <c r="AF136" s="41">
        <v>375</v>
      </c>
    </row>
    <row r="137" spans="1:32" ht="15">
      <c r="A137" s="69" t="s">
        <v>144</v>
      </c>
      <c r="B137" s="70"/>
      <c r="C137" s="45" t="s">
        <v>237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0">
        <v>3313</v>
      </c>
      <c r="AD137" s="40"/>
      <c r="AE137" s="40"/>
      <c r="AF137" s="40">
        <v>3313</v>
      </c>
    </row>
    <row r="138" spans="1:32" ht="15">
      <c r="A138" s="69" t="s">
        <v>146</v>
      </c>
      <c r="B138" s="70"/>
      <c r="C138" s="45" t="s">
        <v>238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0"/>
      <c r="AD138" s="40"/>
      <c r="AE138" s="40"/>
      <c r="AF138" s="40"/>
    </row>
    <row r="139" spans="1:32" ht="15">
      <c r="A139" s="69" t="s">
        <v>148</v>
      </c>
      <c r="B139" s="70"/>
      <c r="C139" s="45" t="s">
        <v>239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0"/>
      <c r="AD139" s="40"/>
      <c r="AE139" s="40"/>
      <c r="AF139" s="40"/>
    </row>
    <row r="140" spans="1:32" ht="15">
      <c r="A140" s="69" t="s">
        <v>150</v>
      </c>
      <c r="B140" s="70"/>
      <c r="C140" s="45" t="s">
        <v>240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0"/>
      <c r="AD140" s="40"/>
      <c r="AE140" s="40"/>
      <c r="AF140" s="40"/>
    </row>
    <row r="141" spans="1:32" ht="15">
      <c r="A141" s="69" t="s">
        <v>152</v>
      </c>
      <c r="B141" s="70"/>
      <c r="C141" s="45" t="s">
        <v>241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0">
        <v>300</v>
      </c>
      <c r="AD141" s="40"/>
      <c r="AE141" s="40"/>
      <c r="AF141" s="40">
        <v>300</v>
      </c>
    </row>
    <row r="142" spans="1:32" ht="15">
      <c r="A142" s="72" t="s">
        <v>154</v>
      </c>
      <c r="B142" s="73"/>
      <c r="C142" s="54" t="s">
        <v>242</v>
      </c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41">
        <f>SUM(AC137:AC141)</f>
        <v>3613</v>
      </c>
      <c r="AD142" s="41"/>
      <c r="AE142" s="41"/>
      <c r="AF142" s="41">
        <f>SUM(AF137:AF141)</f>
        <v>3613</v>
      </c>
    </row>
    <row r="143" spans="1:32" ht="15">
      <c r="A143" s="72" t="s">
        <v>243</v>
      </c>
      <c r="B143" s="73"/>
      <c r="C143" s="54" t="s">
        <v>244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16">
        <v>13354</v>
      </c>
      <c r="AD143" s="16"/>
      <c r="AE143" s="16"/>
      <c r="AF143" s="16">
        <v>13354</v>
      </c>
    </row>
    <row r="144" spans="1:32" ht="15">
      <c r="A144" s="69" t="s">
        <v>245</v>
      </c>
      <c r="B144" s="70"/>
      <c r="C144" s="55" t="s">
        <v>246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1"/>
      <c r="AD144" s="1"/>
      <c r="AE144" s="1"/>
      <c r="AF144" s="1"/>
    </row>
    <row r="145" spans="1:32" ht="15">
      <c r="A145" s="69" t="s">
        <v>247</v>
      </c>
      <c r="B145" s="70"/>
      <c r="C145" s="55" t="s">
        <v>248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40">
        <v>302</v>
      </c>
      <c r="AD145" s="40"/>
      <c r="AE145" s="40"/>
      <c r="AF145" s="40">
        <v>302</v>
      </c>
    </row>
    <row r="146" spans="1:32" ht="15">
      <c r="A146" s="69" t="s">
        <v>249</v>
      </c>
      <c r="B146" s="70"/>
      <c r="C146" s="77" t="s">
        <v>250</v>
      </c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40"/>
      <c r="AD146" s="40"/>
      <c r="AE146" s="40"/>
      <c r="AF146" s="40"/>
    </row>
    <row r="147" spans="1:32" ht="15">
      <c r="A147" s="69" t="s">
        <v>251</v>
      </c>
      <c r="B147" s="70"/>
      <c r="C147" s="77" t="s">
        <v>252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40">
        <v>29</v>
      </c>
      <c r="AD147" s="40"/>
      <c r="AE147" s="40"/>
      <c r="AF147" s="42">
        <v>29</v>
      </c>
    </row>
    <row r="148" spans="1:32" ht="15">
      <c r="A148" s="69" t="s">
        <v>253</v>
      </c>
      <c r="B148" s="70"/>
      <c r="C148" s="77" t="s">
        <v>254</v>
      </c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40">
        <v>142</v>
      </c>
      <c r="AD148" s="40"/>
      <c r="AE148" s="40"/>
      <c r="AF148" s="42">
        <v>142</v>
      </c>
    </row>
    <row r="149" spans="1:32" ht="15">
      <c r="A149" s="69" t="s">
        <v>255</v>
      </c>
      <c r="B149" s="70"/>
      <c r="C149" s="55" t="s">
        <v>256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40">
        <v>738</v>
      </c>
      <c r="AD149" s="40"/>
      <c r="AE149" s="40"/>
      <c r="AF149" s="42">
        <v>738</v>
      </c>
    </row>
    <row r="150" spans="1:32" ht="15">
      <c r="A150" s="69" t="s">
        <v>257</v>
      </c>
      <c r="B150" s="70"/>
      <c r="C150" s="55" t="s">
        <v>258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40"/>
      <c r="AD150" s="40"/>
      <c r="AE150" s="40"/>
      <c r="AF150" s="40"/>
    </row>
    <row r="151" spans="1:32" ht="15">
      <c r="A151" s="69" t="s">
        <v>259</v>
      </c>
      <c r="B151" s="70"/>
      <c r="C151" s="55" t="s">
        <v>260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40">
        <v>452</v>
      </c>
      <c r="AD151" s="40"/>
      <c r="AE151" s="40"/>
      <c r="AF151" s="40">
        <v>452</v>
      </c>
    </row>
    <row r="152" spans="1:32" ht="15">
      <c r="A152" s="72" t="s">
        <v>261</v>
      </c>
      <c r="B152" s="73"/>
      <c r="C152" s="56" t="s">
        <v>262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41">
        <f>SUM(AC145:AC151)</f>
        <v>1663</v>
      </c>
      <c r="AD152" s="41"/>
      <c r="AE152" s="41"/>
      <c r="AF152" s="41">
        <f>SUM(AF145:AF151)</f>
        <v>1663</v>
      </c>
    </row>
    <row r="153" spans="1:32" ht="15">
      <c r="A153" s="69" t="s">
        <v>263</v>
      </c>
      <c r="B153" s="70"/>
      <c r="C153" s="78" t="s">
        <v>264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40"/>
      <c r="AD153" s="40"/>
      <c r="AE153" s="40"/>
      <c r="AF153" s="40"/>
    </row>
    <row r="154" spans="1:32" ht="15">
      <c r="A154" s="69" t="s">
        <v>265</v>
      </c>
      <c r="B154" s="70"/>
      <c r="C154" s="78" t="s">
        <v>266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40"/>
      <c r="AD154" s="40"/>
      <c r="AE154" s="40"/>
      <c r="AF154" s="40"/>
    </row>
    <row r="155" spans="1:32" ht="15">
      <c r="A155" s="69" t="s">
        <v>267</v>
      </c>
      <c r="B155" s="70"/>
      <c r="C155" s="78" t="s">
        <v>268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40"/>
      <c r="AD155" s="40"/>
      <c r="AE155" s="40"/>
      <c r="AF155" s="40"/>
    </row>
    <row r="156" spans="1:32" ht="15">
      <c r="A156" s="69" t="s">
        <v>269</v>
      </c>
      <c r="B156" s="70"/>
      <c r="C156" s="78" t="s">
        <v>270</v>
      </c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40"/>
      <c r="AD156" s="40"/>
      <c r="AE156" s="40"/>
      <c r="AF156" s="40"/>
    </row>
    <row r="157" spans="1:32" ht="15">
      <c r="A157" s="69" t="s">
        <v>271</v>
      </c>
      <c r="B157" s="70"/>
      <c r="C157" s="78" t="s">
        <v>272</v>
      </c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40"/>
      <c r="AD157" s="40"/>
      <c r="AE157" s="40"/>
      <c r="AF157" s="40"/>
    </row>
    <row r="158" spans="1:32" ht="15">
      <c r="A158" s="69" t="s">
        <v>273</v>
      </c>
      <c r="B158" s="70"/>
      <c r="C158" s="78" t="s">
        <v>274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40">
        <v>177</v>
      </c>
      <c r="AD158" s="40">
        <v>100</v>
      </c>
      <c r="AE158" s="40"/>
      <c r="AF158" s="40">
        <v>277</v>
      </c>
    </row>
    <row r="159" spans="1:32" ht="15">
      <c r="A159" s="69" t="s">
        <v>275</v>
      </c>
      <c r="B159" s="70"/>
      <c r="C159" s="78" t="s">
        <v>276</v>
      </c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40"/>
      <c r="AD159" s="40"/>
      <c r="AE159" s="40"/>
      <c r="AF159" s="40"/>
    </row>
    <row r="160" spans="1:32" ht="15">
      <c r="A160" s="69" t="s">
        <v>277</v>
      </c>
      <c r="B160" s="70"/>
      <c r="C160" s="78" t="s">
        <v>278</v>
      </c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40"/>
      <c r="AD160" s="40"/>
      <c r="AE160" s="40"/>
      <c r="AF160" s="40"/>
    </row>
    <row r="161" spans="1:32" ht="15">
      <c r="A161" s="69" t="s">
        <v>279</v>
      </c>
      <c r="B161" s="70"/>
      <c r="C161" s="78" t="s">
        <v>280</v>
      </c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40"/>
      <c r="AD161" s="40"/>
      <c r="AE161" s="40"/>
      <c r="AF161" s="40"/>
    </row>
    <row r="162" spans="1:32" ht="15">
      <c r="A162" s="69" t="s">
        <v>281</v>
      </c>
      <c r="B162" s="70"/>
      <c r="C162" s="79" t="s">
        <v>282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40"/>
      <c r="AD162" s="40"/>
      <c r="AE162" s="40"/>
      <c r="AF162" s="40"/>
    </row>
    <row r="163" spans="1:32" ht="15">
      <c r="A163" s="69" t="s">
        <v>283</v>
      </c>
      <c r="B163" s="70"/>
      <c r="C163" s="78" t="s">
        <v>284</v>
      </c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40">
        <v>591</v>
      </c>
      <c r="AD163" s="40">
        <v>450</v>
      </c>
      <c r="AE163" s="40"/>
      <c r="AF163" s="40">
        <v>1041</v>
      </c>
    </row>
    <row r="164" spans="1:32" ht="15">
      <c r="A164" s="69" t="s">
        <v>285</v>
      </c>
      <c r="B164" s="70"/>
      <c r="C164" s="79" t="s">
        <v>286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40">
        <v>4753</v>
      </c>
      <c r="AD164" s="40"/>
      <c r="AE164" s="40"/>
      <c r="AF164" s="40">
        <v>4753</v>
      </c>
    </row>
    <row r="165" spans="1:32" ht="15">
      <c r="A165" s="72" t="s">
        <v>287</v>
      </c>
      <c r="B165" s="73"/>
      <c r="C165" s="56" t="s">
        <v>288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41">
        <f>SUM(AC153:AC164)</f>
        <v>5521</v>
      </c>
      <c r="AD165" s="41">
        <f>SUM(AD158:AD164)</f>
        <v>550</v>
      </c>
      <c r="AE165" s="41"/>
      <c r="AF165" s="41">
        <f>SUM(AF158:AF164)</f>
        <v>6071</v>
      </c>
    </row>
    <row r="166" spans="1:32" ht="15">
      <c r="A166" s="69" t="s">
        <v>289</v>
      </c>
      <c r="B166" s="70"/>
      <c r="C166" s="80" t="s">
        <v>290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1"/>
      <c r="AD166" s="1"/>
      <c r="AE166" s="1"/>
      <c r="AF166" s="1"/>
    </row>
    <row r="167" spans="1:32" ht="15">
      <c r="A167" s="69" t="s">
        <v>291</v>
      </c>
      <c r="B167" s="70"/>
      <c r="C167" s="80" t="s">
        <v>292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1"/>
      <c r="AD167" s="1"/>
      <c r="AE167" s="1"/>
      <c r="AF167" s="1"/>
    </row>
    <row r="168" spans="1:32" ht="15">
      <c r="A168" s="69" t="s">
        <v>293</v>
      </c>
      <c r="B168" s="70"/>
      <c r="C168" s="80" t="s">
        <v>294</v>
      </c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1"/>
      <c r="AD168" s="1"/>
      <c r="AE168" s="1"/>
      <c r="AF168" s="1"/>
    </row>
    <row r="169" spans="1:32" ht="15">
      <c r="A169" s="69" t="s">
        <v>295</v>
      </c>
      <c r="B169" s="70"/>
      <c r="C169" s="80" t="s">
        <v>296</v>
      </c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1"/>
      <c r="AD169" s="1"/>
      <c r="AE169" s="1"/>
      <c r="AF169" s="1"/>
    </row>
    <row r="170" spans="1:32" ht="15">
      <c r="A170" s="69" t="s">
        <v>297</v>
      </c>
      <c r="B170" s="70"/>
      <c r="C170" s="75" t="s">
        <v>298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1"/>
      <c r="AD170" s="1"/>
      <c r="AE170" s="1"/>
      <c r="AF170" s="1"/>
    </row>
    <row r="171" spans="1:32" ht="15">
      <c r="A171" s="69" t="s">
        <v>299</v>
      </c>
      <c r="B171" s="70"/>
      <c r="C171" s="75" t="s">
        <v>300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1"/>
      <c r="AD171" s="1"/>
      <c r="AE171" s="1"/>
      <c r="AF171" s="1"/>
    </row>
    <row r="172" spans="1:32" ht="15">
      <c r="A172" s="69" t="s">
        <v>301</v>
      </c>
      <c r="B172" s="70"/>
      <c r="C172" s="75" t="s">
        <v>302</v>
      </c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1"/>
      <c r="AD172" s="1"/>
      <c r="AE172" s="1"/>
      <c r="AF172" s="1"/>
    </row>
    <row r="173" spans="1:32" ht="15">
      <c r="A173" s="72" t="s">
        <v>303</v>
      </c>
      <c r="B173" s="73"/>
      <c r="C173" s="81" t="s">
        <v>304</v>
      </c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16"/>
      <c r="AD173" s="16"/>
      <c r="AE173" s="16"/>
      <c r="AF173" s="16"/>
    </row>
    <row r="174" spans="1:32" ht="15">
      <c r="A174" s="69" t="s">
        <v>305</v>
      </c>
      <c r="B174" s="70"/>
      <c r="C174" s="55" t="s">
        <v>306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1"/>
      <c r="AD174" s="1"/>
      <c r="AE174" s="1"/>
      <c r="AF174" s="1"/>
    </row>
    <row r="175" spans="1:32" ht="15">
      <c r="A175" s="69" t="s">
        <v>307</v>
      </c>
      <c r="B175" s="70"/>
      <c r="C175" s="55" t="s">
        <v>308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1"/>
      <c r="AD175" s="1"/>
      <c r="AE175" s="1"/>
      <c r="AF175" s="1"/>
    </row>
    <row r="176" spans="1:32" ht="15">
      <c r="A176" s="69" t="s">
        <v>309</v>
      </c>
      <c r="B176" s="70"/>
      <c r="C176" s="55" t="s">
        <v>310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1">
        <v>1859</v>
      </c>
      <c r="AD176" s="1"/>
      <c r="AE176" s="1"/>
      <c r="AF176" s="1">
        <v>1859</v>
      </c>
    </row>
    <row r="177" spans="1:32" ht="15">
      <c r="A177" s="69" t="s">
        <v>311</v>
      </c>
      <c r="B177" s="70"/>
      <c r="C177" s="55" t="s">
        <v>312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1"/>
      <c r="AD177" s="1"/>
      <c r="AE177" s="1"/>
      <c r="AF177" s="1"/>
    </row>
    <row r="178" spans="1:32" ht="15">
      <c r="A178" s="72" t="s">
        <v>313</v>
      </c>
      <c r="B178" s="73"/>
      <c r="C178" s="56" t="s">
        <v>314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16">
        <v>1859</v>
      </c>
      <c r="AD178" s="16"/>
      <c r="AE178" s="16"/>
      <c r="AF178" s="16">
        <v>1859</v>
      </c>
    </row>
    <row r="179" spans="1:32" ht="15">
      <c r="A179" s="69" t="s">
        <v>315</v>
      </c>
      <c r="B179" s="70"/>
      <c r="C179" s="55" t="s">
        <v>316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1"/>
      <c r="AD179" s="1"/>
      <c r="AE179" s="1"/>
      <c r="AF179" s="1"/>
    </row>
    <row r="180" spans="1:32" ht="15">
      <c r="A180" s="69" t="s">
        <v>317</v>
      </c>
      <c r="B180" s="70"/>
      <c r="C180" s="55" t="s">
        <v>318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1"/>
      <c r="AD180" s="1"/>
      <c r="AE180" s="1"/>
      <c r="AF180" s="1"/>
    </row>
    <row r="181" spans="1:32" ht="15">
      <c r="A181" s="69" t="s">
        <v>319</v>
      </c>
      <c r="B181" s="70"/>
      <c r="C181" s="55" t="s">
        <v>320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1"/>
      <c r="AD181" s="1"/>
      <c r="AE181" s="1"/>
      <c r="AF181" s="1"/>
    </row>
    <row r="182" spans="1:32" ht="15">
      <c r="A182" s="69" t="s">
        <v>321</v>
      </c>
      <c r="B182" s="70"/>
      <c r="C182" s="55" t="s">
        <v>322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1"/>
      <c r="AD182" s="1"/>
      <c r="AE182" s="1"/>
      <c r="AF182" s="1"/>
    </row>
    <row r="183" spans="1:32" ht="15">
      <c r="A183" s="69" t="s">
        <v>323</v>
      </c>
      <c r="B183" s="70"/>
      <c r="C183" s="55" t="s">
        <v>324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1"/>
      <c r="AD183" s="1"/>
      <c r="AE183" s="1"/>
      <c r="AF183" s="1"/>
    </row>
    <row r="184" spans="1:32" ht="15">
      <c r="A184" s="69" t="s">
        <v>325</v>
      </c>
      <c r="B184" s="70"/>
      <c r="C184" s="55" t="s">
        <v>326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1"/>
      <c r="AD184" s="1"/>
      <c r="AE184" s="1"/>
      <c r="AF184" s="1"/>
    </row>
    <row r="185" spans="1:32" ht="15">
      <c r="A185" s="69" t="s">
        <v>327</v>
      </c>
      <c r="B185" s="70"/>
      <c r="C185" s="55" t="s">
        <v>328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1"/>
      <c r="AD185" s="1"/>
      <c r="AE185" s="1"/>
      <c r="AF185" s="1"/>
    </row>
    <row r="186" spans="1:32" ht="15">
      <c r="A186" s="69" t="s">
        <v>329</v>
      </c>
      <c r="B186" s="70"/>
      <c r="C186" s="55" t="s">
        <v>330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1"/>
      <c r="AD186" s="1"/>
      <c r="AE186" s="1"/>
      <c r="AF186" s="1"/>
    </row>
    <row r="187" spans="1:32" ht="15">
      <c r="A187" s="72" t="s">
        <v>331</v>
      </c>
      <c r="B187" s="73"/>
      <c r="C187" s="56" t="s">
        <v>332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16"/>
      <c r="AD187" s="16"/>
      <c r="AE187" s="16"/>
      <c r="AF187" s="16"/>
    </row>
    <row r="188" spans="1:32" ht="15">
      <c r="A188" s="72" t="s">
        <v>333</v>
      </c>
      <c r="B188" s="73"/>
      <c r="C188" s="81" t="s">
        <v>334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16">
        <f>SUM(AC117,AC118,AC143,AC152,AC165,AC173,AC178)</f>
        <v>45717</v>
      </c>
      <c r="AD188" s="16">
        <v>550</v>
      </c>
      <c r="AE188" s="16"/>
      <c r="AF188" s="16">
        <f>SUM(AF117,AF118,AF143,AF152,AF165,AF173,AF178)</f>
        <v>46267</v>
      </c>
    </row>
    <row r="189" spans="1:32" ht="27" customHeight="1">
      <c r="A189" s="82" t="s">
        <v>67</v>
      </c>
      <c r="B189" s="83"/>
      <c r="C189" s="49" t="s">
        <v>359</v>
      </c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16"/>
      <c r="AD189" s="16"/>
      <c r="AE189" s="16"/>
      <c r="AF189" s="16"/>
    </row>
    <row r="190" spans="1:32" ht="15">
      <c r="A190" s="59" t="s">
        <v>30</v>
      </c>
      <c r="B190" s="60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1"/>
      <c r="AD190" s="1"/>
      <c r="AE190" s="1"/>
      <c r="AF190" s="1"/>
    </row>
    <row r="191" spans="1:32" ht="15">
      <c r="A191" s="43" t="s">
        <v>68</v>
      </c>
      <c r="B191" s="57"/>
      <c r="C191" s="55" t="s">
        <v>336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1"/>
      <c r="AD191" s="1"/>
      <c r="AE191" s="1"/>
      <c r="AF191" s="1"/>
    </row>
    <row r="192" spans="1:32" ht="15">
      <c r="A192" s="43" t="s">
        <v>70</v>
      </c>
      <c r="B192" s="57"/>
      <c r="C192" s="55" t="s">
        <v>337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1"/>
      <c r="AD192" s="1"/>
      <c r="AE192" s="1"/>
      <c r="AF192" s="1"/>
    </row>
    <row r="193" spans="1:32" ht="15">
      <c r="A193" s="43" t="s">
        <v>72</v>
      </c>
      <c r="B193" s="57"/>
      <c r="C193" s="55" t="s">
        <v>338</v>
      </c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1"/>
      <c r="AD193" s="1"/>
      <c r="AE193" s="1"/>
      <c r="AF193" s="1"/>
    </row>
    <row r="194" spans="1:32" ht="15">
      <c r="A194" s="52" t="s">
        <v>74</v>
      </c>
      <c r="B194" s="58"/>
      <c r="C194" s="56" t="s">
        <v>339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16"/>
      <c r="AD194" s="16"/>
      <c r="AE194" s="16"/>
      <c r="AF194" s="16"/>
    </row>
    <row r="195" spans="1:32" ht="15">
      <c r="A195" s="43" t="s">
        <v>76</v>
      </c>
      <c r="B195" s="57"/>
      <c r="C195" s="62" t="s">
        <v>340</v>
      </c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1"/>
      <c r="AD195" s="1"/>
      <c r="AE195" s="1"/>
      <c r="AF195" s="1"/>
    </row>
    <row r="196" spans="1:32" ht="15">
      <c r="A196" s="43" t="s">
        <v>78</v>
      </c>
      <c r="B196" s="57"/>
      <c r="C196" s="62" t="s">
        <v>341</v>
      </c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1"/>
      <c r="AD196" s="1"/>
      <c r="AE196" s="1"/>
      <c r="AF196" s="1"/>
    </row>
    <row r="197" spans="1:32" ht="15">
      <c r="A197" s="43" t="s">
        <v>80</v>
      </c>
      <c r="B197" s="57"/>
      <c r="C197" s="55" t="s">
        <v>342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1"/>
      <c r="AD197" s="1"/>
      <c r="AE197" s="1"/>
      <c r="AF197" s="1"/>
    </row>
    <row r="198" spans="1:32" ht="15">
      <c r="A198" s="43" t="s">
        <v>82</v>
      </c>
      <c r="B198" s="57"/>
      <c r="C198" s="55" t="s">
        <v>343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1"/>
      <c r="AD198" s="1"/>
      <c r="AE198" s="1"/>
      <c r="AF198" s="1"/>
    </row>
    <row r="199" spans="1:32" ht="15">
      <c r="A199" s="52" t="s">
        <v>84</v>
      </c>
      <c r="B199" s="58"/>
      <c r="C199" s="63" t="s">
        <v>344</v>
      </c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16"/>
      <c r="AD199" s="16"/>
      <c r="AE199" s="16"/>
      <c r="AF199" s="16"/>
    </row>
    <row r="200" spans="1:32" ht="15">
      <c r="A200" s="43" t="s">
        <v>86</v>
      </c>
      <c r="B200" s="57"/>
      <c r="C200" s="62" t="s">
        <v>345</v>
      </c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1"/>
      <c r="AD200" s="1"/>
      <c r="AE200" s="1"/>
      <c r="AF200" s="1"/>
    </row>
    <row r="201" spans="1:32" ht="15">
      <c r="A201" s="43" t="s">
        <v>88</v>
      </c>
      <c r="B201" s="57"/>
      <c r="C201" s="62" t="s">
        <v>346</v>
      </c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1"/>
      <c r="AD201" s="1"/>
      <c r="AE201" s="1"/>
      <c r="AF201" s="1"/>
    </row>
    <row r="202" spans="1:32" ht="15">
      <c r="A202" s="43" t="s">
        <v>90</v>
      </c>
      <c r="B202" s="57"/>
      <c r="C202" s="62" t="s">
        <v>347</v>
      </c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1"/>
      <c r="AD202" s="1"/>
      <c r="AE202" s="1"/>
      <c r="AF202" s="1"/>
    </row>
    <row r="203" spans="1:32" ht="15">
      <c r="A203" s="43" t="s">
        <v>92</v>
      </c>
      <c r="B203" s="57"/>
      <c r="C203" s="62" t="s">
        <v>348</v>
      </c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1"/>
      <c r="AD203" s="1"/>
      <c r="AE203" s="1"/>
      <c r="AF203" s="1"/>
    </row>
    <row r="204" spans="1:32" ht="15">
      <c r="A204" s="43" t="s">
        <v>94</v>
      </c>
      <c r="B204" s="57"/>
      <c r="C204" s="62" t="s">
        <v>349</v>
      </c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1"/>
      <c r="AD204" s="1"/>
      <c r="AE204" s="1"/>
      <c r="AF204" s="1"/>
    </row>
    <row r="205" spans="1:32" ht="15">
      <c r="A205" s="43" t="s">
        <v>96</v>
      </c>
      <c r="B205" s="57"/>
      <c r="C205" s="62" t="s">
        <v>350</v>
      </c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1"/>
      <c r="AD205" s="1"/>
      <c r="AE205" s="1"/>
      <c r="AF205" s="1"/>
    </row>
    <row r="206" spans="1:32" ht="15">
      <c r="A206" s="52" t="s">
        <v>98</v>
      </c>
      <c r="B206" s="58"/>
      <c r="C206" s="63" t="s">
        <v>351</v>
      </c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16"/>
      <c r="AD206" s="16"/>
      <c r="AE206" s="16"/>
      <c r="AF206" s="16"/>
    </row>
    <row r="207" spans="1:32" ht="15">
      <c r="A207" s="43" t="s">
        <v>100</v>
      </c>
      <c r="B207" s="57"/>
      <c r="C207" s="62" t="s">
        <v>352</v>
      </c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1"/>
      <c r="AD207" s="1"/>
      <c r="AE207" s="1"/>
      <c r="AF207" s="1"/>
    </row>
    <row r="208" spans="1:32" ht="15">
      <c r="A208" s="43" t="s">
        <v>102</v>
      </c>
      <c r="B208" s="57"/>
      <c r="C208" s="55" t="s">
        <v>353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1"/>
      <c r="AD208" s="1"/>
      <c r="AE208" s="1"/>
      <c r="AF208" s="1"/>
    </row>
    <row r="209" spans="1:32" ht="15">
      <c r="A209" s="43" t="s">
        <v>104</v>
      </c>
      <c r="B209" s="57"/>
      <c r="C209" s="62" t="s">
        <v>354</v>
      </c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1"/>
      <c r="AD209" s="1"/>
      <c r="AE209" s="1"/>
      <c r="AF209" s="1"/>
    </row>
    <row r="210" spans="1:32" ht="15">
      <c r="A210" s="43" t="s">
        <v>106</v>
      </c>
      <c r="B210" s="57"/>
      <c r="C210" s="62" t="s">
        <v>355</v>
      </c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1"/>
      <c r="AD210" s="1"/>
      <c r="AE210" s="1"/>
      <c r="AF210" s="1"/>
    </row>
    <row r="211" spans="1:32" ht="15">
      <c r="A211" s="52" t="s">
        <v>108</v>
      </c>
      <c r="B211" s="58"/>
      <c r="C211" s="63" t="s">
        <v>356</v>
      </c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16"/>
      <c r="AD211" s="16"/>
      <c r="AE211" s="16"/>
      <c r="AF211" s="16"/>
    </row>
    <row r="212" spans="1:32" ht="15">
      <c r="A212" s="43" t="s">
        <v>110</v>
      </c>
      <c r="B212" s="57"/>
      <c r="C212" s="55" t="s">
        <v>357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1"/>
      <c r="AD212" s="1"/>
      <c r="AE212" s="1"/>
      <c r="AF212" s="1"/>
    </row>
    <row r="213" spans="1:32" ht="15">
      <c r="A213" s="52" t="s">
        <v>112</v>
      </c>
      <c r="B213" s="58"/>
      <c r="C213" s="63" t="s">
        <v>358</v>
      </c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16"/>
      <c r="AD213" s="16"/>
      <c r="AE213" s="16"/>
      <c r="AF213" s="16"/>
    </row>
    <row r="214" spans="1:32" ht="15.75" customHeight="1">
      <c r="A214" s="66" t="s">
        <v>362</v>
      </c>
      <c r="B214" s="67"/>
      <c r="C214" s="68"/>
      <c r="D214" s="66"/>
      <c r="E214" s="66"/>
      <c r="F214" s="66"/>
      <c r="G214" s="66"/>
      <c r="H214" s="66"/>
      <c r="I214" s="66"/>
      <c r="J214" s="66"/>
      <c r="K214" s="6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6">
        <v>45717</v>
      </c>
      <c r="AD214" s="6">
        <v>550</v>
      </c>
      <c r="AE214" s="6"/>
      <c r="AF214" s="6">
        <v>46267</v>
      </c>
    </row>
    <row r="216" spans="1:32" ht="15">
      <c r="A216" s="18" t="s">
        <v>363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</sheetData>
  <sheetProtection/>
  <mergeCells count="413"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  <mergeCell ref="A206:B206"/>
    <mergeCell ref="C206:AB206"/>
    <mergeCell ref="A202:B202"/>
    <mergeCell ref="C202:AB202"/>
    <mergeCell ref="A203:B203"/>
    <mergeCell ref="C203:AB203"/>
    <mergeCell ref="A209:B209"/>
    <mergeCell ref="C209:AB209"/>
    <mergeCell ref="A204:B204"/>
    <mergeCell ref="C204:AB204"/>
    <mergeCell ref="A205:B205"/>
    <mergeCell ref="C205:AB205"/>
    <mergeCell ref="A207:B207"/>
    <mergeCell ref="C207:AB207"/>
    <mergeCell ref="A208:B208"/>
    <mergeCell ref="C208:AB208"/>
    <mergeCell ref="A201:B201"/>
    <mergeCell ref="C201:AB201"/>
    <mergeCell ref="A198:B198"/>
    <mergeCell ref="C198:AB198"/>
    <mergeCell ref="A199:B199"/>
    <mergeCell ref="C199:AB199"/>
    <mergeCell ref="A200:B200"/>
    <mergeCell ref="C200:AB200"/>
    <mergeCell ref="A196:B196"/>
    <mergeCell ref="C196:AB196"/>
    <mergeCell ref="A197:B197"/>
    <mergeCell ref="C197:AB197"/>
    <mergeCell ref="A194:B194"/>
    <mergeCell ref="C194:AB194"/>
    <mergeCell ref="A195:B195"/>
    <mergeCell ref="C195:AB195"/>
    <mergeCell ref="A192:B192"/>
    <mergeCell ref="C192:AB192"/>
    <mergeCell ref="A193:B193"/>
    <mergeCell ref="C193:AB193"/>
    <mergeCell ref="A190:B190"/>
    <mergeCell ref="C190:AB190"/>
    <mergeCell ref="A191:B191"/>
    <mergeCell ref="C191:AB191"/>
    <mergeCell ref="A188:B188"/>
    <mergeCell ref="C188:AB188"/>
    <mergeCell ref="A189:B189"/>
    <mergeCell ref="C189:AB189"/>
    <mergeCell ref="A186:B186"/>
    <mergeCell ref="C186:AB186"/>
    <mergeCell ref="A187:B187"/>
    <mergeCell ref="C187:AB187"/>
    <mergeCell ref="A184:B184"/>
    <mergeCell ref="C184:AB184"/>
    <mergeCell ref="A185:B185"/>
    <mergeCell ref="C185:AB185"/>
    <mergeCell ref="A182:B182"/>
    <mergeCell ref="C182:AB182"/>
    <mergeCell ref="A183:B183"/>
    <mergeCell ref="C183:AB183"/>
    <mergeCell ref="A180:B180"/>
    <mergeCell ref="C180:AB180"/>
    <mergeCell ref="A181:B181"/>
    <mergeCell ref="C181:AB181"/>
    <mergeCell ref="A178:B178"/>
    <mergeCell ref="C178:AB178"/>
    <mergeCell ref="A179:B179"/>
    <mergeCell ref="C179:AB179"/>
    <mergeCell ref="A176:B176"/>
    <mergeCell ref="C176:AB176"/>
    <mergeCell ref="A177:B177"/>
    <mergeCell ref="C177:AB177"/>
    <mergeCell ref="A174:B174"/>
    <mergeCell ref="C174:AB174"/>
    <mergeCell ref="A175:B175"/>
    <mergeCell ref="C175:AB175"/>
    <mergeCell ref="A172:B172"/>
    <mergeCell ref="C172:AB172"/>
    <mergeCell ref="A173:B173"/>
    <mergeCell ref="C173:AB173"/>
    <mergeCell ref="A170:B170"/>
    <mergeCell ref="C170:AB170"/>
    <mergeCell ref="A171:B171"/>
    <mergeCell ref="C171:AB171"/>
    <mergeCell ref="A168:B168"/>
    <mergeCell ref="C168:AB168"/>
    <mergeCell ref="A169:B169"/>
    <mergeCell ref="C169:AB169"/>
    <mergeCell ref="A166:B166"/>
    <mergeCell ref="C166:AB166"/>
    <mergeCell ref="A167:B167"/>
    <mergeCell ref="C167:AB167"/>
    <mergeCell ref="A164:B164"/>
    <mergeCell ref="C164:AB164"/>
    <mergeCell ref="A165:B165"/>
    <mergeCell ref="C165:AB165"/>
    <mergeCell ref="A162:B162"/>
    <mergeCell ref="C162:AB162"/>
    <mergeCell ref="A163:B163"/>
    <mergeCell ref="C163:AB163"/>
    <mergeCell ref="A160:B160"/>
    <mergeCell ref="C160:AB160"/>
    <mergeCell ref="A161:B161"/>
    <mergeCell ref="C161:AB161"/>
    <mergeCell ref="A158:B158"/>
    <mergeCell ref="C158:AB158"/>
    <mergeCell ref="A159:B159"/>
    <mergeCell ref="C159:AB159"/>
    <mergeCell ref="A156:B156"/>
    <mergeCell ref="C156:AB156"/>
    <mergeCell ref="A157:B157"/>
    <mergeCell ref="C157:AB157"/>
    <mergeCell ref="A154:B154"/>
    <mergeCell ref="C154:AB154"/>
    <mergeCell ref="A155:B155"/>
    <mergeCell ref="C155:AB155"/>
    <mergeCell ref="A152:B152"/>
    <mergeCell ref="C152:AB152"/>
    <mergeCell ref="A153:B153"/>
    <mergeCell ref="C153:AB153"/>
    <mergeCell ref="A150:B150"/>
    <mergeCell ref="C150:AB150"/>
    <mergeCell ref="A151:B151"/>
    <mergeCell ref="C151:AB151"/>
    <mergeCell ref="A148:B148"/>
    <mergeCell ref="C148:AB148"/>
    <mergeCell ref="A149:B149"/>
    <mergeCell ref="C149:AB149"/>
    <mergeCell ref="A146:B146"/>
    <mergeCell ref="C146:AB146"/>
    <mergeCell ref="A147:B147"/>
    <mergeCell ref="C147:AB147"/>
    <mergeCell ref="A144:B144"/>
    <mergeCell ref="C144:AB144"/>
    <mergeCell ref="A145:B145"/>
    <mergeCell ref="C145:AB145"/>
    <mergeCell ref="A142:B142"/>
    <mergeCell ref="C142:AB142"/>
    <mergeCell ref="A143:B143"/>
    <mergeCell ref="C143:AB143"/>
    <mergeCell ref="A140:B140"/>
    <mergeCell ref="C140:AB140"/>
    <mergeCell ref="A141:B141"/>
    <mergeCell ref="C141:AB141"/>
    <mergeCell ref="A138:B138"/>
    <mergeCell ref="C138:AB138"/>
    <mergeCell ref="A139:B139"/>
    <mergeCell ref="C139:AB139"/>
    <mergeCell ref="A136:B136"/>
    <mergeCell ref="C136:AB136"/>
    <mergeCell ref="A137:B137"/>
    <mergeCell ref="C137:AB137"/>
    <mergeCell ref="A134:B134"/>
    <mergeCell ref="C134:AB134"/>
    <mergeCell ref="A135:B135"/>
    <mergeCell ref="C135:AB135"/>
    <mergeCell ref="A132:B132"/>
    <mergeCell ref="C132:AB132"/>
    <mergeCell ref="A133:B133"/>
    <mergeCell ref="C133:AB133"/>
    <mergeCell ref="A130:B130"/>
    <mergeCell ref="C130:AB130"/>
    <mergeCell ref="A131:B131"/>
    <mergeCell ref="C131:AB131"/>
    <mergeCell ref="A128:B128"/>
    <mergeCell ref="C128:AB128"/>
    <mergeCell ref="A129:B129"/>
    <mergeCell ref="C129:AB129"/>
    <mergeCell ref="A126:B126"/>
    <mergeCell ref="C126:AB126"/>
    <mergeCell ref="A127:B127"/>
    <mergeCell ref="C127:AB127"/>
    <mergeCell ref="A124:B124"/>
    <mergeCell ref="C124:AB124"/>
    <mergeCell ref="A125:B125"/>
    <mergeCell ref="C125:AB125"/>
    <mergeCell ref="A122:B122"/>
    <mergeCell ref="C122:AB122"/>
    <mergeCell ref="A123:B123"/>
    <mergeCell ref="C123:AB123"/>
    <mergeCell ref="A120:B120"/>
    <mergeCell ref="C120:AB120"/>
    <mergeCell ref="A121:B121"/>
    <mergeCell ref="C121:AB121"/>
    <mergeCell ref="A118:B118"/>
    <mergeCell ref="C118:AB118"/>
    <mergeCell ref="A119:B119"/>
    <mergeCell ref="C119:AB119"/>
    <mergeCell ref="A116:B116"/>
    <mergeCell ref="C116:AB116"/>
    <mergeCell ref="A117:B117"/>
    <mergeCell ref="C117:AB117"/>
    <mergeCell ref="A114:B114"/>
    <mergeCell ref="C114:AB114"/>
    <mergeCell ref="A115:B115"/>
    <mergeCell ref="C115:AB115"/>
    <mergeCell ref="A112:B112"/>
    <mergeCell ref="C112:AB112"/>
    <mergeCell ref="A113:B113"/>
    <mergeCell ref="C113:AB113"/>
    <mergeCell ref="A110:B110"/>
    <mergeCell ref="C110:AB110"/>
    <mergeCell ref="A111:B111"/>
    <mergeCell ref="C111:AB111"/>
    <mergeCell ref="A108:B108"/>
    <mergeCell ref="C108:AB108"/>
    <mergeCell ref="A109:B109"/>
    <mergeCell ref="C109:AB109"/>
    <mergeCell ref="A106:B106"/>
    <mergeCell ref="C106:AB106"/>
    <mergeCell ref="A107:B107"/>
    <mergeCell ref="C107:AB107"/>
    <mergeCell ref="A104:B104"/>
    <mergeCell ref="C104:AB104"/>
    <mergeCell ref="A105:B105"/>
    <mergeCell ref="C105:AB105"/>
    <mergeCell ref="A102:B102"/>
    <mergeCell ref="C102:AB102"/>
    <mergeCell ref="A103:B103"/>
    <mergeCell ref="C103:AB103"/>
    <mergeCell ref="A100:B100"/>
    <mergeCell ref="C100:AB100"/>
    <mergeCell ref="A101:B101"/>
    <mergeCell ref="C101:AB101"/>
    <mergeCell ref="A98:B98"/>
    <mergeCell ref="C98:AB98"/>
    <mergeCell ref="A99:B99"/>
    <mergeCell ref="C99:AB99"/>
    <mergeCell ref="A95:B95"/>
    <mergeCell ref="C95:AB95"/>
    <mergeCell ref="A97:B97"/>
    <mergeCell ref="C97:AB97"/>
    <mergeCell ref="A96:B96"/>
    <mergeCell ref="C96:K96"/>
    <mergeCell ref="A93:B93"/>
    <mergeCell ref="C93:AB93"/>
    <mergeCell ref="A94:B94"/>
    <mergeCell ref="C94:AB94"/>
    <mergeCell ref="A91:B91"/>
    <mergeCell ref="C91:AB91"/>
    <mergeCell ref="A92:B92"/>
    <mergeCell ref="C92:AB92"/>
    <mergeCell ref="A89:B89"/>
    <mergeCell ref="C89:AB89"/>
    <mergeCell ref="A90:B90"/>
    <mergeCell ref="C90:AB90"/>
    <mergeCell ref="A87:B87"/>
    <mergeCell ref="C87:AB87"/>
    <mergeCell ref="A88:B88"/>
    <mergeCell ref="C88:AB88"/>
    <mergeCell ref="A85:B85"/>
    <mergeCell ref="C85:AB85"/>
    <mergeCell ref="A86:B86"/>
    <mergeCell ref="C86:AB86"/>
    <mergeCell ref="A83:B83"/>
    <mergeCell ref="C83:AB83"/>
    <mergeCell ref="A84:B84"/>
    <mergeCell ref="C84:AB84"/>
    <mergeCell ref="A81:B81"/>
    <mergeCell ref="C81:AB81"/>
    <mergeCell ref="A82:B82"/>
    <mergeCell ref="C82:AB82"/>
    <mergeCell ref="A79:B79"/>
    <mergeCell ref="C79:AB79"/>
    <mergeCell ref="A80:B80"/>
    <mergeCell ref="C80:AB80"/>
    <mergeCell ref="A77:B77"/>
    <mergeCell ref="C77:AB77"/>
    <mergeCell ref="A78:B78"/>
    <mergeCell ref="C78:AB78"/>
    <mergeCell ref="A75:B75"/>
    <mergeCell ref="C75:AB75"/>
    <mergeCell ref="A76:B76"/>
    <mergeCell ref="C76:AB76"/>
    <mergeCell ref="A73:B73"/>
    <mergeCell ref="C73:AB73"/>
    <mergeCell ref="A74:B74"/>
    <mergeCell ref="C74:AB74"/>
    <mergeCell ref="A71:B71"/>
    <mergeCell ref="C71:AB71"/>
    <mergeCell ref="A72:B72"/>
    <mergeCell ref="C72:AB72"/>
    <mergeCell ref="A69:B69"/>
    <mergeCell ref="C69:AB69"/>
    <mergeCell ref="A70:B70"/>
    <mergeCell ref="C70:AB70"/>
    <mergeCell ref="A67:B67"/>
    <mergeCell ref="C67:AB67"/>
    <mergeCell ref="A68:B68"/>
    <mergeCell ref="C68:AB68"/>
    <mergeCell ref="A65:B65"/>
    <mergeCell ref="C65:AB65"/>
    <mergeCell ref="A66:B66"/>
    <mergeCell ref="C66:AB66"/>
    <mergeCell ref="A63:B63"/>
    <mergeCell ref="C63:AB63"/>
    <mergeCell ref="A64:B64"/>
    <mergeCell ref="C64:AB64"/>
    <mergeCell ref="A61:B61"/>
    <mergeCell ref="C61:AB61"/>
    <mergeCell ref="A62:B62"/>
    <mergeCell ref="C62:AB62"/>
    <mergeCell ref="A59:B59"/>
    <mergeCell ref="C59:AB59"/>
    <mergeCell ref="A60:B60"/>
    <mergeCell ref="C60:AB60"/>
    <mergeCell ref="A57:B57"/>
    <mergeCell ref="C57:AB57"/>
    <mergeCell ref="A58:B58"/>
    <mergeCell ref="C58:AB58"/>
    <mergeCell ref="A55:B55"/>
    <mergeCell ref="C55:AB55"/>
    <mergeCell ref="A56:B56"/>
    <mergeCell ref="C56:AB56"/>
    <mergeCell ref="A53:B53"/>
    <mergeCell ref="C53:AB53"/>
    <mergeCell ref="A54:B54"/>
    <mergeCell ref="C54:AB54"/>
    <mergeCell ref="A51:B51"/>
    <mergeCell ref="C51:AB51"/>
    <mergeCell ref="A52:B52"/>
    <mergeCell ref="C52:AB52"/>
    <mergeCell ref="A49:B49"/>
    <mergeCell ref="C49:AB49"/>
    <mergeCell ref="A50:B50"/>
    <mergeCell ref="C50:AB50"/>
    <mergeCell ref="A47:B47"/>
    <mergeCell ref="C47:AB47"/>
    <mergeCell ref="A48:B48"/>
    <mergeCell ref="C48:AB48"/>
    <mergeCell ref="A45:B45"/>
    <mergeCell ref="C45:AB45"/>
    <mergeCell ref="A46:B46"/>
    <mergeCell ref="C46:AB46"/>
    <mergeCell ref="A43:B43"/>
    <mergeCell ref="C43:AB43"/>
    <mergeCell ref="A44:B44"/>
    <mergeCell ref="C44:AB44"/>
    <mergeCell ref="A41:B41"/>
    <mergeCell ref="C41:AB41"/>
    <mergeCell ref="A42:B42"/>
    <mergeCell ref="C42:AB42"/>
    <mergeCell ref="A39:B39"/>
    <mergeCell ref="C39:AB39"/>
    <mergeCell ref="A40:B40"/>
    <mergeCell ref="C40:AB40"/>
    <mergeCell ref="A37:B37"/>
    <mergeCell ref="C37:AB37"/>
    <mergeCell ref="A38:B38"/>
    <mergeCell ref="C38:AB38"/>
    <mergeCell ref="A35:B35"/>
    <mergeCell ref="C35:AB35"/>
    <mergeCell ref="A36:B36"/>
    <mergeCell ref="C36:AB36"/>
    <mergeCell ref="A33:B33"/>
    <mergeCell ref="C33:AB33"/>
    <mergeCell ref="A34:B34"/>
    <mergeCell ref="C34:AB34"/>
    <mergeCell ref="A31:B31"/>
    <mergeCell ref="C31:AB31"/>
    <mergeCell ref="A32:B32"/>
    <mergeCell ref="C32:AB32"/>
    <mergeCell ref="A29:B29"/>
    <mergeCell ref="C29:AB29"/>
    <mergeCell ref="A30:B30"/>
    <mergeCell ref="C30:AB30"/>
    <mergeCell ref="A27:B27"/>
    <mergeCell ref="C27:AB27"/>
    <mergeCell ref="A28:B28"/>
    <mergeCell ref="C28:AB28"/>
    <mergeCell ref="A25:B25"/>
    <mergeCell ref="C25:AB25"/>
    <mergeCell ref="A26:B26"/>
    <mergeCell ref="C26:AB26"/>
    <mergeCell ref="A23:B23"/>
    <mergeCell ref="C23:AB23"/>
    <mergeCell ref="A24:B24"/>
    <mergeCell ref="C24:AB24"/>
    <mergeCell ref="C16:AB16"/>
    <mergeCell ref="A21:B21"/>
    <mergeCell ref="C21:AB21"/>
    <mergeCell ref="A22:B22"/>
    <mergeCell ref="C22:AB22"/>
    <mergeCell ref="A19:B19"/>
    <mergeCell ref="C19:AB19"/>
    <mergeCell ref="A20:B20"/>
    <mergeCell ref="C20:AB20"/>
    <mergeCell ref="C9:AB9"/>
    <mergeCell ref="A10:B10"/>
    <mergeCell ref="C10:AB10"/>
    <mergeCell ref="A17:B17"/>
    <mergeCell ref="C17:AB17"/>
    <mergeCell ref="A18:B18"/>
    <mergeCell ref="C18:AB18"/>
    <mergeCell ref="A15:B15"/>
    <mergeCell ref="C15:AB15"/>
    <mergeCell ref="A16:B16"/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8515625" style="0" customWidth="1"/>
    <col min="4" max="4" width="7.421875" style="0" bestFit="1" customWidth="1"/>
    <col min="5" max="5" width="17.8515625" style="0" bestFit="1" customWidth="1"/>
    <col min="6" max="6" width="14.140625" style="0" bestFit="1" customWidth="1"/>
    <col min="7" max="7" width="19.28125" style="0" customWidth="1"/>
    <col min="8" max="8" width="21.8515625" style="0" customWidth="1"/>
  </cols>
  <sheetData>
    <row r="1" ht="15">
      <c r="A1" t="s">
        <v>419</v>
      </c>
    </row>
    <row r="2" ht="11.25" customHeight="1"/>
    <row r="3" spans="2:8" ht="30" customHeight="1">
      <c r="B3" s="88" t="s">
        <v>420</v>
      </c>
      <c r="C3" s="46"/>
      <c r="D3" s="46"/>
      <c r="E3" s="46"/>
      <c r="F3" s="46"/>
      <c r="G3" s="46"/>
      <c r="H3" s="46"/>
    </row>
    <row r="4" ht="15">
      <c r="H4" s="9" t="s">
        <v>57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365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367</v>
      </c>
    </row>
    <row r="7" spans="2:8" ht="15">
      <c r="B7" s="4"/>
      <c r="C7" s="4" t="s">
        <v>364</v>
      </c>
      <c r="D7" s="4"/>
      <c r="E7" s="4"/>
      <c r="F7" s="4"/>
      <c r="G7" s="4"/>
      <c r="H7" s="4" t="s">
        <v>366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12</v>
      </c>
    </row>
    <row r="9" spans="2:8" ht="25.5" customHeight="1">
      <c r="B9" s="84" t="s">
        <v>13</v>
      </c>
      <c r="C9" s="84"/>
      <c r="D9" s="84"/>
      <c r="E9" s="84"/>
      <c r="F9" s="84"/>
      <c r="G9" s="84"/>
      <c r="H9" s="84"/>
    </row>
    <row r="10" spans="2:8" ht="45">
      <c r="B10" s="3" t="s">
        <v>15</v>
      </c>
      <c r="C10" s="1"/>
      <c r="D10" s="1"/>
      <c r="E10" s="1"/>
      <c r="F10" s="1">
        <v>1374485</v>
      </c>
      <c r="G10" s="1">
        <v>0</v>
      </c>
      <c r="H10" s="1">
        <v>1374485</v>
      </c>
    </row>
    <row r="11" spans="2:8" ht="45">
      <c r="B11" s="3" t="s">
        <v>16</v>
      </c>
      <c r="C11" s="1"/>
      <c r="D11" s="1"/>
      <c r="E11" s="1"/>
      <c r="F11" s="1">
        <v>832000</v>
      </c>
      <c r="G11" s="1">
        <v>0</v>
      </c>
      <c r="H11" s="1">
        <v>832000</v>
      </c>
    </row>
    <row r="12" spans="2:8" ht="45">
      <c r="B12" s="3" t="s">
        <v>17</v>
      </c>
      <c r="C12" s="1"/>
      <c r="D12" s="1"/>
      <c r="E12" s="1"/>
      <c r="F12" s="1">
        <v>285384</v>
      </c>
      <c r="G12" s="1">
        <v>0</v>
      </c>
      <c r="H12" s="1">
        <f>F12-G12</f>
        <v>285384</v>
      </c>
    </row>
    <row r="13" spans="2:8" ht="30">
      <c r="B13" s="3" t="s">
        <v>18</v>
      </c>
      <c r="C13" s="1"/>
      <c r="D13" s="1"/>
      <c r="E13" s="1"/>
      <c r="F13" s="1">
        <v>199760</v>
      </c>
      <c r="G13" s="1">
        <v>0</v>
      </c>
      <c r="H13" s="1">
        <f>F13-G13</f>
        <v>199760</v>
      </c>
    </row>
    <row r="14" spans="2:8" ht="45">
      <c r="B14" s="3" t="s">
        <v>19</v>
      </c>
      <c r="C14" s="1" t="s">
        <v>14</v>
      </c>
      <c r="D14" s="1"/>
      <c r="E14" s="1">
        <v>2700</v>
      </c>
      <c r="F14" s="1">
        <v>4000000</v>
      </c>
      <c r="G14" s="1">
        <v>0</v>
      </c>
      <c r="H14" s="1">
        <f>F14-G14</f>
        <v>4000000</v>
      </c>
    </row>
    <row r="15" spans="2:8" ht="15">
      <c r="B15" s="84" t="s">
        <v>20</v>
      </c>
      <c r="C15" s="84"/>
      <c r="D15" s="84"/>
      <c r="E15" s="84"/>
      <c r="F15" s="84"/>
      <c r="G15" s="84"/>
      <c r="H15" s="84"/>
    </row>
    <row r="16" spans="2:8" ht="45">
      <c r="B16" s="3" t="s">
        <v>21</v>
      </c>
      <c r="C16" s="1"/>
      <c r="D16" s="1"/>
      <c r="E16" s="1"/>
      <c r="F16" s="1">
        <v>1305290</v>
      </c>
      <c r="G16" s="1"/>
      <c r="H16" s="1">
        <v>1305290</v>
      </c>
    </row>
    <row r="17" spans="2:8" ht="15">
      <c r="B17" s="1" t="s">
        <v>24</v>
      </c>
      <c r="C17" s="1"/>
      <c r="D17" s="1"/>
      <c r="E17" s="1">
        <v>2500000</v>
      </c>
      <c r="F17" s="1">
        <v>2500000</v>
      </c>
      <c r="G17" s="1">
        <v>0</v>
      </c>
      <c r="H17" s="1">
        <f>F17-G17</f>
        <v>2500000</v>
      </c>
    </row>
    <row r="18" spans="2:8" ht="30">
      <c r="B18" s="3" t="s">
        <v>25</v>
      </c>
      <c r="C18" s="1" t="s">
        <v>14</v>
      </c>
      <c r="D18" s="1"/>
      <c r="E18" s="1"/>
      <c r="F18" s="1">
        <v>1003744</v>
      </c>
      <c r="G18" s="1">
        <v>0</v>
      </c>
      <c r="H18" s="1">
        <v>1003744</v>
      </c>
    </row>
    <row r="19" spans="2:8" ht="15">
      <c r="B19" s="85" t="s">
        <v>22</v>
      </c>
      <c r="C19" s="86"/>
      <c r="D19" s="86"/>
      <c r="E19" s="86"/>
      <c r="F19" s="86"/>
      <c r="G19" s="86"/>
      <c r="H19" s="87"/>
    </row>
    <row r="20" spans="2:8" ht="75">
      <c r="B20" s="3" t="s">
        <v>23</v>
      </c>
      <c r="C20" s="1" t="s">
        <v>14</v>
      </c>
      <c r="D20" s="1">
        <v>220</v>
      </c>
      <c r="E20" s="1">
        <v>1140</v>
      </c>
      <c r="F20" s="1">
        <v>1200000</v>
      </c>
      <c r="G20" s="1">
        <v>0</v>
      </c>
      <c r="H20" s="1">
        <f>F20-G20</f>
        <v>1200000</v>
      </c>
    </row>
    <row r="21" spans="2:8" ht="15">
      <c r="B21" s="5" t="s">
        <v>26</v>
      </c>
      <c r="C21" s="6"/>
      <c r="D21" s="6"/>
      <c r="E21" s="6"/>
      <c r="F21" s="6">
        <f>SUM(+F10+F11+F12+F13+F14+F16+F17+F18+F20)</f>
        <v>12700663</v>
      </c>
      <c r="G21" s="6">
        <f>SUM(G20+G18+G17+G16+G14+G13+G12+G11+G10)</f>
        <v>0</v>
      </c>
      <c r="H21" s="6">
        <f>F21-G21</f>
        <v>12700663</v>
      </c>
    </row>
  </sheetData>
  <sheetProtection/>
  <mergeCells count="4">
    <mergeCell ref="B9:H9"/>
    <mergeCell ref="B15:H15"/>
    <mergeCell ref="B19:H19"/>
    <mergeCell ref="B3:H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421</v>
      </c>
    </row>
    <row r="3" ht="15">
      <c r="A3" t="s">
        <v>46</v>
      </c>
    </row>
    <row r="6" spans="2:7" ht="15">
      <c r="B6" s="46" t="s">
        <v>49</v>
      </c>
      <c r="C6" s="46"/>
      <c r="D6" s="46"/>
      <c r="E6" s="46"/>
      <c r="F6" s="46"/>
      <c r="G6" s="46"/>
    </row>
    <row r="7" spans="2:7" ht="15">
      <c r="B7" s="46" t="s">
        <v>50</v>
      </c>
      <c r="C7" s="46"/>
      <c r="D7" s="46"/>
      <c r="E7" s="46"/>
      <c r="F7" s="46"/>
      <c r="G7" s="46"/>
    </row>
    <row r="9" ht="15">
      <c r="G9" s="9" t="s">
        <v>56</v>
      </c>
    </row>
    <row r="10" spans="1:7" ht="15">
      <c r="A10" s="11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1"/>
      <c r="B11" s="4" t="s">
        <v>27</v>
      </c>
      <c r="C11" s="4" t="s">
        <v>28</v>
      </c>
      <c r="D11" s="4" t="s">
        <v>51</v>
      </c>
      <c r="E11" s="4" t="s">
        <v>52</v>
      </c>
      <c r="F11" s="4" t="s">
        <v>53</v>
      </c>
      <c r="G11" s="4" t="s">
        <v>54</v>
      </c>
    </row>
    <row r="12" spans="1:7" ht="15">
      <c r="A12" s="11"/>
      <c r="B12" s="1" t="s">
        <v>55</v>
      </c>
      <c r="C12" s="1"/>
      <c r="D12" s="1"/>
      <c r="E12" s="1"/>
      <c r="F12" s="1"/>
      <c r="G12" s="1"/>
    </row>
    <row r="13" spans="1:7" ht="15">
      <c r="A13" s="11"/>
      <c r="B13" s="1" t="s">
        <v>58</v>
      </c>
      <c r="C13" s="1"/>
      <c r="D13" s="1"/>
      <c r="E13" s="1"/>
      <c r="F13" s="1"/>
      <c r="G13" s="1"/>
    </row>
    <row r="14" spans="1:7" ht="15">
      <c r="A14" s="11"/>
      <c r="B14" s="1" t="s">
        <v>59</v>
      </c>
      <c r="C14" s="1"/>
      <c r="D14" s="1"/>
      <c r="E14" s="1"/>
      <c r="F14" s="1"/>
      <c r="G14" s="1"/>
    </row>
    <row r="15" spans="1:7" ht="15">
      <c r="A15" s="11"/>
      <c r="B15" s="1" t="s">
        <v>60</v>
      </c>
      <c r="C15" s="1"/>
      <c r="D15" s="1"/>
      <c r="E15" s="1"/>
      <c r="F15" s="1"/>
      <c r="G15" s="1"/>
    </row>
    <row r="16" spans="3:7" ht="15">
      <c r="C16" s="10" t="s">
        <v>26</v>
      </c>
      <c r="D16" s="10"/>
      <c r="E16" s="10"/>
      <c r="F16" s="10">
        <f>SUM(F12:F15)</f>
        <v>0</v>
      </c>
      <c r="G16" s="10"/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7.5742187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t="s">
        <v>422</v>
      </c>
    </row>
    <row r="3" ht="15">
      <c r="A3" t="s">
        <v>46</v>
      </c>
    </row>
    <row r="6" spans="2:7" ht="15">
      <c r="B6" s="46" t="s">
        <v>49</v>
      </c>
      <c r="C6" s="46"/>
      <c r="D6" s="46"/>
      <c r="E6" s="46"/>
      <c r="F6" s="46"/>
      <c r="G6" s="46"/>
    </row>
    <row r="7" spans="2:7" ht="15">
      <c r="B7" s="46" t="s">
        <v>61</v>
      </c>
      <c r="C7" s="46"/>
      <c r="D7" s="46"/>
      <c r="E7" s="46"/>
      <c r="F7" s="46"/>
      <c r="G7" s="46"/>
    </row>
    <row r="9" ht="15">
      <c r="G9" s="9" t="s">
        <v>56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27</v>
      </c>
      <c r="C11" s="4" t="s">
        <v>28</v>
      </c>
      <c r="D11" s="4" t="s">
        <v>62</v>
      </c>
      <c r="E11" s="4" t="s">
        <v>52</v>
      </c>
      <c r="F11" s="4" t="s">
        <v>63</v>
      </c>
      <c r="G11" s="4" t="s">
        <v>54</v>
      </c>
    </row>
    <row r="12" spans="2:7" ht="15">
      <c r="B12" s="1" t="s">
        <v>30</v>
      </c>
      <c r="C12" s="1" t="s">
        <v>426</v>
      </c>
      <c r="D12" s="1">
        <v>1859</v>
      </c>
      <c r="E12" s="1"/>
      <c r="F12" s="1"/>
      <c r="G12" s="1"/>
    </row>
    <row r="13" spans="2:7" ht="15">
      <c r="B13" s="1" t="s">
        <v>31</v>
      </c>
      <c r="C13" s="1"/>
      <c r="D13" s="1"/>
      <c r="E13" s="1"/>
      <c r="F13" s="1"/>
      <c r="G13" s="1"/>
    </row>
    <row r="14" spans="2:7" ht="15">
      <c r="B14" s="1" t="s">
        <v>32</v>
      </c>
      <c r="C14" s="1"/>
      <c r="D14" s="1"/>
      <c r="E14" s="1"/>
      <c r="F14" s="1"/>
      <c r="G14" s="1"/>
    </row>
    <row r="15" spans="2:7" ht="15">
      <c r="B15" s="1" t="s">
        <v>33</v>
      </c>
      <c r="C15" s="1"/>
      <c r="D15" s="1"/>
      <c r="E15" s="1"/>
      <c r="F15" s="1"/>
      <c r="G15" s="1"/>
    </row>
    <row r="16" spans="3:7" ht="15">
      <c r="C16" s="10" t="s">
        <v>26</v>
      </c>
      <c r="D16" s="10"/>
      <c r="E16" s="10"/>
      <c r="F16" s="10"/>
      <c r="G16" s="10">
        <f>SUM(G12:G15)</f>
        <v>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14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4.7109375" style="0" bestFit="1" customWidth="1"/>
    <col min="5" max="5" width="32.140625" style="0" customWidth="1"/>
  </cols>
  <sheetData>
    <row r="4" ht="16.5" customHeight="1"/>
    <row r="5" ht="15">
      <c r="A5" t="s">
        <v>424</v>
      </c>
    </row>
    <row r="6" spans="2:5" ht="45" customHeight="1">
      <c r="B6" s="88" t="s">
        <v>369</v>
      </c>
      <c r="C6" s="46"/>
      <c r="D6" s="46"/>
      <c r="E6" s="46"/>
    </row>
    <row r="8" ht="15">
      <c r="E8" s="9" t="s">
        <v>14</v>
      </c>
    </row>
    <row r="9" spans="2:5" ht="15">
      <c r="B9" s="1" t="s">
        <v>0</v>
      </c>
      <c r="C9" s="91" t="s">
        <v>1</v>
      </c>
      <c r="D9" s="92"/>
      <c r="E9" s="1" t="s">
        <v>2</v>
      </c>
    </row>
    <row r="10" spans="2:5" ht="15">
      <c r="B10" s="4" t="s">
        <v>28</v>
      </c>
      <c r="C10" s="89" t="s">
        <v>423</v>
      </c>
      <c r="D10" s="90"/>
      <c r="E10" s="4" t="s">
        <v>64</v>
      </c>
    </row>
    <row r="11" spans="2:5" ht="15">
      <c r="B11" s="1"/>
      <c r="C11" s="93" t="s">
        <v>370</v>
      </c>
      <c r="D11" s="94"/>
      <c r="E11" s="1"/>
    </row>
    <row r="12" spans="2:5" ht="15">
      <c r="B12" s="7" t="s">
        <v>65</v>
      </c>
      <c r="C12" s="19">
        <v>1</v>
      </c>
      <c r="D12" s="11"/>
      <c r="E12" s="1">
        <v>1</v>
      </c>
    </row>
    <row r="13" spans="2:5" ht="45.75" customHeight="1">
      <c r="B13" s="8" t="s">
        <v>66</v>
      </c>
      <c r="C13" s="19">
        <v>16</v>
      </c>
      <c r="D13" s="21"/>
      <c r="E13" s="3"/>
    </row>
    <row r="14" spans="2:5" ht="15">
      <c r="B14" s="10" t="s">
        <v>29</v>
      </c>
      <c r="C14" s="10">
        <f>SUM(C12:C13)</f>
        <v>17</v>
      </c>
      <c r="D14" s="20">
        <f>SUM(D12:D13)</f>
        <v>0</v>
      </c>
      <c r="E14" s="12"/>
    </row>
  </sheetData>
  <sheetProtection/>
  <mergeCells count="4">
    <mergeCell ref="C10:D10"/>
    <mergeCell ref="C9:D9"/>
    <mergeCell ref="B6:E6"/>
    <mergeCell ref="C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9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6.8515625" style="22" customWidth="1"/>
    <col min="2" max="2" width="42.00390625" style="22" bestFit="1" customWidth="1"/>
    <col min="3" max="3" width="6.421875" style="22" customWidth="1"/>
    <col min="4" max="4" width="6.28125" style="22" customWidth="1"/>
    <col min="5" max="5" width="6.7109375" style="22" customWidth="1"/>
    <col min="6" max="7" width="6.421875" style="22" customWidth="1"/>
    <col min="8" max="8" width="6.00390625" style="22" customWidth="1"/>
    <col min="9" max="9" width="6.57421875" style="22" customWidth="1"/>
    <col min="10" max="11" width="6.8515625" style="22" customWidth="1"/>
    <col min="12" max="12" width="5.7109375" style="22" customWidth="1"/>
    <col min="13" max="13" width="6.00390625" style="22" customWidth="1"/>
    <col min="14" max="14" width="7.28125" style="22" customWidth="1"/>
    <col min="15" max="15" width="8.28125" style="22" bestFit="1" customWidth="1"/>
    <col min="16" max="16384" width="9.140625" style="22" customWidth="1"/>
  </cols>
  <sheetData>
    <row r="2" ht="12.75">
      <c r="B2" s="22" t="s">
        <v>427</v>
      </c>
    </row>
    <row r="4" ht="12.75">
      <c r="B4" s="23" t="s">
        <v>371</v>
      </c>
    </row>
    <row r="6" spans="1:18" ht="12.75">
      <c r="A6" s="24" t="s">
        <v>372</v>
      </c>
      <c r="B6" s="25" t="s">
        <v>28</v>
      </c>
      <c r="C6" s="25" t="s">
        <v>373</v>
      </c>
      <c r="D6" s="25" t="s">
        <v>374</v>
      </c>
      <c r="E6" s="25" t="s">
        <v>375</v>
      </c>
      <c r="F6" s="25" t="s">
        <v>376</v>
      </c>
      <c r="G6" s="25" t="s">
        <v>377</v>
      </c>
      <c r="H6" s="25" t="s">
        <v>378</v>
      </c>
      <c r="I6" s="25" t="s">
        <v>379</v>
      </c>
      <c r="J6" s="25" t="s">
        <v>380</v>
      </c>
      <c r="K6" s="25" t="s">
        <v>381</v>
      </c>
      <c r="L6" s="25" t="s">
        <v>382</v>
      </c>
      <c r="M6" s="25" t="s">
        <v>383</v>
      </c>
      <c r="N6" s="25" t="s">
        <v>384</v>
      </c>
      <c r="O6" s="25" t="s">
        <v>29</v>
      </c>
      <c r="Q6" s="26"/>
      <c r="R6" s="26"/>
    </row>
    <row r="7" spans="1:18" ht="12.75">
      <c r="A7" s="24"/>
      <c r="B7" s="27" t="s">
        <v>385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26"/>
      <c r="R7" s="26"/>
    </row>
    <row r="8" spans="1:18" ht="12.75">
      <c r="A8" s="24" t="s">
        <v>30</v>
      </c>
      <c r="B8" s="24" t="s">
        <v>386</v>
      </c>
      <c r="C8" s="24"/>
      <c r="D8" s="24">
        <v>1014</v>
      </c>
      <c r="E8" s="24">
        <v>507</v>
      </c>
      <c r="F8" s="24">
        <v>500</v>
      </c>
      <c r="G8" s="24">
        <v>514</v>
      </c>
      <c r="H8" s="24">
        <v>500</v>
      </c>
      <c r="I8" s="24">
        <v>500</v>
      </c>
      <c r="J8" s="24">
        <v>528</v>
      </c>
      <c r="K8" s="24">
        <v>507</v>
      </c>
      <c r="L8" s="24">
        <v>507</v>
      </c>
      <c r="M8" s="24">
        <v>500</v>
      </c>
      <c r="N8" s="24">
        <v>507</v>
      </c>
      <c r="O8" s="24">
        <f>SUM(C8:N8)</f>
        <v>6084</v>
      </c>
      <c r="Q8" s="26"/>
      <c r="R8" s="26"/>
    </row>
    <row r="9" spans="1:18" ht="12.75">
      <c r="A9" s="24" t="s">
        <v>31</v>
      </c>
      <c r="B9" s="24" t="s">
        <v>387</v>
      </c>
      <c r="C9" s="24">
        <v>387</v>
      </c>
      <c r="D9" s="24">
        <v>387</v>
      </c>
      <c r="E9" s="24">
        <v>388</v>
      </c>
      <c r="F9" s="24">
        <v>387</v>
      </c>
      <c r="G9" s="24">
        <v>387</v>
      </c>
      <c r="H9" s="24">
        <v>385</v>
      </c>
      <c r="I9" s="24">
        <v>387</v>
      </c>
      <c r="J9" s="24">
        <v>387</v>
      </c>
      <c r="K9" s="24">
        <v>387</v>
      </c>
      <c r="L9" s="24">
        <v>387</v>
      </c>
      <c r="M9" s="24">
        <v>387</v>
      </c>
      <c r="N9" s="24">
        <v>387</v>
      </c>
      <c r="O9" s="25">
        <v>979</v>
      </c>
      <c r="P9" s="28"/>
      <c r="Q9" s="26"/>
      <c r="R9" s="26"/>
    </row>
    <row r="10" spans="1:18" ht="12.75">
      <c r="A10" s="24" t="s">
        <v>32</v>
      </c>
      <c r="B10" s="24" t="s">
        <v>388</v>
      </c>
      <c r="C10" s="24">
        <v>2900</v>
      </c>
      <c r="D10" s="24">
        <v>2800</v>
      </c>
      <c r="E10" s="24">
        <v>2861</v>
      </c>
      <c r="F10" s="24">
        <v>2900</v>
      </c>
      <c r="G10" s="24">
        <v>2900</v>
      </c>
      <c r="H10" s="24">
        <v>2900</v>
      </c>
      <c r="I10" s="24">
        <v>2900</v>
      </c>
      <c r="J10" s="24">
        <v>2900</v>
      </c>
      <c r="K10" s="24">
        <v>2800</v>
      </c>
      <c r="L10" s="24">
        <v>2800</v>
      </c>
      <c r="M10" s="24">
        <v>2850</v>
      </c>
      <c r="N10" s="24">
        <v>2900</v>
      </c>
      <c r="O10" s="25">
        <v>35370</v>
      </c>
      <c r="Q10" s="26"/>
      <c r="R10" s="26"/>
    </row>
    <row r="11" spans="1:18" ht="12.75">
      <c r="A11" s="24" t="s">
        <v>33</v>
      </c>
      <c r="B11" s="24" t="s">
        <v>389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26"/>
      <c r="R11" s="26"/>
    </row>
    <row r="12" spans="1:18" ht="12.75">
      <c r="A12" s="24" t="s">
        <v>34</v>
      </c>
      <c r="B12" s="24" t="s">
        <v>390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>
        <v>3834</v>
      </c>
      <c r="Q12" s="26"/>
      <c r="R12" s="26"/>
    </row>
    <row r="13" spans="1:18" ht="12.75">
      <c r="A13" s="24" t="s">
        <v>35</v>
      </c>
      <c r="B13" s="27" t="s">
        <v>391</v>
      </c>
      <c r="C13" s="27">
        <f>SUM(C8:C12)</f>
        <v>3287</v>
      </c>
      <c r="D13" s="27">
        <f aca="true" t="shared" si="0" ref="D13:O13">SUM(D8:D12)</f>
        <v>4201</v>
      </c>
      <c r="E13" s="27">
        <f t="shared" si="0"/>
        <v>3756</v>
      </c>
      <c r="F13" s="27">
        <f t="shared" si="0"/>
        <v>3787</v>
      </c>
      <c r="G13" s="27">
        <f t="shared" si="0"/>
        <v>3801</v>
      </c>
      <c r="H13" s="27">
        <f t="shared" si="0"/>
        <v>3785</v>
      </c>
      <c r="I13" s="27">
        <f t="shared" si="0"/>
        <v>3787</v>
      </c>
      <c r="J13" s="27">
        <f t="shared" si="0"/>
        <v>3815</v>
      </c>
      <c r="K13" s="27">
        <f t="shared" si="0"/>
        <v>3694</v>
      </c>
      <c r="L13" s="27">
        <f t="shared" si="0"/>
        <v>3694</v>
      </c>
      <c r="M13" s="27">
        <f t="shared" si="0"/>
        <v>3737</v>
      </c>
      <c r="N13" s="27">
        <f t="shared" si="0"/>
        <v>3794</v>
      </c>
      <c r="O13" s="27">
        <f t="shared" si="0"/>
        <v>46267</v>
      </c>
      <c r="Q13" s="26"/>
      <c r="R13" s="26"/>
    </row>
    <row r="14" spans="1:18" ht="12.75">
      <c r="A14" s="24"/>
      <c r="B14" s="27" t="s">
        <v>41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Q14" s="26"/>
      <c r="R14" s="26"/>
    </row>
    <row r="15" spans="1:18" ht="12.75">
      <c r="A15" s="24" t="s">
        <v>30</v>
      </c>
      <c r="B15" s="24" t="s">
        <v>392</v>
      </c>
      <c r="C15" s="24">
        <v>3855</v>
      </c>
      <c r="D15" s="24">
        <v>3900</v>
      </c>
      <c r="E15" s="24">
        <v>3800</v>
      </c>
      <c r="F15" s="24">
        <v>3900</v>
      </c>
      <c r="G15" s="24">
        <v>3800</v>
      </c>
      <c r="H15" s="24">
        <v>3900</v>
      </c>
      <c r="I15" s="24">
        <v>3900</v>
      </c>
      <c r="J15" s="24">
        <v>3800</v>
      </c>
      <c r="K15" s="24">
        <v>3800</v>
      </c>
      <c r="L15" s="24">
        <v>3900</v>
      </c>
      <c r="M15" s="24">
        <v>3800</v>
      </c>
      <c r="N15" s="24">
        <v>3912</v>
      </c>
      <c r="O15" s="24">
        <f>SUM(C15:N15)</f>
        <v>46267</v>
      </c>
      <c r="P15" s="28"/>
      <c r="Q15" s="26"/>
      <c r="R15" s="26"/>
    </row>
    <row r="16" spans="1:18" ht="12.75">
      <c r="A16" s="24" t="s">
        <v>31</v>
      </c>
      <c r="B16" s="24" t="s">
        <v>393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26"/>
      <c r="R16" s="26"/>
    </row>
    <row r="17" spans="1:18" ht="12.75">
      <c r="A17" s="24" t="s">
        <v>32</v>
      </c>
      <c r="B17" s="24" t="s">
        <v>49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26"/>
      <c r="R17" s="26"/>
    </row>
    <row r="18" spans="1:18" ht="12.75">
      <c r="A18" s="24" t="s">
        <v>33</v>
      </c>
      <c r="B18" s="27" t="s">
        <v>394</v>
      </c>
      <c r="C18" s="27">
        <f>SUM(C15:C17)</f>
        <v>3855</v>
      </c>
      <c r="D18" s="27">
        <f aca="true" t="shared" si="1" ref="D18:N18">SUM(D15:D17)</f>
        <v>3900</v>
      </c>
      <c r="E18" s="27">
        <f t="shared" si="1"/>
        <v>3800</v>
      </c>
      <c r="F18" s="27">
        <f t="shared" si="1"/>
        <v>3900</v>
      </c>
      <c r="G18" s="27">
        <f t="shared" si="1"/>
        <v>3800</v>
      </c>
      <c r="H18" s="27">
        <f t="shared" si="1"/>
        <v>3900</v>
      </c>
      <c r="I18" s="27">
        <f t="shared" si="1"/>
        <v>3900</v>
      </c>
      <c r="J18" s="27">
        <f t="shared" si="1"/>
        <v>3800</v>
      </c>
      <c r="K18" s="27">
        <f t="shared" si="1"/>
        <v>3800</v>
      </c>
      <c r="L18" s="27">
        <f t="shared" si="1"/>
        <v>3900</v>
      </c>
      <c r="M18" s="27">
        <f t="shared" si="1"/>
        <v>3800</v>
      </c>
      <c r="N18" s="27">
        <f t="shared" si="1"/>
        <v>3912</v>
      </c>
      <c r="O18" s="27">
        <v>46267</v>
      </c>
      <c r="P18" s="29"/>
      <c r="Q18" s="26"/>
      <c r="R18" s="26"/>
    </row>
    <row r="19" spans="1:18" ht="12.75">
      <c r="A19" s="24"/>
      <c r="B19" s="24" t="s">
        <v>395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Q19" s="26"/>
      <c r="R19" s="2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85546875" style="22" customWidth="1"/>
    <col min="2" max="2" width="43.00390625" style="22" customWidth="1"/>
    <col min="3" max="3" width="27.57421875" style="22" customWidth="1"/>
    <col min="4" max="4" width="36.00390625" style="22" customWidth="1"/>
    <col min="5" max="5" width="21.00390625" style="22" customWidth="1"/>
    <col min="6" max="16384" width="9.140625" style="22" customWidth="1"/>
  </cols>
  <sheetData>
    <row r="2" ht="12.75">
      <c r="B2" s="22" t="s">
        <v>431</v>
      </c>
    </row>
    <row r="3" ht="12.75">
      <c r="C3" s="23" t="s">
        <v>396</v>
      </c>
    </row>
    <row r="5" ht="12.75">
      <c r="E5" s="22" t="s">
        <v>56</v>
      </c>
    </row>
    <row r="6" spans="2:5" ht="12.75">
      <c r="B6" s="30" t="s">
        <v>28</v>
      </c>
      <c r="C6" s="30" t="s">
        <v>413</v>
      </c>
      <c r="D6" s="30" t="s">
        <v>28</v>
      </c>
      <c r="E6" s="30" t="s">
        <v>413</v>
      </c>
    </row>
    <row r="7" spans="2:5" ht="12.75">
      <c r="B7" s="95" t="s">
        <v>36</v>
      </c>
      <c r="C7" s="96"/>
      <c r="D7" s="97" t="s">
        <v>38</v>
      </c>
      <c r="E7" s="98"/>
    </row>
    <row r="8" spans="2:5" ht="12.75">
      <c r="B8" s="24" t="s">
        <v>36</v>
      </c>
      <c r="C8" s="24"/>
      <c r="D8" s="24" t="s">
        <v>38</v>
      </c>
      <c r="E8" s="24"/>
    </row>
    <row r="9" spans="2:5" ht="12.75">
      <c r="B9" s="24" t="s">
        <v>37</v>
      </c>
      <c r="C9" s="24">
        <v>3967</v>
      </c>
      <c r="D9" s="24" t="s">
        <v>397</v>
      </c>
      <c r="E9" s="24"/>
    </row>
    <row r="10" spans="2:5" ht="12.75">
      <c r="B10" s="24" t="s">
        <v>398</v>
      </c>
      <c r="C10" s="24">
        <v>35370</v>
      </c>
      <c r="D10" s="24" t="s">
        <v>399</v>
      </c>
      <c r="E10" s="24"/>
    </row>
    <row r="11" spans="2:5" ht="12.75">
      <c r="B11" s="24" t="s">
        <v>48</v>
      </c>
      <c r="C11" s="24">
        <v>3096</v>
      </c>
      <c r="D11" s="24" t="s">
        <v>400</v>
      </c>
      <c r="E11" s="24"/>
    </row>
    <row r="12" spans="2:5" ht="12.75">
      <c r="B12" s="24" t="s">
        <v>401</v>
      </c>
      <c r="C12" s="24">
        <v>3834</v>
      </c>
      <c r="D12" s="24" t="s">
        <v>40</v>
      </c>
      <c r="E12" s="24"/>
    </row>
    <row r="13" spans="2:5" ht="12.75">
      <c r="B13" s="24" t="s">
        <v>39</v>
      </c>
      <c r="C13" s="24">
        <v>0</v>
      </c>
      <c r="D13" s="24"/>
      <c r="E13" s="24"/>
    </row>
    <row r="14" spans="2:5" ht="12.75">
      <c r="B14" s="27" t="s">
        <v>402</v>
      </c>
      <c r="C14" s="27">
        <f>SUM(C8:C13)</f>
        <v>46267</v>
      </c>
      <c r="D14" s="27" t="s">
        <v>403</v>
      </c>
      <c r="E14" s="27">
        <f>SUM(E8:E13)</f>
        <v>0</v>
      </c>
    </row>
    <row r="15" spans="2:5" ht="12.75">
      <c r="B15" s="97" t="s">
        <v>392</v>
      </c>
      <c r="C15" s="98"/>
      <c r="D15" s="97" t="s">
        <v>49</v>
      </c>
      <c r="E15" s="98"/>
    </row>
    <row r="16" spans="2:5" ht="12.75">
      <c r="B16" s="24" t="s">
        <v>404</v>
      </c>
      <c r="C16" s="24">
        <v>20235</v>
      </c>
      <c r="D16" s="24" t="s">
        <v>50</v>
      </c>
      <c r="E16" s="24"/>
    </row>
    <row r="17" spans="2:5" ht="12.75">
      <c r="B17" s="24" t="s">
        <v>405</v>
      </c>
      <c r="C17" s="24">
        <v>3085</v>
      </c>
      <c r="D17" s="24" t="s">
        <v>406</v>
      </c>
      <c r="E17" s="24">
        <v>1859</v>
      </c>
    </row>
    <row r="18" spans="2:5" ht="12.75">
      <c r="B18" s="24" t="s">
        <v>42</v>
      </c>
      <c r="C18" s="24">
        <v>13270</v>
      </c>
      <c r="D18" s="24" t="s">
        <v>44</v>
      </c>
      <c r="E18" s="24"/>
    </row>
    <row r="19" spans="2:5" ht="12.75">
      <c r="B19" s="24" t="s">
        <v>407</v>
      </c>
      <c r="C19" s="24">
        <v>5521</v>
      </c>
      <c r="D19" s="24"/>
      <c r="E19" s="24"/>
    </row>
    <row r="20" spans="2:5" ht="12.75">
      <c r="B20" s="24" t="s">
        <v>43</v>
      </c>
      <c r="C20" s="24">
        <v>1663</v>
      </c>
      <c r="D20" s="24"/>
      <c r="E20" s="24"/>
    </row>
    <row r="21" spans="2:5" ht="12.75">
      <c r="B21" s="24" t="s">
        <v>45</v>
      </c>
      <c r="C21" s="24">
        <v>634</v>
      </c>
      <c r="D21" s="24"/>
      <c r="E21" s="24"/>
    </row>
    <row r="22" spans="2:5" ht="12.75">
      <c r="B22" s="27" t="s">
        <v>408</v>
      </c>
      <c r="C22" s="27">
        <f>SUM(C16:C21)</f>
        <v>44408</v>
      </c>
      <c r="D22" s="27" t="s">
        <v>409</v>
      </c>
      <c r="E22" s="27">
        <f>SUM(E16:E21)</f>
        <v>1859</v>
      </c>
    </row>
    <row r="23" spans="2:5" ht="12.75">
      <c r="B23" s="27" t="s">
        <v>410</v>
      </c>
      <c r="C23" s="27"/>
      <c r="D23" s="27" t="s">
        <v>411</v>
      </c>
      <c r="E23" s="27"/>
    </row>
    <row r="27" ht="12.75">
      <c r="D27" s="22">
        <v>0</v>
      </c>
    </row>
  </sheetData>
  <sheetProtection/>
  <mergeCells count="4">
    <mergeCell ref="B7:C7"/>
    <mergeCell ref="D7:E7"/>
    <mergeCell ref="B15:C15"/>
    <mergeCell ref="D15:E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G3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7109375" style="22" customWidth="1"/>
    <col min="2" max="2" width="8.00390625" style="22" hidden="1" customWidth="1"/>
    <col min="3" max="3" width="64.140625" style="22" customWidth="1"/>
    <col min="4" max="7" width="14.140625" style="22" bestFit="1" customWidth="1"/>
    <col min="8" max="16384" width="9.140625" style="22" customWidth="1"/>
  </cols>
  <sheetData>
    <row r="1" ht="12.75">
      <c r="C1" s="22" t="s">
        <v>429</v>
      </c>
    </row>
    <row r="2" ht="12.75">
      <c r="C2" s="22" t="s">
        <v>46</v>
      </c>
    </row>
    <row r="3" ht="12.75">
      <c r="C3" s="23" t="s">
        <v>412</v>
      </c>
    </row>
    <row r="5" ht="13.5" thickBot="1"/>
    <row r="6" spans="3:7" ht="12.75">
      <c r="C6" s="31" t="s">
        <v>28</v>
      </c>
      <c r="D6" s="32" t="s">
        <v>413</v>
      </c>
      <c r="E6" s="32" t="s">
        <v>414</v>
      </c>
      <c r="F6" s="32" t="s">
        <v>415</v>
      </c>
      <c r="G6" s="33" t="s">
        <v>425</v>
      </c>
    </row>
    <row r="7" spans="3:7" ht="12.75">
      <c r="C7" s="99" t="s">
        <v>36</v>
      </c>
      <c r="D7" s="100"/>
      <c r="E7" s="100"/>
      <c r="F7" s="100"/>
      <c r="G7" s="101"/>
    </row>
    <row r="8" spans="3:7" ht="12.75">
      <c r="C8" s="34" t="s">
        <v>37</v>
      </c>
      <c r="D8" s="24">
        <v>3967</v>
      </c>
      <c r="E8" s="24">
        <v>3980</v>
      </c>
      <c r="F8" s="24">
        <v>3990</v>
      </c>
      <c r="G8" s="35">
        <v>4000</v>
      </c>
    </row>
    <row r="9" spans="3:7" ht="12.75">
      <c r="C9" s="34" t="s">
        <v>398</v>
      </c>
      <c r="D9" s="24">
        <v>35370</v>
      </c>
      <c r="E9" s="24">
        <v>36000</v>
      </c>
      <c r="F9" s="24">
        <v>35000</v>
      </c>
      <c r="G9" s="35">
        <v>36000</v>
      </c>
    </row>
    <row r="10" spans="3:7" ht="12.75">
      <c r="C10" s="34" t="s">
        <v>48</v>
      </c>
      <c r="D10" s="24">
        <v>3096</v>
      </c>
      <c r="E10" s="24">
        <v>3400</v>
      </c>
      <c r="F10" s="24">
        <v>3500</v>
      </c>
      <c r="G10" s="35">
        <v>3600</v>
      </c>
    </row>
    <row r="11" spans="3:7" ht="12.75">
      <c r="C11" s="34" t="s">
        <v>401</v>
      </c>
      <c r="D11" s="24">
        <v>3834</v>
      </c>
      <c r="E11" s="24">
        <v>4000</v>
      </c>
      <c r="F11" s="24">
        <v>4100</v>
      </c>
      <c r="G11" s="35">
        <v>4200</v>
      </c>
    </row>
    <row r="12" spans="3:7" ht="12.75">
      <c r="C12" s="34" t="s">
        <v>39</v>
      </c>
      <c r="D12" s="24">
        <v>0</v>
      </c>
      <c r="E12" s="24">
        <v>4000</v>
      </c>
      <c r="F12" s="24">
        <v>4500</v>
      </c>
      <c r="G12" s="35">
        <v>4600</v>
      </c>
    </row>
    <row r="13" spans="3:7" ht="12.75">
      <c r="C13" s="36" t="s">
        <v>402</v>
      </c>
      <c r="D13" s="24">
        <f>SUM(D8:D12)</f>
        <v>46267</v>
      </c>
      <c r="E13" s="24">
        <f>SUM(E8:E12)</f>
        <v>51380</v>
      </c>
      <c r="F13" s="24">
        <f>SUM(F8:F12)</f>
        <v>51090</v>
      </c>
      <c r="G13" s="24">
        <f>SUM(G8:G12)</f>
        <v>52400</v>
      </c>
    </row>
    <row r="14" spans="3:7" ht="12.75">
      <c r="C14" s="99" t="s">
        <v>38</v>
      </c>
      <c r="D14" s="100"/>
      <c r="E14" s="100"/>
      <c r="F14" s="100"/>
      <c r="G14" s="101"/>
    </row>
    <row r="15" spans="3:7" ht="12.75">
      <c r="C15" s="34" t="s">
        <v>38</v>
      </c>
      <c r="D15" s="24">
        <v>0</v>
      </c>
      <c r="E15" s="24">
        <v>800</v>
      </c>
      <c r="F15" s="24">
        <v>850</v>
      </c>
      <c r="G15" s="35">
        <v>860</v>
      </c>
    </row>
    <row r="16" spans="3:7" ht="12.75">
      <c r="C16" s="34" t="s">
        <v>397</v>
      </c>
      <c r="D16" s="24"/>
      <c r="E16" s="24">
        <v>4500</v>
      </c>
      <c r="F16" s="24">
        <v>5000</v>
      </c>
      <c r="G16" s="35">
        <v>5500</v>
      </c>
    </row>
    <row r="17" spans="3:7" ht="12.75">
      <c r="C17" s="34" t="s">
        <v>399</v>
      </c>
      <c r="D17" s="24"/>
      <c r="E17" s="24"/>
      <c r="F17" s="24"/>
      <c r="G17" s="35"/>
    </row>
    <row r="18" spans="3:7" ht="12.75">
      <c r="C18" s="34" t="s">
        <v>400</v>
      </c>
      <c r="D18" s="24"/>
      <c r="E18" s="24"/>
      <c r="F18" s="24"/>
      <c r="G18" s="35"/>
    </row>
    <row r="19" spans="3:7" ht="12.75">
      <c r="C19" s="34" t="s">
        <v>40</v>
      </c>
      <c r="D19" s="24"/>
      <c r="E19" s="24"/>
      <c r="F19" s="24"/>
      <c r="G19" s="35"/>
    </row>
    <row r="20" spans="3:7" ht="12.75">
      <c r="C20" s="36" t="s">
        <v>403</v>
      </c>
      <c r="D20" s="24">
        <v>0</v>
      </c>
      <c r="E20" s="24">
        <f>SUM(E15:E19)</f>
        <v>5300</v>
      </c>
      <c r="F20" s="24">
        <f>SUM(F15:F19)</f>
        <v>5850</v>
      </c>
      <c r="G20" s="24">
        <v>6300</v>
      </c>
    </row>
    <row r="21" spans="3:7" ht="12.75">
      <c r="C21" s="37" t="s">
        <v>416</v>
      </c>
      <c r="D21" s="38">
        <f>SUM(D13,D20)</f>
        <v>46267</v>
      </c>
      <c r="E21" s="38">
        <f>SUM(E13,E20)</f>
        <v>56680</v>
      </c>
      <c r="F21" s="38">
        <f>SUM(F13,F20)</f>
        <v>56940</v>
      </c>
      <c r="G21" s="38">
        <f>SUM(G13,G20)</f>
        <v>58700</v>
      </c>
    </row>
    <row r="22" spans="3:7" ht="12.75">
      <c r="C22" s="99" t="s">
        <v>392</v>
      </c>
      <c r="D22" s="100"/>
      <c r="E22" s="100"/>
      <c r="F22" s="100"/>
      <c r="G22" s="101"/>
    </row>
    <row r="23" spans="3:7" ht="12.75">
      <c r="C23" s="34" t="s">
        <v>404</v>
      </c>
      <c r="D23" s="24">
        <v>20235</v>
      </c>
      <c r="E23" s="24">
        <v>19000</v>
      </c>
      <c r="F23" s="24">
        <v>20000</v>
      </c>
      <c r="G23" s="35">
        <v>20200</v>
      </c>
    </row>
    <row r="24" spans="3:7" ht="12.75">
      <c r="C24" s="34" t="s">
        <v>405</v>
      </c>
      <c r="D24" s="24">
        <v>3085</v>
      </c>
      <c r="E24" s="24">
        <v>3200</v>
      </c>
      <c r="F24" s="24">
        <v>3300</v>
      </c>
      <c r="G24" s="35">
        <v>3200</v>
      </c>
    </row>
    <row r="25" spans="3:7" ht="12.75">
      <c r="C25" s="34" t="s">
        <v>42</v>
      </c>
      <c r="D25" s="24">
        <v>13270</v>
      </c>
      <c r="E25" s="24">
        <v>14000</v>
      </c>
      <c r="F25" s="24">
        <v>14500</v>
      </c>
      <c r="G25" s="35">
        <v>15000</v>
      </c>
    </row>
    <row r="26" spans="3:7" ht="12.75">
      <c r="C26" s="34" t="s">
        <v>407</v>
      </c>
      <c r="D26" s="24">
        <v>5521</v>
      </c>
      <c r="E26" s="24">
        <v>2000</v>
      </c>
      <c r="F26" s="24">
        <v>2300</v>
      </c>
      <c r="G26" s="35">
        <v>2400</v>
      </c>
    </row>
    <row r="27" spans="3:7" ht="12.75">
      <c r="C27" s="34" t="s">
        <v>43</v>
      </c>
      <c r="D27" s="24">
        <v>1663</v>
      </c>
      <c r="E27" s="24">
        <v>4500</v>
      </c>
      <c r="F27" s="24">
        <v>4550</v>
      </c>
      <c r="G27" s="35">
        <v>4600</v>
      </c>
    </row>
    <row r="28" spans="3:7" ht="12.75">
      <c r="C28" s="34" t="s">
        <v>45</v>
      </c>
      <c r="D28" s="24">
        <v>634</v>
      </c>
      <c r="E28" s="24">
        <v>4000</v>
      </c>
      <c r="F28" s="24">
        <v>4500</v>
      </c>
      <c r="G28" s="35">
        <v>4500</v>
      </c>
    </row>
    <row r="29" spans="3:7" ht="12.75">
      <c r="C29" s="36" t="s">
        <v>408</v>
      </c>
      <c r="D29" s="24">
        <f>SUM(D23:D28)</f>
        <v>44408</v>
      </c>
      <c r="E29" s="24">
        <f>SUM(E23:E28)</f>
        <v>46700</v>
      </c>
      <c r="F29" s="24">
        <f>SUM(F23:F28)</f>
        <v>49150</v>
      </c>
      <c r="G29" s="24">
        <f>SUM(G23:G28)</f>
        <v>49900</v>
      </c>
    </row>
    <row r="30" spans="3:7" ht="12.75">
      <c r="C30" s="99" t="s">
        <v>49</v>
      </c>
      <c r="D30" s="100"/>
      <c r="E30" s="100"/>
      <c r="F30" s="100"/>
      <c r="G30" s="101"/>
    </row>
    <row r="31" spans="3:7" ht="12.75">
      <c r="C31" s="34" t="s">
        <v>50</v>
      </c>
      <c r="D31" s="24">
        <v>0</v>
      </c>
      <c r="E31" s="24">
        <v>8000</v>
      </c>
      <c r="F31" s="24">
        <v>9000</v>
      </c>
      <c r="G31" s="35">
        <v>8500</v>
      </c>
    </row>
    <row r="32" spans="3:7" ht="12.75">
      <c r="C32" s="34" t="s">
        <v>406</v>
      </c>
      <c r="D32" s="24">
        <v>1859</v>
      </c>
      <c r="E32" s="24">
        <v>2500</v>
      </c>
      <c r="F32" s="24">
        <v>200</v>
      </c>
      <c r="G32" s="35">
        <v>2000</v>
      </c>
    </row>
    <row r="33" spans="3:7" ht="12.75">
      <c r="C33" s="34" t="s">
        <v>44</v>
      </c>
      <c r="D33" s="24"/>
      <c r="E33" s="24"/>
      <c r="F33" s="24"/>
      <c r="G33" s="35"/>
    </row>
    <row r="34" spans="3:7" ht="12.75">
      <c r="C34" s="36" t="s">
        <v>417</v>
      </c>
      <c r="D34" s="24">
        <v>1859</v>
      </c>
      <c r="E34" s="24">
        <f>SUM(E31:E33)</f>
        <v>10500</v>
      </c>
      <c r="F34" s="24">
        <f>SUM(F31:F33)</f>
        <v>9200</v>
      </c>
      <c r="G34" s="24">
        <f>SUM(G31:G33)</f>
        <v>10500</v>
      </c>
    </row>
    <row r="35" spans="3:7" ht="13.5" thickBot="1">
      <c r="C35" s="37" t="s">
        <v>418</v>
      </c>
      <c r="D35" s="39">
        <f>SUM(D29,D34)</f>
        <v>46267</v>
      </c>
      <c r="E35" s="39">
        <f>SUM(E29,E34)</f>
        <v>57200</v>
      </c>
      <c r="F35" s="39">
        <f>SUM(F29,F34)</f>
        <v>58350</v>
      </c>
      <c r="G35" s="39">
        <f>SUM(G29,G34)</f>
        <v>60400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Ohid03</cp:lastModifiedBy>
  <cp:lastPrinted>2015-03-13T13:25:30Z</cp:lastPrinted>
  <dcterms:created xsi:type="dcterms:W3CDTF">2014-02-10T13:59:11Z</dcterms:created>
  <dcterms:modified xsi:type="dcterms:W3CDTF">2015-04-16T12:34:48Z</dcterms:modified>
  <cp:category/>
  <cp:version/>
  <cp:contentType/>
  <cp:contentStatus/>
</cp:coreProperties>
</file>