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Munka1!$A$1:$E$96</definedName>
  </definedNames>
  <calcPr calcId="152511"/>
</workbook>
</file>

<file path=xl/calcChain.xml><?xml version="1.0" encoding="utf-8"?>
<calcChain xmlns="http://schemas.openxmlformats.org/spreadsheetml/2006/main">
  <c r="D77" i="1" l="1"/>
  <c r="C77" i="1"/>
  <c r="E77" i="1" l="1"/>
  <c r="E57" i="1" l="1"/>
  <c r="D48" i="1"/>
  <c r="E48" i="1"/>
  <c r="E13" i="1"/>
  <c r="E83" i="1"/>
  <c r="E73" i="1"/>
  <c r="D73" i="1"/>
  <c r="C73" i="1"/>
  <c r="C48" i="1"/>
  <c r="D64" i="1"/>
  <c r="E64" i="1"/>
  <c r="D57" i="1"/>
  <c r="C57" i="1"/>
  <c r="E92" i="1"/>
  <c r="E60" i="1"/>
  <c r="E50" i="1"/>
  <c r="E17" i="1"/>
  <c r="D92" i="1"/>
  <c r="D83" i="1"/>
  <c r="D96" i="1" s="1"/>
  <c r="D60" i="1"/>
  <c r="D50" i="1"/>
  <c r="D17" i="1"/>
  <c r="D13" i="1"/>
  <c r="E96" i="1" l="1"/>
  <c r="D66" i="1"/>
  <c r="E66" i="1"/>
  <c r="J79" i="1" l="1"/>
  <c r="C64" i="1"/>
  <c r="C60" i="1"/>
  <c r="C50" i="1"/>
  <c r="C17" i="1"/>
  <c r="C13" i="1"/>
  <c r="C92" i="1"/>
  <c r="C83" i="1"/>
  <c r="C96" i="1" l="1"/>
  <c r="C66" i="1"/>
</calcChain>
</file>

<file path=xl/sharedStrings.xml><?xml version="1.0" encoding="utf-8"?>
<sst xmlns="http://schemas.openxmlformats.org/spreadsheetml/2006/main" count="188" uniqueCount="187">
  <si>
    <t>Települési önkormányzatok egyes köznevelési feladatainak tám</t>
  </si>
  <si>
    <t>Települési önkormányzatok szociális és gyermekjóléti feladat</t>
  </si>
  <si>
    <t>Települési önkormányzatok kulturális feladatainak támogatása</t>
  </si>
  <si>
    <t>Önkormányzati vagyon üzemeltetésébol, koncesszióból származó</t>
  </si>
  <si>
    <t>Eredeti előirányzat</t>
  </si>
  <si>
    <t>Várható teljesítés</t>
  </si>
  <si>
    <t>Közhatalmi bevételek</t>
  </si>
  <si>
    <t>KIADÁSOK</t>
  </si>
  <si>
    <t>KIADÁSOK ÖSSZESEN</t>
  </si>
  <si>
    <t>Önkormányzatok támogatása</t>
  </si>
  <si>
    <t>Működési bevételek</t>
  </si>
  <si>
    <t>BEVÉTELEK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</si>
  <si>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</si>
  <si>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</si>
  <si>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</si>
  <si>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</si>
  <si>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</si>
  <si>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</si>
  <si>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</si>
  <si>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K4</t>
  </si>
  <si>
    <t>Ellátottak juttatásai</t>
  </si>
  <si>
    <t>K5</t>
  </si>
  <si>
    <t>Egyéb működési kiadások</t>
  </si>
  <si>
    <t>K6</t>
  </si>
  <si>
    <t>Beruházások</t>
  </si>
  <si>
    <t>B1</t>
  </si>
  <si>
    <t>B4</t>
  </si>
  <si>
    <t>B3</t>
  </si>
  <si>
    <t>Tartalékok</t>
  </si>
  <si>
    <t>Egyéb mük.c. támogatás önkormányzattól</t>
  </si>
  <si>
    <t>Mük.c. támogatás nyújtása  helyi önk. KÖH</t>
  </si>
  <si>
    <t>Mük.c. támogatás nyújtása  helyi önk. Társulás</t>
  </si>
  <si>
    <t>2017.évi terv</t>
  </si>
  <si>
    <t>Fogll. egyéb szem.jutt.: SZÉP kártya</t>
  </si>
  <si>
    <t>Alpolgármester illetmény</t>
  </si>
  <si>
    <t>Polgármesteri illetmény</t>
  </si>
  <si>
    <t>Egyéb külső személyi juttatás</t>
  </si>
  <si>
    <t xml:space="preserve">Közalkalmazottak alapilletménye </t>
  </si>
  <si>
    <t xml:space="preserve">Közfoglalkoztatottak alapilletménye </t>
  </si>
  <si>
    <t xml:space="preserve">Közlekedési költségtérítés </t>
  </si>
  <si>
    <t xml:space="preserve">Fogl. egyéb szem. jutt.: Erzsébet utalvány </t>
  </si>
  <si>
    <t>Fogll. egyéb szem.jutt.: Betegszabadság</t>
  </si>
  <si>
    <t xml:space="preserve">Képviselői tiszteletdíj </t>
  </si>
  <si>
    <t xml:space="preserve">Szociális hozzájárulási adó </t>
  </si>
  <si>
    <t xml:space="preserve">Táppénz hozzájárulás </t>
  </si>
  <si>
    <t xml:space="preserve">Könyv, folyóirat </t>
  </si>
  <si>
    <t>K1101-0001</t>
  </si>
  <si>
    <t>K1101-0002</t>
  </si>
  <si>
    <t>K1109-00</t>
  </si>
  <si>
    <t>K1113-0001</t>
  </si>
  <si>
    <t>K1113-0002</t>
  </si>
  <si>
    <t>K1113-0004</t>
  </si>
  <si>
    <t>K121-0001</t>
  </si>
  <si>
    <t>K121-0002</t>
  </si>
  <si>
    <t>K121-0003</t>
  </si>
  <si>
    <t>K123-00</t>
  </si>
  <si>
    <t>K2-01</t>
  </si>
  <si>
    <t>K0-05</t>
  </si>
  <si>
    <t>K2-07</t>
  </si>
  <si>
    <t>Munkáltatót terhelo személyi jövedelemadó</t>
  </si>
  <si>
    <t>Vásárolt élelmezés</t>
  </si>
  <si>
    <t>Bérleti és lizingdíjak</t>
  </si>
  <si>
    <t>K332-00</t>
  </si>
  <si>
    <t>K333-00</t>
  </si>
  <si>
    <t>K334-00</t>
  </si>
  <si>
    <t>K336-00</t>
  </si>
  <si>
    <t>K337-0001</t>
  </si>
  <si>
    <t>K337-0002</t>
  </si>
  <si>
    <t>K337-0003</t>
  </si>
  <si>
    <t>K337-00</t>
  </si>
  <si>
    <t>K337-01</t>
  </si>
  <si>
    <t>K351-00</t>
  </si>
  <si>
    <t>K352-00</t>
  </si>
  <si>
    <t>K353-00</t>
  </si>
  <si>
    <t>K355-00</t>
  </si>
  <si>
    <t>K48-17</t>
  </si>
  <si>
    <t>Előző évi elszámolásból származó kiadások</t>
  </si>
  <si>
    <t>K5021-00</t>
  </si>
  <si>
    <t>K506-0701</t>
  </si>
  <si>
    <t>K506-0702</t>
  </si>
  <si>
    <t>Egyéb mük.c.  támogatás nyújtása gazdasági társaságnak</t>
  </si>
  <si>
    <t>K512-04</t>
  </si>
  <si>
    <t>K512-02</t>
  </si>
  <si>
    <t>K64-00</t>
  </si>
  <si>
    <t>K67-00</t>
  </si>
  <si>
    <t>K9111-00</t>
  </si>
  <si>
    <t>K513-00</t>
  </si>
  <si>
    <t>K915-00</t>
  </si>
  <si>
    <t>K914-00</t>
  </si>
  <si>
    <t>ÁH belüli megelőlegezések visszafizetése</t>
  </si>
  <si>
    <t>K9</t>
  </si>
  <si>
    <t>Települési támogatás</t>
  </si>
  <si>
    <t xml:space="preserve">Egyéb mük.c.  támogatás nyújtása háztartásnak </t>
  </si>
  <si>
    <t xml:space="preserve">Beruházási célú elozetesen felszámított ÁFA </t>
  </si>
  <si>
    <t xml:space="preserve">Hosszú lejáratú hitelek, kölcsönök törlesztése </t>
  </si>
  <si>
    <t>Központi, irányító szervi támogatás folyósítása</t>
  </si>
  <si>
    <t xml:space="preserve">Egyéb dologi kiadások </t>
  </si>
  <si>
    <t xml:space="preserve">Adó és adójellegű befizetések </t>
  </si>
  <si>
    <t xml:space="preserve">Kamatkiadás </t>
  </si>
  <si>
    <t xml:space="preserve">Fizetendo általános forgalmi adó </t>
  </si>
  <si>
    <t xml:space="preserve">Mük.c. elozetesen felszámított ÁFA </t>
  </si>
  <si>
    <t xml:space="preserve">Biztosítási díjak </t>
  </si>
  <si>
    <t>Egyéb szolgáltatások</t>
  </si>
  <si>
    <t>Egyéb üzemeltetési kiadások</t>
  </si>
  <si>
    <t>Szállítási szolgáltatás</t>
  </si>
  <si>
    <t xml:space="preserve">OTP költség </t>
  </si>
  <si>
    <t xml:space="preserve">Szakmai tevékenységet segíto szolgáltatások </t>
  </si>
  <si>
    <t xml:space="preserve">Karbantartási, kisjavítási szolgáltatások </t>
  </si>
  <si>
    <t>Víz-és csatornadíj</t>
  </si>
  <si>
    <t xml:space="preserve">Villamosenergia-szolgáltatás díja </t>
  </si>
  <si>
    <t xml:space="preserve">Gázenergia-szolgáltatás díja </t>
  </si>
  <si>
    <t xml:space="preserve">Telefondíj </t>
  </si>
  <si>
    <t xml:space="preserve">Informatikai szolgáltatások igénybevétele </t>
  </si>
  <si>
    <t>Hajtó-és kenőanyag</t>
  </si>
  <si>
    <t>Vegyszer</t>
  </si>
  <si>
    <t xml:space="preserve">Kisértékű tárgyi eszköz </t>
  </si>
  <si>
    <t xml:space="preserve">Munkaruha, védőruha </t>
  </si>
  <si>
    <t xml:space="preserve">Készlet, anyagbeszerzés </t>
  </si>
  <si>
    <t xml:space="preserve">Tüzelőanyag beszerzés </t>
  </si>
  <si>
    <t xml:space="preserve">Irodaszer, nyomtatvány </t>
  </si>
  <si>
    <t>Szakmai anyagok beszerzése</t>
  </si>
  <si>
    <t xml:space="preserve">Üzemeltetési anyagok beszerzése </t>
  </si>
  <si>
    <t>K508-02</t>
  </si>
  <si>
    <t>Működési kölcsön nyújtása nonprofit szervezetnek</t>
  </si>
  <si>
    <t>K342-00</t>
  </si>
  <si>
    <t>Reprezentáció</t>
  </si>
  <si>
    <t>K311-0001</t>
  </si>
  <si>
    <t>K311-00</t>
  </si>
  <si>
    <t>K312-0001</t>
  </si>
  <si>
    <t>K312-0002</t>
  </si>
  <si>
    <t>K312-0003</t>
  </si>
  <si>
    <t>K312-0004</t>
  </si>
  <si>
    <t>K312-0005</t>
  </si>
  <si>
    <t>K312-0006</t>
  </si>
  <si>
    <t>K312-0007</t>
  </si>
  <si>
    <t>K312-00</t>
  </si>
  <si>
    <t>K321-00</t>
  </si>
  <si>
    <t>K322-0001</t>
  </si>
  <si>
    <t>K331-0001</t>
  </si>
  <si>
    <t>K331-0002</t>
  </si>
  <si>
    <t>K331-0003</t>
  </si>
  <si>
    <t>B111-00</t>
  </si>
  <si>
    <t>B112-00</t>
  </si>
  <si>
    <t>B113-00</t>
  </si>
  <si>
    <t>B114-00</t>
  </si>
  <si>
    <t>B115-00</t>
  </si>
  <si>
    <t xml:space="preserve">Helyi önkormányzatok muködésének általános támogatása </t>
  </si>
  <si>
    <t>Átvett pénzeszközök</t>
  </si>
  <si>
    <t>B16</t>
  </si>
  <si>
    <t xml:space="preserve">Magánszemélyek kommunális adó </t>
  </si>
  <si>
    <t xml:space="preserve">Állandó jelleggel végzett ipar miatt fizetett IPA bevétele </t>
  </si>
  <si>
    <t xml:space="preserve">Gépjármuadó bevételek </t>
  </si>
  <si>
    <t xml:space="preserve">Talajterhelési díj bevételei </t>
  </si>
  <si>
    <t>Szabálysértési, helyszíni, közigazgatási bírságok helyi önk.</t>
  </si>
  <si>
    <t>B34-03</t>
  </si>
  <si>
    <t>B351-07</t>
  </si>
  <si>
    <t>B354-01</t>
  </si>
  <si>
    <t>B355-09</t>
  </si>
  <si>
    <t>B36-11</t>
  </si>
  <si>
    <t xml:space="preserve">Szolg. bevételei:Bérleti és lízingdíjak </t>
  </si>
  <si>
    <t xml:space="preserve">Szolg. bevételei:Múzeumi bevételek </t>
  </si>
  <si>
    <t xml:space="preserve">Szolg. bevételei: Egyéb bevétel </t>
  </si>
  <si>
    <t xml:space="preserve">Szálláshely szolgáltatás </t>
  </si>
  <si>
    <t xml:space="preserve">Közvetített szolgáltatások ellenértéke </t>
  </si>
  <si>
    <t xml:space="preserve">Kiszámlázott általános forgalmi adó bevételei </t>
  </si>
  <si>
    <t xml:space="preserve">Kamatbevételek </t>
  </si>
  <si>
    <t>B402-0003</t>
  </si>
  <si>
    <t>B402-0004</t>
  </si>
  <si>
    <t>B402-0005</t>
  </si>
  <si>
    <t>B402-0006</t>
  </si>
  <si>
    <t>B403-03</t>
  </si>
  <si>
    <t>B404-02</t>
  </si>
  <si>
    <t>B406-00</t>
  </si>
  <si>
    <t>B4082-00</t>
  </si>
  <si>
    <t>B16-06</t>
  </si>
  <si>
    <t>B16-07</t>
  </si>
  <si>
    <t>B64-02</t>
  </si>
  <si>
    <t>Működési célú kölcsön megtérülése</t>
  </si>
  <si>
    <t>B8131-00</t>
  </si>
  <si>
    <t>B814-00</t>
  </si>
  <si>
    <t xml:space="preserve">Egyéb mük.c. támogatás elkülönített állami pénzalaptól </t>
  </si>
  <si>
    <t xml:space="preserve">Előző év költségvetési maradványának igénybevétele </t>
  </si>
  <si>
    <t xml:space="preserve">ÁH belüli megelőlegezések bevételei </t>
  </si>
  <si>
    <t>Mük.c. költségvetési támogatások</t>
  </si>
  <si>
    <t>Egyéb tárgyi eszközök beszerzése</t>
  </si>
  <si>
    <t>Egyéb mük.c. támogatás Társulástól</t>
  </si>
  <si>
    <t>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</si>
</sst>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49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" fontId="0" fillId="0" borderId="1" xfId="0" applyNumberFormat="1" applyFill="1" applyBorder="1"/>
    <xf numFmtId="3" fontId="0" fillId="2" borderId="1" xfId="0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25" zoomScaleNormal="100" workbookViewId="0">
      <selection activeCell="H98" sqref="H98"/>
    </sheetView>
  </sheetViews>
  <sheetFormatPr defaultRowHeight="15" x14ac:dyDescent="0.25"/>
  <cols>
    <col min="1" max="1" width="12" bestFit="1" customWidth="1"/>
    <col min="2" max="2" width="61.85546875" bestFit="1" customWidth="1"/>
    <col min="3" max="3" width="14.5703125" style="1" customWidth="1"/>
    <col min="4" max="4" width="14" style="1" customWidth="1"/>
    <col min="5" max="5" width="14.42578125" style="1" customWidth="1"/>
    <col min="7" max="8" width="9.85546875" bestFit="1" customWidth="1"/>
    <col min="10" max="10" width="12.7109375" customWidth="1"/>
    <col min="11" max="11" width="9.85546875" bestFit="1" customWidth="1"/>
  </cols>
  <sheetData>
    <row r="1" spans="1:5" x14ac:dyDescent="0.25">
      <c r="A1" s="2"/>
      <c r="B1" s="2"/>
      <c r="C1" s="3" t="s">
        <v>4</v>
      </c>
      <c r="D1" s="3" t="s">
        <v>5</v>
      </c>
      <c r="E1" s="3" t="s">
        <v>32</v>
      </c>
    </row>
    <row r="2" spans="1:5" x14ac:dyDescent="0.25">
      <c r="A2" s="2"/>
      <c r="B2" s="4" t="s">
        <v>7</v>
      </c>
      <c r="C2" s="5"/>
      <c r="D2" s="5"/>
      <c r="E2" s="5"/>
    </row>
    <row r="3" spans="1:5" x14ac:dyDescent="0.25">
      <c r="A3" s="6" t="s">
        <v>46</v>
      </c>
      <c r="B3" s="6" t="s">
        <v>37</v>
      </c>
      <c r="C3" s="5">
        <v>3034000</v>
      </c>
      <c r="D3" s="5">
        <v>3034086</v>
      </c>
      <c r="E3" s="5">
        <v>3654000</v>
      </c>
    </row>
    <row r="4" spans="1:5" x14ac:dyDescent="0.25">
      <c r="A4" s="6" t="s">
        <v>47</v>
      </c>
      <c r="B4" s="6" t="s">
        <v>38</v>
      </c>
      <c r="C4" s="5">
        <v>7598000</v>
      </c>
      <c r="D4" s="5">
        <v>3875302</v>
      </c>
      <c r="E4" s="5">
        <v>4494000</v>
      </c>
    </row>
    <row r="5" spans="1:5" x14ac:dyDescent="0.25">
      <c r="A5" s="6" t="s">
        <v>48</v>
      </c>
      <c r="B5" s="6" t="s">
        <v>39</v>
      </c>
      <c r="C5" s="5">
        <v>0</v>
      </c>
      <c r="D5" s="5">
        <v>27724</v>
      </c>
      <c r="E5" s="5">
        <v>0</v>
      </c>
    </row>
    <row r="6" spans="1:5" x14ac:dyDescent="0.25">
      <c r="A6" s="6" t="s">
        <v>49</v>
      </c>
      <c r="B6" s="6" t="s">
        <v>40</v>
      </c>
      <c r="C6" s="5">
        <v>287000</v>
      </c>
      <c r="D6" s="5">
        <v>378000</v>
      </c>
      <c r="E6" s="5">
        <v>298000</v>
      </c>
    </row>
    <row r="7" spans="1:5" x14ac:dyDescent="0.25">
      <c r="A7" s="6" t="s">
        <v>50</v>
      </c>
      <c r="B7" s="6" t="s">
        <v>41</v>
      </c>
      <c r="C7" s="5">
        <v>0</v>
      </c>
      <c r="D7" s="5">
        <v>73266</v>
      </c>
      <c r="E7" s="5">
        <v>0</v>
      </c>
    </row>
    <row r="8" spans="1:5" x14ac:dyDescent="0.25">
      <c r="A8" s="6" t="s">
        <v>51</v>
      </c>
      <c r="B8" s="6" t="s">
        <v>33</v>
      </c>
      <c r="C8" s="5">
        <v>0</v>
      </c>
      <c r="D8" s="5">
        <v>22156</v>
      </c>
      <c r="E8" s="5">
        <v>0</v>
      </c>
    </row>
    <row r="9" spans="1:5" x14ac:dyDescent="0.25">
      <c r="A9" s="6" t="s">
        <v>52</v>
      </c>
      <c r="B9" s="6" t="s">
        <v>35</v>
      </c>
      <c r="C9" s="5">
        <v>1756000</v>
      </c>
      <c r="D9" s="5">
        <v>1032000</v>
      </c>
      <c r="E9" s="5">
        <v>1978000</v>
      </c>
    </row>
    <row r="10" spans="1:5" x14ac:dyDescent="0.25">
      <c r="A10" s="6" t="s">
        <v>53</v>
      </c>
      <c r="B10" s="6" t="s">
        <v>34</v>
      </c>
      <c r="C10" s="5">
        <v>0</v>
      </c>
      <c r="D10" s="5">
        <v>723600</v>
      </c>
      <c r="E10" s="5">
        <v>1385000</v>
      </c>
    </row>
    <row r="11" spans="1:5" x14ac:dyDescent="0.25">
      <c r="A11" s="6" t="s">
        <v>54</v>
      </c>
      <c r="B11" s="6" t="s">
        <v>42</v>
      </c>
      <c r="C11" s="5">
        <v>378000</v>
      </c>
      <c r="D11" s="5">
        <v>283500</v>
      </c>
      <c r="E11" s="12">
        <v>540000</v>
      </c>
    </row>
    <row r="12" spans="1:5" x14ac:dyDescent="0.25">
      <c r="A12" s="6" t="s">
        <v>55</v>
      </c>
      <c r="B12" s="6" t="s">
        <v>36</v>
      </c>
      <c r="C12" s="5">
        <v>600000</v>
      </c>
      <c r="D12" s="5">
        <v>130000</v>
      </c>
      <c r="E12" s="5">
        <v>100000</v>
      </c>
    </row>
    <row r="13" spans="1:5" x14ac:dyDescent="0.25">
      <c r="A13" s="7" t="s">
        <v>13</v>
      </c>
      <c r="B13" s="7" t="s">
        <v>14</v>
      </c>
      <c r="C13" s="8">
        <f>SUM(C3:C12)</f>
        <v>13653000</v>
      </c>
      <c r="D13" s="8">
        <f>SUM(D3:D12)</f>
        <v>9579634</v>
      </c>
      <c r="E13" s="8">
        <f>SUM(E3:E12)</f>
        <v>12449000</v>
      </c>
    </row>
    <row r="14" spans="1:5" x14ac:dyDescent="0.25">
      <c r="A14" s="6" t="s">
        <v>56</v>
      </c>
      <c r="B14" s="6" t="s">
        <v>43</v>
      </c>
      <c r="C14" s="5">
        <v>1972000</v>
      </c>
      <c r="D14" s="5">
        <v>1914088</v>
      </c>
      <c r="E14" s="12">
        <v>2190000</v>
      </c>
    </row>
    <row r="15" spans="1:5" x14ac:dyDescent="0.25">
      <c r="A15" s="6" t="s">
        <v>57</v>
      </c>
      <c r="B15" s="6" t="s">
        <v>44</v>
      </c>
      <c r="C15" s="5">
        <v>0</v>
      </c>
      <c r="D15" s="5">
        <v>57789</v>
      </c>
      <c r="E15" s="5">
        <v>0</v>
      </c>
    </row>
    <row r="16" spans="1:5" x14ac:dyDescent="0.25">
      <c r="A16" s="6" t="s">
        <v>58</v>
      </c>
      <c r="B16" s="6" t="s">
        <v>59</v>
      </c>
      <c r="C16" s="5">
        <v>114000</v>
      </c>
      <c r="D16" s="5">
        <v>164458</v>
      </c>
      <c r="E16" s="5">
        <v>240000</v>
      </c>
    </row>
    <row r="17" spans="1:11" x14ac:dyDescent="0.25">
      <c r="A17" s="7" t="s">
        <v>15</v>
      </c>
      <c r="B17" s="7" t="s">
        <v>16</v>
      </c>
      <c r="C17" s="8">
        <f t="shared" ref="C17" si="0">SUM(C14:C16)</f>
        <v>2086000</v>
      </c>
      <c r="D17" s="8">
        <f t="shared" ref="D17:E17" si="1">SUM(D14:D16)</f>
        <v>2136335</v>
      </c>
      <c r="E17" s="8">
        <f t="shared" si="1"/>
        <v>2430000</v>
      </c>
    </row>
    <row r="18" spans="1:11" x14ac:dyDescent="0.25">
      <c r="A18" s="6" t="s">
        <v>126</v>
      </c>
      <c r="B18" s="6" t="s">
        <v>45</v>
      </c>
      <c r="C18" s="5">
        <v>50000</v>
      </c>
      <c r="D18" s="5">
        <v>115375</v>
      </c>
      <c r="E18" s="5">
        <v>150000</v>
      </c>
    </row>
    <row r="19" spans="1:11" x14ac:dyDescent="0.25">
      <c r="A19" s="6" t="s">
        <v>127</v>
      </c>
      <c r="B19" s="6" t="s">
        <v>120</v>
      </c>
      <c r="C19" s="5">
        <v>0</v>
      </c>
      <c r="D19" s="5">
        <v>52684</v>
      </c>
      <c r="E19" s="5">
        <v>50000</v>
      </c>
    </row>
    <row r="20" spans="1:11" x14ac:dyDescent="0.25">
      <c r="A20" s="6" t="s">
        <v>128</v>
      </c>
      <c r="B20" s="6" t="s">
        <v>119</v>
      </c>
      <c r="C20" s="5">
        <v>50000</v>
      </c>
      <c r="D20" s="5">
        <v>15709</v>
      </c>
      <c r="E20" s="5">
        <v>20000</v>
      </c>
    </row>
    <row r="21" spans="1:11" x14ac:dyDescent="0.25">
      <c r="A21" s="6" t="s">
        <v>129</v>
      </c>
      <c r="B21" s="6" t="s">
        <v>118</v>
      </c>
      <c r="C21" s="5">
        <v>5000</v>
      </c>
      <c r="D21" s="5">
        <v>6126</v>
      </c>
      <c r="E21" s="5">
        <v>6000</v>
      </c>
      <c r="H21" s="1"/>
    </row>
    <row r="22" spans="1:11" x14ac:dyDescent="0.25">
      <c r="A22" s="6" t="s">
        <v>130</v>
      </c>
      <c r="B22" s="6" t="s">
        <v>117</v>
      </c>
      <c r="C22" s="5">
        <v>1000000</v>
      </c>
      <c r="D22" s="5">
        <v>2565923</v>
      </c>
      <c r="E22" s="5">
        <v>2500000</v>
      </c>
    </row>
    <row r="23" spans="1:11" x14ac:dyDescent="0.25">
      <c r="A23" s="6" t="s">
        <v>131</v>
      </c>
      <c r="B23" s="6" t="s">
        <v>116</v>
      </c>
      <c r="C23" s="5">
        <v>100000</v>
      </c>
      <c r="D23" s="5">
        <v>109174</v>
      </c>
      <c r="E23" s="5">
        <v>110000</v>
      </c>
      <c r="K23" s="1"/>
    </row>
    <row r="24" spans="1:11" x14ac:dyDescent="0.25">
      <c r="A24" s="6" t="s">
        <v>132</v>
      </c>
      <c r="B24" s="6" t="s">
        <v>115</v>
      </c>
      <c r="C24" s="5">
        <v>500000</v>
      </c>
      <c r="D24" s="5">
        <v>226959</v>
      </c>
      <c r="E24" s="5">
        <v>230000</v>
      </c>
    </row>
    <row r="25" spans="1:11" x14ac:dyDescent="0.25">
      <c r="A25" s="6" t="s">
        <v>133</v>
      </c>
      <c r="B25" s="6" t="s">
        <v>113</v>
      </c>
      <c r="C25" s="5">
        <v>500000</v>
      </c>
      <c r="D25" s="5">
        <v>442487</v>
      </c>
      <c r="E25" s="5">
        <v>500000</v>
      </c>
    </row>
    <row r="26" spans="1:11" x14ac:dyDescent="0.25">
      <c r="A26" s="6" t="s">
        <v>134</v>
      </c>
      <c r="B26" s="6" t="s">
        <v>114</v>
      </c>
      <c r="C26" s="5">
        <v>20000</v>
      </c>
      <c r="D26" s="5">
        <v>31786</v>
      </c>
      <c r="E26" s="5">
        <v>32000</v>
      </c>
      <c r="J26" s="1"/>
    </row>
    <row r="27" spans="1:11" x14ac:dyDescent="0.25">
      <c r="A27" s="6" t="s">
        <v>135</v>
      </c>
      <c r="B27" s="6" t="s">
        <v>121</v>
      </c>
      <c r="C27" s="5">
        <v>20000</v>
      </c>
      <c r="D27" s="5">
        <v>212600</v>
      </c>
      <c r="E27" s="5">
        <v>220000</v>
      </c>
      <c r="J27" s="1"/>
    </row>
    <row r="28" spans="1:11" x14ac:dyDescent="0.25">
      <c r="A28" s="6" t="s">
        <v>136</v>
      </c>
      <c r="B28" s="6" t="s">
        <v>112</v>
      </c>
      <c r="C28" s="5">
        <v>20000</v>
      </c>
      <c r="D28" s="5">
        <v>84627</v>
      </c>
      <c r="E28" s="5">
        <v>85000</v>
      </c>
    </row>
    <row r="29" spans="1:11" x14ac:dyDescent="0.25">
      <c r="A29" s="6" t="s">
        <v>137</v>
      </c>
      <c r="B29" s="6" t="s">
        <v>111</v>
      </c>
      <c r="C29" s="5">
        <v>195000</v>
      </c>
      <c r="D29" s="5">
        <v>208837</v>
      </c>
      <c r="E29" s="5">
        <v>209000</v>
      </c>
    </row>
    <row r="30" spans="1:11" x14ac:dyDescent="0.25">
      <c r="A30" s="6" t="s">
        <v>138</v>
      </c>
      <c r="B30" s="6" t="s">
        <v>110</v>
      </c>
      <c r="C30" s="5">
        <v>1000000</v>
      </c>
      <c r="D30" s="5">
        <v>1157525</v>
      </c>
      <c r="E30" s="5">
        <v>1200000</v>
      </c>
    </row>
    <row r="31" spans="1:11" x14ac:dyDescent="0.25">
      <c r="A31" s="6" t="s">
        <v>139</v>
      </c>
      <c r="B31" s="6" t="s">
        <v>109</v>
      </c>
      <c r="C31" s="5">
        <v>1500000</v>
      </c>
      <c r="D31" s="5">
        <v>1578423</v>
      </c>
      <c r="E31" s="5">
        <v>1600000</v>
      </c>
    </row>
    <row r="32" spans="1:11" x14ac:dyDescent="0.25">
      <c r="A32" s="6" t="s">
        <v>140</v>
      </c>
      <c r="B32" s="6" t="s">
        <v>108</v>
      </c>
      <c r="C32" s="5">
        <v>370000</v>
      </c>
      <c r="D32" s="5">
        <v>356367</v>
      </c>
      <c r="E32" s="5">
        <v>370000</v>
      </c>
    </row>
    <row r="33" spans="1:5" x14ac:dyDescent="0.25">
      <c r="A33" s="6" t="s">
        <v>62</v>
      </c>
      <c r="B33" s="6" t="s">
        <v>60</v>
      </c>
      <c r="C33" s="5">
        <v>0</v>
      </c>
      <c r="D33" s="5">
        <v>162007</v>
      </c>
      <c r="E33" s="5">
        <v>200000</v>
      </c>
    </row>
    <row r="34" spans="1:5" x14ac:dyDescent="0.25">
      <c r="A34" s="6" t="s">
        <v>63</v>
      </c>
      <c r="B34" s="6" t="s">
        <v>61</v>
      </c>
      <c r="C34" s="5">
        <v>0</v>
      </c>
      <c r="D34" s="5">
        <v>265840</v>
      </c>
      <c r="E34" s="5">
        <v>270000</v>
      </c>
    </row>
    <row r="35" spans="1:5" x14ac:dyDescent="0.25">
      <c r="A35" s="6" t="s">
        <v>64</v>
      </c>
      <c r="B35" s="6" t="s">
        <v>107</v>
      </c>
      <c r="C35" s="5">
        <v>400000</v>
      </c>
      <c r="D35" s="5">
        <v>1555000</v>
      </c>
      <c r="E35" s="5">
        <v>500000</v>
      </c>
    </row>
    <row r="36" spans="1:5" x14ac:dyDescent="0.25">
      <c r="A36" s="6" t="s">
        <v>65</v>
      </c>
      <c r="B36" s="6" t="s">
        <v>106</v>
      </c>
      <c r="C36" s="5">
        <v>500000</v>
      </c>
      <c r="D36" s="5">
        <v>608207</v>
      </c>
      <c r="E36" s="5">
        <v>2000000</v>
      </c>
    </row>
    <row r="37" spans="1:5" x14ac:dyDescent="0.25">
      <c r="A37" s="6" t="s">
        <v>66</v>
      </c>
      <c r="B37" s="6" t="s">
        <v>105</v>
      </c>
      <c r="C37" s="5">
        <v>450000</v>
      </c>
      <c r="D37" s="5">
        <v>394821</v>
      </c>
      <c r="E37" s="5">
        <v>400000</v>
      </c>
    </row>
    <row r="38" spans="1:5" x14ac:dyDescent="0.25">
      <c r="A38" s="6" t="s">
        <v>67</v>
      </c>
      <c r="B38" s="6" t="s">
        <v>104</v>
      </c>
      <c r="C38" s="5">
        <v>0</v>
      </c>
      <c r="D38" s="5">
        <v>73500</v>
      </c>
      <c r="E38" s="5">
        <v>120000</v>
      </c>
    </row>
    <row r="39" spans="1:5" x14ac:dyDescent="0.25">
      <c r="A39" s="6" t="s">
        <v>68</v>
      </c>
      <c r="B39" s="6" t="s">
        <v>103</v>
      </c>
      <c r="C39" s="5">
        <v>390000</v>
      </c>
      <c r="D39" s="5">
        <v>449458</v>
      </c>
      <c r="E39" s="5">
        <v>450000</v>
      </c>
    </row>
    <row r="40" spans="1:5" x14ac:dyDescent="0.25">
      <c r="A40" s="6" t="s">
        <v>69</v>
      </c>
      <c r="B40" s="6" t="s">
        <v>102</v>
      </c>
      <c r="C40" s="5">
        <v>50000</v>
      </c>
      <c r="D40" s="5">
        <v>1905</v>
      </c>
      <c r="E40" s="5">
        <v>2000</v>
      </c>
    </row>
    <row r="41" spans="1:5" x14ac:dyDescent="0.25">
      <c r="A41" s="6" t="s">
        <v>70</v>
      </c>
      <c r="B41" s="6" t="s">
        <v>101</v>
      </c>
      <c r="C41" s="5">
        <v>30000</v>
      </c>
      <c r="D41" s="5">
        <v>30579</v>
      </c>
      <c r="E41" s="5">
        <v>30000</v>
      </c>
    </row>
    <row r="42" spans="1:5" x14ac:dyDescent="0.25">
      <c r="A42" s="6" t="s">
        <v>71</v>
      </c>
      <c r="B42" s="6" t="s">
        <v>100</v>
      </c>
      <c r="C42" s="5">
        <v>1870000</v>
      </c>
      <c r="D42" s="5">
        <v>2435983</v>
      </c>
      <c r="E42" s="5">
        <v>2736362</v>
      </c>
    </row>
    <row r="43" spans="1:5" x14ac:dyDescent="0.25">
      <c r="A43" s="6" t="s">
        <v>72</v>
      </c>
      <c r="B43" s="6" t="s">
        <v>99</v>
      </c>
      <c r="C43" s="5">
        <v>0</v>
      </c>
      <c r="D43" s="5">
        <v>304000</v>
      </c>
      <c r="E43" s="5">
        <v>300000</v>
      </c>
    </row>
    <row r="44" spans="1:5" x14ac:dyDescent="0.25">
      <c r="A44" s="6" t="s">
        <v>73</v>
      </c>
      <c r="B44" s="6" t="s">
        <v>98</v>
      </c>
      <c r="C44" s="5">
        <v>0</v>
      </c>
      <c r="D44" s="5">
        <v>103623</v>
      </c>
      <c r="E44" s="5">
        <v>0</v>
      </c>
    </row>
    <row r="45" spans="1:5" x14ac:dyDescent="0.25">
      <c r="A45" s="6" t="s">
        <v>74</v>
      </c>
      <c r="B45" s="6" t="s">
        <v>97</v>
      </c>
      <c r="C45" s="5">
        <v>132000</v>
      </c>
      <c r="D45" s="5">
        <v>0</v>
      </c>
      <c r="E45" s="5">
        <v>0</v>
      </c>
    </row>
    <row r="46" spans="1:5" x14ac:dyDescent="0.25">
      <c r="A46" s="6" t="s">
        <v>74</v>
      </c>
      <c r="B46" s="6" t="s">
        <v>96</v>
      </c>
      <c r="C46" s="5">
        <v>220000</v>
      </c>
      <c r="D46" s="5">
        <v>328087</v>
      </c>
      <c r="E46" s="5">
        <v>300000</v>
      </c>
    </row>
    <row r="47" spans="1:5" x14ac:dyDescent="0.25">
      <c r="A47" s="6" t="s">
        <v>124</v>
      </c>
      <c r="B47" s="6" t="s">
        <v>125</v>
      </c>
      <c r="C47" s="5">
        <v>0</v>
      </c>
      <c r="D47" s="5">
        <v>0</v>
      </c>
      <c r="E47" s="5">
        <v>300000</v>
      </c>
    </row>
    <row r="48" spans="1:5" x14ac:dyDescent="0.25">
      <c r="A48" s="7" t="s">
        <v>17</v>
      </c>
      <c r="B48" s="7" t="s">
        <v>18</v>
      </c>
      <c r="C48" s="8">
        <f>SUM(C18:C47)</f>
        <v>9372000</v>
      </c>
      <c r="D48" s="8">
        <f t="shared" ref="D48:E48" si="2">SUM(D18:D47)</f>
        <v>13877612</v>
      </c>
      <c r="E48" s="8">
        <f t="shared" si="2"/>
        <v>14890362</v>
      </c>
    </row>
    <row r="49" spans="1:8" x14ac:dyDescent="0.25">
      <c r="A49" s="6" t="s">
        <v>75</v>
      </c>
      <c r="B49" s="6" t="s">
        <v>91</v>
      </c>
      <c r="C49" s="5">
        <v>2000000</v>
      </c>
      <c r="D49" s="5">
        <v>884570</v>
      </c>
      <c r="E49" s="5">
        <v>885000</v>
      </c>
    </row>
    <row r="50" spans="1:8" x14ac:dyDescent="0.25">
      <c r="A50" s="7" t="s">
        <v>19</v>
      </c>
      <c r="B50" s="7" t="s">
        <v>20</v>
      </c>
      <c r="C50" s="8">
        <f>SUM(C49:C49)</f>
        <v>2000000</v>
      </c>
      <c r="D50" s="8">
        <f>SUM(D49:D49)</f>
        <v>884570</v>
      </c>
      <c r="E50" s="8">
        <f>SUM(E49:E49)</f>
        <v>885000</v>
      </c>
    </row>
    <row r="51" spans="1:8" x14ac:dyDescent="0.25">
      <c r="A51" s="6" t="s">
        <v>77</v>
      </c>
      <c r="B51" s="6" t="s">
        <v>76</v>
      </c>
      <c r="C51" s="5">
        <v>0</v>
      </c>
      <c r="D51" s="5">
        <v>1426067</v>
      </c>
      <c r="E51" s="5">
        <v>0</v>
      </c>
    </row>
    <row r="52" spans="1:8" x14ac:dyDescent="0.25">
      <c r="A52" s="6" t="s">
        <v>78</v>
      </c>
      <c r="B52" s="6" t="s">
        <v>30</v>
      </c>
      <c r="C52" s="5">
        <v>5183068</v>
      </c>
      <c r="D52" s="5">
        <v>5111623</v>
      </c>
      <c r="E52" s="11">
        <v>6547000</v>
      </c>
      <c r="H52" s="1"/>
    </row>
    <row r="53" spans="1:8" x14ac:dyDescent="0.25">
      <c r="A53" s="6" t="s">
        <v>79</v>
      </c>
      <c r="B53" s="6" t="s">
        <v>31</v>
      </c>
      <c r="C53" s="5">
        <v>3446243</v>
      </c>
      <c r="D53" s="5">
        <v>3517688</v>
      </c>
      <c r="E53" s="11">
        <v>5424000</v>
      </c>
    </row>
    <row r="54" spans="1:8" x14ac:dyDescent="0.25">
      <c r="A54" s="6" t="s">
        <v>122</v>
      </c>
      <c r="B54" s="6" t="s">
        <v>123</v>
      </c>
      <c r="C54" s="5">
        <v>0</v>
      </c>
      <c r="D54" s="5">
        <v>162400</v>
      </c>
      <c r="E54" s="5">
        <v>0</v>
      </c>
    </row>
    <row r="55" spans="1:8" x14ac:dyDescent="0.25">
      <c r="A55" s="6" t="s">
        <v>81</v>
      </c>
      <c r="B55" s="6" t="s">
        <v>92</v>
      </c>
      <c r="C55" s="5">
        <v>190000</v>
      </c>
      <c r="D55" s="5">
        <v>0</v>
      </c>
      <c r="E55" s="5">
        <v>0</v>
      </c>
    </row>
    <row r="56" spans="1:8" x14ac:dyDescent="0.25">
      <c r="A56" s="6" t="s">
        <v>82</v>
      </c>
      <c r="B56" s="6" t="s">
        <v>80</v>
      </c>
      <c r="C56" s="5">
        <v>0</v>
      </c>
      <c r="D56" s="5">
        <v>145670</v>
      </c>
      <c r="E56" s="5">
        <v>0</v>
      </c>
    </row>
    <row r="57" spans="1:8" x14ac:dyDescent="0.25">
      <c r="A57" s="7" t="s">
        <v>21</v>
      </c>
      <c r="B57" s="7" t="s">
        <v>22</v>
      </c>
      <c r="C57" s="8">
        <f>SUM(C51:C56)</f>
        <v>8819311</v>
      </c>
      <c r="D57" s="8">
        <f>SUM(D51:D56)</f>
        <v>10363448</v>
      </c>
      <c r="E57" s="8">
        <f>SUM(E51:E56)</f>
        <v>11971000</v>
      </c>
    </row>
    <row r="58" spans="1:8" x14ac:dyDescent="0.25">
      <c r="A58" s="6" t="s">
        <v>83</v>
      </c>
      <c r="B58" s="6" t="s">
        <v>184</v>
      </c>
      <c r="C58" s="5">
        <v>5700000</v>
      </c>
      <c r="D58" s="5">
        <v>0</v>
      </c>
      <c r="E58" s="11">
        <v>3030000</v>
      </c>
    </row>
    <row r="59" spans="1:8" x14ac:dyDescent="0.25">
      <c r="A59" s="6" t="s">
        <v>84</v>
      </c>
      <c r="B59" s="6" t="s">
        <v>93</v>
      </c>
      <c r="C59" s="5">
        <v>0</v>
      </c>
      <c r="D59" s="5">
        <v>359</v>
      </c>
      <c r="E59" s="11">
        <v>683000</v>
      </c>
    </row>
    <row r="60" spans="1:8" x14ac:dyDescent="0.25">
      <c r="A60" s="7" t="s">
        <v>23</v>
      </c>
      <c r="B60" s="7" t="s">
        <v>24</v>
      </c>
      <c r="C60" s="8">
        <f>SUM(C58:C59)</f>
        <v>5700000</v>
      </c>
      <c r="D60" s="8">
        <f>SUM(D58:D59)</f>
        <v>359</v>
      </c>
      <c r="E60" s="8">
        <f>SUM(E58:E59)</f>
        <v>3713000</v>
      </c>
    </row>
    <row r="61" spans="1:8" x14ac:dyDescent="0.25">
      <c r="A61" s="6" t="s">
        <v>85</v>
      </c>
      <c r="B61" s="6" t="s">
        <v>94</v>
      </c>
      <c r="C61" s="5">
        <v>796524</v>
      </c>
      <c r="D61" s="5">
        <v>793838</v>
      </c>
      <c r="E61" s="5">
        <v>810000</v>
      </c>
    </row>
    <row r="62" spans="1:8" x14ac:dyDescent="0.25">
      <c r="A62" s="6" t="s">
        <v>88</v>
      </c>
      <c r="B62" s="6" t="s">
        <v>89</v>
      </c>
      <c r="C62" s="5">
        <v>0</v>
      </c>
      <c r="D62" s="5">
        <v>1054081</v>
      </c>
      <c r="E62" s="5">
        <v>961638</v>
      </c>
    </row>
    <row r="63" spans="1:8" x14ac:dyDescent="0.25">
      <c r="A63" s="6" t="s">
        <v>87</v>
      </c>
      <c r="B63" s="6" t="s">
        <v>95</v>
      </c>
      <c r="C63" s="5">
        <v>15152000</v>
      </c>
      <c r="D63" s="5">
        <v>14858726</v>
      </c>
      <c r="E63" s="5">
        <v>13230000</v>
      </c>
    </row>
    <row r="64" spans="1:8" x14ac:dyDescent="0.25">
      <c r="A64" s="7" t="s">
        <v>90</v>
      </c>
      <c r="B64" s="7" t="s">
        <v>186</v>
      </c>
      <c r="C64" s="8">
        <f>SUM(C61:C63)</f>
        <v>15948524</v>
      </c>
      <c r="D64" s="8">
        <f t="shared" ref="D64:E64" si="3">SUM(D61:D63)</f>
        <v>16706645</v>
      </c>
      <c r="E64" s="8">
        <f t="shared" si="3"/>
        <v>15001638</v>
      </c>
    </row>
    <row r="65" spans="1:10" x14ac:dyDescent="0.25">
      <c r="A65" s="7" t="s">
        <v>86</v>
      </c>
      <c r="B65" s="7" t="s">
        <v>28</v>
      </c>
      <c r="C65" s="5">
        <v>847091</v>
      </c>
      <c r="D65" s="5">
        <v>0</v>
      </c>
      <c r="E65" s="12">
        <v>500000</v>
      </c>
      <c r="F65" s="1"/>
    </row>
    <row r="66" spans="1:10" x14ac:dyDescent="0.25">
      <c r="A66" s="6"/>
      <c r="B66" s="9" t="s">
        <v>8</v>
      </c>
      <c r="C66" s="8">
        <f>SUM(C64,C60,C57,C50,C48,C17,C13+C65)</f>
        <v>58425926</v>
      </c>
      <c r="D66" s="8">
        <f t="shared" ref="D66:E66" si="4">SUM(D64,D60,D57,D50,D48,D17,D13+D65)</f>
        <v>53548603</v>
      </c>
      <c r="E66" s="8">
        <f t="shared" si="4"/>
        <v>61840000</v>
      </c>
      <c r="G66" s="1"/>
    </row>
    <row r="67" spans="1:10" x14ac:dyDescent="0.25">
      <c r="A67" s="6"/>
      <c r="B67" s="10" t="s">
        <v>11</v>
      </c>
      <c r="C67" s="5"/>
      <c r="D67" s="5"/>
      <c r="E67" s="5"/>
    </row>
    <row r="68" spans="1:10" x14ac:dyDescent="0.25">
      <c r="A68" s="6" t="s">
        <v>141</v>
      </c>
      <c r="B68" s="6" t="s">
        <v>146</v>
      </c>
      <c r="C68" s="5">
        <v>12593000</v>
      </c>
      <c r="D68" s="5">
        <v>13096798</v>
      </c>
      <c r="E68" s="5">
        <v>13127046</v>
      </c>
    </row>
    <row r="69" spans="1:10" x14ac:dyDescent="0.25">
      <c r="A69" s="6" t="s">
        <v>142</v>
      </c>
      <c r="B69" s="6" t="s">
        <v>0</v>
      </c>
      <c r="C69" s="11">
        <v>14042000</v>
      </c>
      <c r="D69" s="11">
        <v>13867767</v>
      </c>
      <c r="E69" s="11">
        <v>11332104</v>
      </c>
    </row>
    <row r="70" spans="1:10" x14ac:dyDescent="0.25">
      <c r="A70" s="6" t="s">
        <v>143</v>
      </c>
      <c r="B70" s="6" t="s">
        <v>1</v>
      </c>
      <c r="C70" s="11">
        <v>4438994</v>
      </c>
      <c r="D70" s="11">
        <v>4419044</v>
      </c>
      <c r="E70" s="11">
        <v>2739940</v>
      </c>
      <c r="H70" s="1"/>
    </row>
    <row r="71" spans="1:10" x14ac:dyDescent="0.25">
      <c r="A71" s="6" t="s">
        <v>144</v>
      </c>
      <c r="B71" s="6" t="s">
        <v>2</v>
      </c>
      <c r="C71" s="5">
        <v>8260000</v>
      </c>
      <c r="D71" s="5">
        <v>8260000</v>
      </c>
      <c r="E71" s="5">
        <v>8260000</v>
      </c>
    </row>
    <row r="72" spans="1:10" x14ac:dyDescent="0.25">
      <c r="A72" s="6" t="s">
        <v>145</v>
      </c>
      <c r="B72" s="6" t="s">
        <v>183</v>
      </c>
      <c r="C72" s="5">
        <v>0</v>
      </c>
      <c r="D72" s="5">
        <v>3485054</v>
      </c>
      <c r="E72" s="12">
        <v>7080000</v>
      </c>
    </row>
    <row r="73" spans="1:10" x14ac:dyDescent="0.25">
      <c r="A73" s="7" t="s">
        <v>25</v>
      </c>
      <c r="B73" s="9" t="s">
        <v>9</v>
      </c>
      <c r="C73" s="8">
        <f>SUM(C68:C72)</f>
        <v>39333994</v>
      </c>
      <c r="D73" s="8">
        <f t="shared" ref="D73:E73" si="5">SUM(D68:D72)</f>
        <v>43128663</v>
      </c>
      <c r="E73" s="8">
        <f t="shared" si="5"/>
        <v>42539090</v>
      </c>
    </row>
    <row r="74" spans="1:10" x14ac:dyDescent="0.25">
      <c r="A74" s="6" t="s">
        <v>174</v>
      </c>
      <c r="B74" s="6" t="s">
        <v>180</v>
      </c>
      <c r="C74" s="5">
        <v>8625000</v>
      </c>
      <c r="D74" s="5">
        <v>5785410</v>
      </c>
      <c r="E74" s="5">
        <v>4992000</v>
      </c>
      <c r="G74" s="1"/>
    </row>
    <row r="75" spans="1:10" x14ac:dyDescent="0.25">
      <c r="A75" s="6" t="s">
        <v>175</v>
      </c>
      <c r="B75" s="6" t="s">
        <v>29</v>
      </c>
      <c r="C75" s="5">
        <v>0</v>
      </c>
      <c r="D75" s="5">
        <v>678415</v>
      </c>
      <c r="E75" s="5">
        <v>0</v>
      </c>
    </row>
    <row r="76" spans="1:10" x14ac:dyDescent="0.25">
      <c r="A76" s="6"/>
      <c r="B76" s="6" t="s">
        <v>185</v>
      </c>
      <c r="C76" s="5">
        <v>0</v>
      </c>
      <c r="D76" s="5">
        <v>0</v>
      </c>
      <c r="E76" s="5">
        <v>345000</v>
      </c>
    </row>
    <row r="77" spans="1:10" x14ac:dyDescent="0.25">
      <c r="A77" s="7" t="s">
        <v>148</v>
      </c>
      <c r="B77" s="7" t="s">
        <v>147</v>
      </c>
      <c r="C77" s="8">
        <f>SUM(C74:C76)</f>
        <v>8625000</v>
      </c>
      <c r="D77" s="8">
        <f>SUM(D74:D76)</f>
        <v>6463825</v>
      </c>
      <c r="E77" s="8">
        <f>SUM(E74:E76)</f>
        <v>5337000</v>
      </c>
    </row>
    <row r="78" spans="1:10" x14ac:dyDescent="0.25">
      <c r="A78" s="6" t="s">
        <v>154</v>
      </c>
      <c r="B78" s="6" t="s">
        <v>149</v>
      </c>
      <c r="C78" s="5">
        <v>220000</v>
      </c>
      <c r="D78" s="5">
        <v>195000</v>
      </c>
      <c r="E78" s="5">
        <v>200000</v>
      </c>
    </row>
    <row r="79" spans="1:10" x14ac:dyDescent="0.25">
      <c r="A79" s="6" t="s">
        <v>155</v>
      </c>
      <c r="B79" s="6" t="s">
        <v>150</v>
      </c>
      <c r="C79" s="5">
        <v>1200000</v>
      </c>
      <c r="D79" s="5">
        <v>949370</v>
      </c>
      <c r="E79" s="5">
        <v>900000</v>
      </c>
      <c r="J79" s="1">
        <f>SUM(E96-E66)</f>
        <v>0</v>
      </c>
    </row>
    <row r="80" spans="1:10" x14ac:dyDescent="0.25">
      <c r="A80" s="6" t="s">
        <v>156</v>
      </c>
      <c r="B80" s="6" t="s">
        <v>151</v>
      </c>
      <c r="C80" s="5">
        <v>520000</v>
      </c>
      <c r="D80" s="5">
        <v>542975</v>
      </c>
      <c r="E80" s="5">
        <v>560000</v>
      </c>
    </row>
    <row r="81" spans="1:9" x14ac:dyDescent="0.25">
      <c r="A81" s="6" t="s">
        <v>157</v>
      </c>
      <c r="B81" s="6" t="s">
        <v>152</v>
      </c>
      <c r="C81" s="5">
        <v>80000</v>
      </c>
      <c r="D81" s="5">
        <v>44400</v>
      </c>
      <c r="E81" s="5">
        <v>40000</v>
      </c>
    </row>
    <row r="82" spans="1:9" x14ac:dyDescent="0.25">
      <c r="A82" s="6" t="s">
        <v>158</v>
      </c>
      <c r="B82" s="6" t="s">
        <v>153</v>
      </c>
      <c r="C82" s="5">
        <v>60000</v>
      </c>
      <c r="D82" s="5">
        <v>25242</v>
      </c>
      <c r="E82" s="5">
        <v>40000</v>
      </c>
      <c r="I82" s="1"/>
    </row>
    <row r="83" spans="1:9" x14ac:dyDescent="0.25">
      <c r="A83" s="7" t="s">
        <v>27</v>
      </c>
      <c r="B83" s="9" t="s">
        <v>6</v>
      </c>
      <c r="C83" s="8">
        <f>SUM(C78:C82)</f>
        <v>2080000</v>
      </c>
      <c r="D83" s="8">
        <f>SUM(D78:D82)</f>
        <v>1756987</v>
      </c>
      <c r="E83" s="8">
        <f>SUM(E78:E82)</f>
        <v>1740000</v>
      </c>
    </row>
    <row r="84" spans="1:9" x14ac:dyDescent="0.25">
      <c r="A84" s="6" t="s">
        <v>166</v>
      </c>
      <c r="B84" s="6" t="s">
        <v>159</v>
      </c>
      <c r="C84" s="5">
        <v>560000</v>
      </c>
      <c r="D84" s="5">
        <v>759337</v>
      </c>
      <c r="E84" s="5">
        <v>760000</v>
      </c>
    </row>
    <row r="85" spans="1:9" x14ac:dyDescent="0.25">
      <c r="A85" s="6" t="s">
        <v>167</v>
      </c>
      <c r="B85" s="6" t="s">
        <v>160</v>
      </c>
      <c r="C85" s="5">
        <v>590000</v>
      </c>
      <c r="D85" s="5">
        <v>628742</v>
      </c>
      <c r="E85" s="5">
        <v>620000</v>
      </c>
    </row>
    <row r="86" spans="1:9" x14ac:dyDescent="0.25">
      <c r="A86" s="6" t="s">
        <v>168</v>
      </c>
      <c r="B86" s="6" t="s">
        <v>161</v>
      </c>
      <c r="C86" s="5">
        <v>200000</v>
      </c>
      <c r="D86" s="5">
        <v>522237</v>
      </c>
      <c r="E86" s="11">
        <v>1470000</v>
      </c>
    </row>
    <row r="87" spans="1:9" x14ac:dyDescent="0.25">
      <c r="A87" s="6" t="s">
        <v>169</v>
      </c>
      <c r="B87" s="6" t="s">
        <v>162</v>
      </c>
      <c r="C87" s="5">
        <v>790000</v>
      </c>
      <c r="D87" s="5">
        <v>188982</v>
      </c>
      <c r="E87" s="5">
        <v>180000</v>
      </c>
    </row>
    <row r="88" spans="1:9" x14ac:dyDescent="0.25">
      <c r="A88" s="6" t="s">
        <v>170</v>
      </c>
      <c r="B88" s="6" t="s">
        <v>163</v>
      </c>
      <c r="C88" s="5">
        <v>0</v>
      </c>
      <c r="D88" s="5">
        <v>7166</v>
      </c>
      <c r="E88" s="5">
        <v>10000</v>
      </c>
      <c r="G88" s="1"/>
    </row>
    <row r="89" spans="1:9" x14ac:dyDescent="0.25">
      <c r="A89" s="6" t="s">
        <v>171</v>
      </c>
      <c r="B89" s="6" t="s">
        <v>3</v>
      </c>
      <c r="C89" s="5">
        <v>1032000</v>
      </c>
      <c r="D89" s="5">
        <v>655184</v>
      </c>
      <c r="E89" s="5">
        <v>1032000</v>
      </c>
      <c r="H89" s="1"/>
    </row>
    <row r="90" spans="1:9" x14ac:dyDescent="0.25">
      <c r="A90" s="6" t="s">
        <v>172</v>
      </c>
      <c r="B90" s="6" t="s">
        <v>164</v>
      </c>
      <c r="C90" s="5">
        <v>600000</v>
      </c>
      <c r="D90" s="5">
        <v>438947</v>
      </c>
      <c r="E90" s="5">
        <v>551910</v>
      </c>
    </row>
    <row r="91" spans="1:9" x14ac:dyDescent="0.25">
      <c r="A91" s="6" t="s">
        <v>173</v>
      </c>
      <c r="B91" s="6" t="s">
        <v>165</v>
      </c>
      <c r="C91" s="5">
        <v>0</v>
      </c>
      <c r="D91" s="5">
        <v>700</v>
      </c>
      <c r="E91" s="5">
        <v>0</v>
      </c>
    </row>
    <row r="92" spans="1:9" x14ac:dyDescent="0.25">
      <c r="A92" s="6" t="s">
        <v>26</v>
      </c>
      <c r="B92" s="9" t="s">
        <v>10</v>
      </c>
      <c r="C92" s="8">
        <f>SUM(C84:C91)</f>
        <v>3772000</v>
      </c>
      <c r="D92" s="8">
        <f>SUM(D84:D91)</f>
        <v>3201295</v>
      </c>
      <c r="E92" s="8">
        <f>SUM(E84:E91)</f>
        <v>4623910</v>
      </c>
    </row>
    <row r="93" spans="1:9" x14ac:dyDescent="0.25">
      <c r="A93" s="7" t="s">
        <v>176</v>
      </c>
      <c r="B93" s="7" t="s">
        <v>177</v>
      </c>
      <c r="C93" s="8">
        <v>0</v>
      </c>
      <c r="D93" s="8">
        <v>162400</v>
      </c>
      <c r="E93" s="8">
        <v>0</v>
      </c>
    </row>
    <row r="94" spans="1:9" x14ac:dyDescent="0.25">
      <c r="A94" s="6" t="s">
        <v>178</v>
      </c>
      <c r="B94" s="6" t="s">
        <v>181</v>
      </c>
      <c r="C94" s="5">
        <v>4614932</v>
      </c>
      <c r="D94" s="5">
        <v>5385000</v>
      </c>
      <c r="E94" s="5">
        <v>7600000</v>
      </c>
    </row>
    <row r="95" spans="1:9" x14ac:dyDescent="0.25">
      <c r="A95" s="6" t="s">
        <v>179</v>
      </c>
      <c r="B95" s="6" t="s">
        <v>182</v>
      </c>
      <c r="C95" s="5">
        <v>0</v>
      </c>
      <c r="D95" s="5">
        <v>961638</v>
      </c>
      <c r="E95" s="5">
        <v>0</v>
      </c>
    </row>
    <row r="96" spans="1:9" x14ac:dyDescent="0.25">
      <c r="A96" s="2"/>
      <c r="B96" s="10" t="s">
        <v>12</v>
      </c>
      <c r="C96" s="8">
        <f>SUM(C83+C92+C94+C95+C93+C73+C77)</f>
        <v>58425926</v>
      </c>
      <c r="D96" s="8">
        <f t="shared" ref="D96:E96" si="6">SUM(D83+D92+D94+D95+D93+D73+D77)</f>
        <v>61059808</v>
      </c>
      <c r="E96" s="8">
        <f t="shared" si="6"/>
        <v>61840000</v>
      </c>
      <c r="H96" s="1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&amp;C2. számú melléklet a 2/2017. (II.24.) önkormányzati rendelethez
I.Cím   Önkormányzat</oddHeader>
  </headerFooter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2017-02-17T13:53:08Z</cp:lastPrinted>
  <dcterms:created xsi:type="dcterms:W3CDTF">2015-02-07T18:40:47Z</dcterms:created>
  <dcterms:modified xsi:type="dcterms:W3CDTF">2017-05-10T12:48:26Z</dcterms:modified>
</cp:coreProperties>
</file>