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45" i="1"/>
  <c r="G41"/>
  <c r="G39"/>
  <c r="G42" s="1"/>
  <c r="G33"/>
  <c r="G30"/>
  <c r="G29"/>
  <c r="G28"/>
  <c r="G27"/>
  <c r="G24"/>
  <c r="G22"/>
  <c r="G34" s="1"/>
  <c r="G18"/>
  <c r="G20" s="1"/>
  <c r="G12"/>
  <c r="G43" l="1"/>
  <c r="G47" s="1"/>
</calcChain>
</file>

<file path=xl/sharedStrings.xml><?xml version="1.0" encoding="utf-8"?>
<sst xmlns="http://schemas.openxmlformats.org/spreadsheetml/2006/main" count="108" uniqueCount="79">
  <si>
    <t>Harkány Város Önkormányzat  feladatalapú támogatása</t>
  </si>
  <si>
    <t>Támogatás megnevezése</t>
  </si>
  <si>
    <t>száma</t>
  </si>
  <si>
    <t>időszak</t>
  </si>
  <si>
    <t>Mennyiségi egys.</t>
  </si>
  <si>
    <t>Mutató</t>
  </si>
  <si>
    <t>Fajlagos összeg</t>
  </si>
  <si>
    <t>2017. évi támogatás összege</t>
  </si>
  <si>
    <t>megnevez.</t>
  </si>
  <si>
    <t>Hivatal működéséhez kapott támogatás</t>
  </si>
  <si>
    <t>2sz.mell. I.1/a</t>
  </si>
  <si>
    <t>elismert hivatali létszám</t>
  </si>
  <si>
    <t xml:space="preserve">Település-üzemeltetési feladatok  támogatása </t>
  </si>
  <si>
    <t>Zöldterület gazdálkodás</t>
  </si>
  <si>
    <t>2sz.mell. I.1/ba</t>
  </si>
  <si>
    <t>hektár</t>
  </si>
  <si>
    <t xml:space="preserve">Közvilágítás </t>
  </si>
  <si>
    <t>2sz.mell. I.1/bb</t>
  </si>
  <si>
    <t>km</t>
  </si>
  <si>
    <t>Köztemető fenntartás</t>
  </si>
  <si>
    <t>2sz.mell. I.1/bc</t>
  </si>
  <si>
    <t>m2</t>
  </si>
  <si>
    <t>Közutak fenntartása</t>
  </si>
  <si>
    <t>2sz.mell. I.1/bd</t>
  </si>
  <si>
    <t>Település üzemeltetéséhez kapcsolódó feladatok</t>
  </si>
  <si>
    <t>2sz.mell. I.1/b</t>
  </si>
  <si>
    <t>Egyéb önkormányzati feladatok támogatása</t>
  </si>
  <si>
    <t>2sz.mell. I.1/c</t>
  </si>
  <si>
    <t>fő</t>
  </si>
  <si>
    <t>Beszámítás</t>
  </si>
  <si>
    <t>Lakott külterülettel kapcsolatos feladat támogatása</t>
  </si>
  <si>
    <t>2sz.mell. I.1/d</t>
  </si>
  <si>
    <t>kült.lakos</t>
  </si>
  <si>
    <t>Üdülőhelyi feladat támogatása</t>
  </si>
  <si>
    <t>2sz.mell. I.1/e</t>
  </si>
  <si>
    <t>2015.é.ifa</t>
  </si>
  <si>
    <t>Település-üzemeltetés támogatása összesen</t>
  </si>
  <si>
    <t>Helyi önkormányzatok működésének támogatása</t>
  </si>
  <si>
    <t>I.</t>
  </si>
  <si>
    <t>Óvodapedagógusok elismert létszáma (8 hóra)</t>
  </si>
  <si>
    <t>2sz.mell. II.1</t>
  </si>
  <si>
    <t>2016/2017</t>
  </si>
  <si>
    <t>Óvodapedagógus nevelő munkáját közvetleül segítők bértámogatása (8 hóra)</t>
  </si>
  <si>
    <t>Óvodapedagógusok elismert létszáma (4 hóra)</t>
  </si>
  <si>
    <t>2017/2018</t>
  </si>
  <si>
    <t>Óvodapedagógusok elismert létszáma (pótlólagos)</t>
  </si>
  <si>
    <t>2sz.mell. II.1(3)</t>
  </si>
  <si>
    <t>2017. év</t>
  </si>
  <si>
    <t>Óvodapedagógus nevelő munkáját közvetlenül segítők bértámogatása (4 hóra)</t>
  </si>
  <si>
    <t>Óvodaműködés támogatása</t>
  </si>
  <si>
    <t>2sz.mell. II.2</t>
  </si>
  <si>
    <t>Társulás által fenntartott óvodába bejáró gyerek</t>
  </si>
  <si>
    <t>2sz.mell. II.3</t>
  </si>
  <si>
    <t>2017 1-8.hó</t>
  </si>
  <si>
    <t>2017 9-12.hó</t>
  </si>
  <si>
    <t>Köznevelési intézetek működtetéséhez kapcs. Tám.</t>
  </si>
  <si>
    <t>Pedagógus II. kategóriába sorolt óvodapeg. kieg.tám.</t>
  </si>
  <si>
    <t xml:space="preserve">2sz.mell. II.5 </t>
  </si>
  <si>
    <t>Alapfokú végzettségű pedagógus II.kat. Sorolása</t>
  </si>
  <si>
    <t>2sz.mell. II.4</t>
  </si>
  <si>
    <t>Köznevelési feladatok támogatása</t>
  </si>
  <si>
    <t>II.</t>
  </si>
  <si>
    <t>Hozzájárulás  a pénzbeli szociális ellátáshoz</t>
  </si>
  <si>
    <t>2sz.mell. III.2</t>
  </si>
  <si>
    <t>Szociális étkeztetés</t>
  </si>
  <si>
    <t>2sz.mell. III.3/c</t>
  </si>
  <si>
    <t>Gyermekétkeztetés, elismert dolgozók bértámogatása</t>
  </si>
  <si>
    <t xml:space="preserve">2sz.mell. III.5/a </t>
  </si>
  <si>
    <t>Gyermekétkeztetés üzemeltetési támogatása</t>
  </si>
  <si>
    <t>2sz.mell. III.5/b</t>
  </si>
  <si>
    <t>A rászoruló gyerekek intézményen kívüli szünidei étkeztetése</t>
  </si>
  <si>
    <t>2sz.mell. III.5/c</t>
  </si>
  <si>
    <t>forint</t>
  </si>
  <si>
    <t>Gyermekétkeztetés támogatása</t>
  </si>
  <si>
    <t>Szociális, gyermekjóléti és gyermekétkeztetési felad.tám.</t>
  </si>
  <si>
    <t>III.</t>
  </si>
  <si>
    <t>Könyvtári,múzeumi feladatok támogatása</t>
  </si>
  <si>
    <r>
      <t xml:space="preserve">2sz.mell. </t>
    </r>
    <r>
      <rPr>
        <b/>
        <sz val="11"/>
        <rFont val="Arial CE"/>
        <charset val="238"/>
      </rPr>
      <t>IV</t>
    </r>
    <r>
      <rPr>
        <sz val="11"/>
        <rFont val="Arial CE"/>
        <charset val="238"/>
      </rPr>
      <t>.1</t>
    </r>
  </si>
  <si>
    <t>Támogatás mindösszesen: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</si>
</sst>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0" fillId="0" borderId="0" xfId="0" applyAlignment="1">
      <alignment vertical="center" wrapText="1"/>
    </xf>
    <xf numFmtId="4" fontId="2" fillId="0" borderId="1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2" fillId="0" borderId="1" xfId="0" applyNumberFormat="1" applyFont="1" applyFill="1" applyBorder="1"/>
    <xf numFmtId="0" fontId="4" fillId="0" borderId="1" xfId="1" applyFill="1" applyBorder="1"/>
    <xf numFmtId="3" fontId="0" fillId="0" borderId="0" xfId="0" applyNumberFormat="1"/>
    <xf numFmtId="0" fontId="0" fillId="0" borderId="1" xfId="0" applyBorder="1"/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1" xfId="0" applyFont="1" applyFill="1" applyBorder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</cellXfs>
  <cellStyles count="2">
    <cellStyle name="Normál" xfId="0" builtinId="0"/>
    <cellStyle name="Normál_Normatív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22" workbookViewId="0">
      <selection sqref="A1:H50"/>
    </sheetView>
  </sheetViews>
  <sheetFormatPr defaultRowHeight="15"/>
  <cols>
    <col min="6" max="6" width="16.140625" customWidth="1"/>
    <col min="7" max="7" width="17" customWidth="1"/>
  </cols>
  <sheetData>
    <row r="1" spans="1:7">
      <c r="A1" s="1" t="s">
        <v>0</v>
      </c>
      <c r="B1" s="1"/>
      <c r="C1" s="1"/>
      <c r="D1" s="1"/>
      <c r="E1" s="1"/>
      <c r="F1" s="1"/>
    </row>
    <row r="3" spans="1:7" ht="71.25">
      <c r="A3" s="2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6" t="s">
        <v>7</v>
      </c>
    </row>
    <row r="4" spans="1:7">
      <c r="A4" s="7"/>
      <c r="B4" s="7"/>
      <c r="C4" s="7"/>
      <c r="D4" s="7" t="s">
        <v>8</v>
      </c>
      <c r="E4" s="7" t="s">
        <v>2</v>
      </c>
      <c r="F4" s="7"/>
      <c r="G4" s="7"/>
    </row>
    <row r="5" spans="1:7" ht="45">
      <c r="A5" s="8" t="s">
        <v>9</v>
      </c>
      <c r="B5" s="7" t="s">
        <v>10</v>
      </c>
      <c r="C5" s="7"/>
      <c r="D5" s="9" t="s">
        <v>11</v>
      </c>
      <c r="E5" s="10">
        <v>21.68</v>
      </c>
      <c r="F5" s="11">
        <v>4580000</v>
      </c>
      <c r="G5" s="12">
        <v>99844000</v>
      </c>
    </row>
    <row r="6" spans="1:7">
      <c r="A6" s="8"/>
      <c r="B6" s="7"/>
      <c r="C6" s="7"/>
      <c r="D6" s="7"/>
      <c r="E6" s="11"/>
      <c r="F6" s="11"/>
      <c r="G6" s="11"/>
    </row>
    <row r="7" spans="1:7">
      <c r="A7" s="8" t="s">
        <v>12</v>
      </c>
      <c r="B7" s="7"/>
      <c r="C7" s="7"/>
      <c r="D7" s="7"/>
      <c r="E7" s="11"/>
      <c r="F7" s="11"/>
      <c r="G7" s="11"/>
    </row>
    <row r="8" spans="1:7">
      <c r="A8" s="7" t="s">
        <v>13</v>
      </c>
      <c r="B8" s="7" t="s">
        <v>14</v>
      </c>
      <c r="C8" s="7"/>
      <c r="D8" s="7" t="s">
        <v>15</v>
      </c>
      <c r="E8" s="13"/>
      <c r="F8" s="11">
        <v>22300</v>
      </c>
      <c r="G8" s="11">
        <v>9513180</v>
      </c>
    </row>
    <row r="9" spans="1:7">
      <c r="A9" s="7" t="s">
        <v>16</v>
      </c>
      <c r="B9" s="7" t="s">
        <v>17</v>
      </c>
      <c r="C9" s="7"/>
      <c r="D9" s="7" t="s">
        <v>18</v>
      </c>
      <c r="E9" s="11"/>
      <c r="F9" s="11"/>
      <c r="G9" s="11">
        <v>19904000</v>
      </c>
    </row>
    <row r="10" spans="1:7">
      <c r="A10" s="7" t="s">
        <v>19</v>
      </c>
      <c r="B10" s="7" t="s">
        <v>20</v>
      </c>
      <c r="C10" s="7"/>
      <c r="D10" s="7" t="s">
        <v>21</v>
      </c>
      <c r="E10" s="11"/>
      <c r="F10" s="11"/>
      <c r="G10" s="11">
        <v>1264632</v>
      </c>
    </row>
    <row r="11" spans="1:7">
      <c r="A11" s="7" t="s">
        <v>22</v>
      </c>
      <c r="B11" s="7" t="s">
        <v>23</v>
      </c>
      <c r="C11" s="7"/>
      <c r="D11" s="7" t="s">
        <v>18</v>
      </c>
      <c r="E11" s="11"/>
      <c r="F11" s="11"/>
      <c r="G11" s="11">
        <v>7588610</v>
      </c>
    </row>
    <row r="12" spans="1:7">
      <c r="A12" s="8" t="s">
        <v>24</v>
      </c>
      <c r="B12" s="7" t="s">
        <v>25</v>
      </c>
      <c r="C12" s="7"/>
      <c r="D12" s="7"/>
      <c r="E12" s="11"/>
      <c r="F12" s="11"/>
      <c r="G12" s="11">
        <f>SUM(G8:G11)</f>
        <v>38270422</v>
      </c>
    </row>
    <row r="13" spans="1:7">
      <c r="A13" s="8" t="s">
        <v>26</v>
      </c>
      <c r="B13" s="7" t="s">
        <v>27</v>
      </c>
      <c r="C13" s="7"/>
      <c r="D13" s="7" t="s">
        <v>28</v>
      </c>
      <c r="E13" s="11">
        <v>4336</v>
      </c>
      <c r="F13" s="11">
        <v>2700</v>
      </c>
      <c r="G13" s="11">
        <v>11934000</v>
      </c>
    </row>
    <row r="14" spans="1:7">
      <c r="A14" s="8" t="s">
        <v>29</v>
      </c>
      <c r="B14" s="14"/>
      <c r="C14" s="7"/>
      <c r="D14" s="7"/>
      <c r="E14" s="7"/>
      <c r="F14" s="7"/>
      <c r="G14" s="11"/>
    </row>
    <row r="15" spans="1:7">
      <c r="A15" s="8" t="s">
        <v>30</v>
      </c>
      <c r="B15" s="7" t="s">
        <v>31</v>
      </c>
      <c r="C15" s="7"/>
      <c r="D15" s="7" t="s">
        <v>32</v>
      </c>
      <c r="E15" s="7"/>
      <c r="F15" s="7"/>
      <c r="G15" s="11">
        <v>318750</v>
      </c>
    </row>
    <row r="16" spans="1:7">
      <c r="A16" s="8" t="s">
        <v>33</v>
      </c>
      <c r="B16" s="7" t="s">
        <v>34</v>
      </c>
      <c r="C16" s="7"/>
      <c r="D16" s="7" t="s">
        <v>35</v>
      </c>
      <c r="E16" s="7"/>
      <c r="F16" s="7">
        <v>1</v>
      </c>
      <c r="G16" s="11">
        <v>95218000</v>
      </c>
    </row>
    <row r="17" spans="1:8">
      <c r="A17" s="7" t="s">
        <v>29</v>
      </c>
      <c r="B17" s="14"/>
      <c r="C17" s="7"/>
      <c r="D17" s="7"/>
      <c r="E17" s="7"/>
      <c r="F17" s="7"/>
      <c r="G17" s="11">
        <v>-16379756</v>
      </c>
    </row>
    <row r="18" spans="1:8">
      <c r="A18" s="8" t="s">
        <v>36</v>
      </c>
      <c r="B18" s="7"/>
      <c r="C18" s="7"/>
      <c r="D18" s="7"/>
      <c r="E18" s="7"/>
      <c r="F18" s="7"/>
      <c r="G18" s="12">
        <f>SUM(G12:G17)</f>
        <v>129361416</v>
      </c>
      <c r="H18" s="15"/>
    </row>
    <row r="19" spans="1:8">
      <c r="A19" s="16"/>
      <c r="B19" s="16"/>
      <c r="C19" s="16"/>
      <c r="D19" s="16"/>
      <c r="E19" s="16"/>
      <c r="F19" s="16"/>
      <c r="G19" s="16"/>
    </row>
    <row r="20" spans="1:8">
      <c r="A20" s="17" t="s">
        <v>37</v>
      </c>
      <c r="B20" s="18" t="s">
        <v>38</v>
      </c>
      <c r="C20" s="19"/>
      <c r="D20" s="19"/>
      <c r="E20" s="19"/>
      <c r="F20" s="19"/>
      <c r="G20" s="12">
        <f>G5+G18</f>
        <v>229205416</v>
      </c>
      <c r="H20" s="15"/>
    </row>
    <row r="21" spans="1:8">
      <c r="A21" s="8"/>
      <c r="B21" s="7"/>
      <c r="C21" s="7"/>
      <c r="D21" s="7"/>
      <c r="E21" s="7"/>
      <c r="F21" s="7"/>
      <c r="G21" s="11"/>
    </row>
    <row r="22" spans="1:8" ht="99.75">
      <c r="A22" s="20" t="s">
        <v>39</v>
      </c>
      <c r="B22" s="21" t="s">
        <v>40</v>
      </c>
      <c r="C22" s="21" t="s">
        <v>41</v>
      </c>
      <c r="D22" s="7" t="s">
        <v>28</v>
      </c>
      <c r="E22" s="22">
        <v>15.2</v>
      </c>
      <c r="F22" s="11">
        <v>4469900</v>
      </c>
      <c r="G22" s="11">
        <f>E22*F22/3*2</f>
        <v>45294986.666666664</v>
      </c>
    </row>
    <row r="23" spans="1:8" ht="156.75">
      <c r="A23" s="20" t="s">
        <v>42</v>
      </c>
      <c r="B23" s="21" t="s">
        <v>40</v>
      </c>
      <c r="C23" s="21" t="s">
        <v>41</v>
      </c>
      <c r="D23" s="7" t="s">
        <v>28</v>
      </c>
      <c r="E23" s="22">
        <v>10</v>
      </c>
      <c r="F23" s="11">
        <v>1800000</v>
      </c>
      <c r="G23" s="11">
        <v>12000000</v>
      </c>
    </row>
    <row r="24" spans="1:8" ht="99.75">
      <c r="A24" s="20" t="s">
        <v>43</v>
      </c>
      <c r="B24" s="21" t="s">
        <v>40</v>
      </c>
      <c r="C24" s="21" t="s">
        <v>44</v>
      </c>
      <c r="D24" s="7" t="s">
        <v>28</v>
      </c>
      <c r="E24" s="22">
        <v>14.2</v>
      </c>
      <c r="F24" s="11">
        <v>4469900</v>
      </c>
      <c r="G24" s="11">
        <f>E24*F24/3</f>
        <v>21157526.666666668</v>
      </c>
    </row>
    <row r="25" spans="1:8" ht="114">
      <c r="A25" s="20" t="s">
        <v>45</v>
      </c>
      <c r="B25" s="21" t="s">
        <v>46</v>
      </c>
      <c r="C25" s="21" t="s">
        <v>47</v>
      </c>
      <c r="D25" s="7" t="s">
        <v>28</v>
      </c>
      <c r="E25" s="22">
        <v>14.2</v>
      </c>
      <c r="F25" s="11">
        <v>38200</v>
      </c>
      <c r="G25" s="11">
        <v>542440</v>
      </c>
    </row>
    <row r="26" spans="1:8" ht="156.75">
      <c r="A26" s="20" t="s">
        <v>48</v>
      </c>
      <c r="B26" s="21" t="s">
        <v>40</v>
      </c>
      <c r="C26" s="21" t="s">
        <v>44</v>
      </c>
      <c r="D26" s="21" t="s">
        <v>28</v>
      </c>
      <c r="E26" s="23">
        <v>10</v>
      </c>
      <c r="F26" s="24">
        <v>1800000</v>
      </c>
      <c r="G26" s="24">
        <v>6000000</v>
      </c>
      <c r="H26" s="15"/>
    </row>
    <row r="27" spans="1:8">
      <c r="A27" s="8" t="s">
        <v>49</v>
      </c>
      <c r="B27" s="7" t="s">
        <v>50</v>
      </c>
      <c r="C27" s="21" t="s">
        <v>44</v>
      </c>
      <c r="D27" s="7" t="s">
        <v>28</v>
      </c>
      <c r="E27" s="11">
        <v>168</v>
      </c>
      <c r="F27" s="11">
        <v>81700</v>
      </c>
      <c r="G27" s="11">
        <f>E27*F27/3*2</f>
        <v>9150400</v>
      </c>
    </row>
    <row r="28" spans="1:8">
      <c r="A28" s="8" t="s">
        <v>49</v>
      </c>
      <c r="B28" s="7" t="s">
        <v>50</v>
      </c>
      <c r="C28" s="21" t="s">
        <v>44</v>
      </c>
      <c r="D28" s="7" t="s">
        <v>28</v>
      </c>
      <c r="E28" s="11">
        <v>160</v>
      </c>
      <c r="F28" s="11">
        <v>81700</v>
      </c>
      <c r="G28" s="11">
        <f>E28*F28/3</f>
        <v>4357333.333333333</v>
      </c>
      <c r="H28" s="15"/>
    </row>
    <row r="29" spans="1:8">
      <c r="A29" s="8" t="s">
        <v>51</v>
      </c>
      <c r="B29" s="7" t="s">
        <v>52</v>
      </c>
      <c r="C29" s="7" t="s">
        <v>53</v>
      </c>
      <c r="D29" s="7" t="s">
        <v>28</v>
      </c>
      <c r="E29" s="11">
        <v>20</v>
      </c>
      <c r="F29" s="11">
        <v>189000</v>
      </c>
      <c r="G29" s="13">
        <f>E29*F29/3*2</f>
        <v>2520000</v>
      </c>
    </row>
    <row r="30" spans="1:8">
      <c r="A30" s="8" t="s">
        <v>51</v>
      </c>
      <c r="B30" s="7" t="s">
        <v>52</v>
      </c>
      <c r="C30" s="7" t="s">
        <v>54</v>
      </c>
      <c r="D30" s="7" t="s">
        <v>28</v>
      </c>
      <c r="E30" s="11">
        <v>18</v>
      </c>
      <c r="F30" s="11">
        <v>189000</v>
      </c>
      <c r="G30" s="13">
        <f>E30*F30/3</f>
        <v>1134000</v>
      </c>
      <c r="H30" s="15"/>
    </row>
    <row r="31" spans="1:8">
      <c r="A31" s="8" t="s">
        <v>55</v>
      </c>
      <c r="B31" s="7"/>
      <c r="C31" s="7"/>
      <c r="D31" s="7"/>
      <c r="E31" s="11"/>
      <c r="F31" s="11"/>
      <c r="G31" s="11">
        <v>0</v>
      </c>
    </row>
    <row r="32" spans="1:8">
      <c r="A32" s="8" t="s">
        <v>56</v>
      </c>
      <c r="B32" s="7" t="s">
        <v>57</v>
      </c>
      <c r="C32" s="7" t="s">
        <v>47</v>
      </c>
      <c r="D32" s="7" t="s">
        <v>28</v>
      </c>
      <c r="E32" s="11">
        <v>4</v>
      </c>
      <c r="F32" s="11">
        <v>418900</v>
      </c>
      <c r="G32" s="11"/>
    </row>
    <row r="33" spans="1:8">
      <c r="A33" s="8" t="s">
        <v>58</v>
      </c>
      <c r="B33" s="7" t="s">
        <v>59</v>
      </c>
      <c r="C33" s="7" t="s">
        <v>47</v>
      </c>
      <c r="D33" s="7" t="s">
        <v>28</v>
      </c>
      <c r="E33" s="11">
        <v>4</v>
      </c>
      <c r="F33" s="11">
        <v>418900</v>
      </c>
      <c r="G33" s="11">
        <f>E33*F33</f>
        <v>1675600</v>
      </c>
    </row>
    <row r="34" spans="1:8">
      <c r="A34" s="17" t="s">
        <v>60</v>
      </c>
      <c r="B34" s="18" t="s">
        <v>61</v>
      </c>
      <c r="C34" s="19"/>
      <c r="D34" s="19"/>
      <c r="E34" s="12"/>
      <c r="F34" s="12"/>
      <c r="G34" s="12">
        <f>SUM(G22:G33)</f>
        <v>103832286.66666666</v>
      </c>
      <c r="H34" s="15"/>
    </row>
    <row r="35" spans="1:8">
      <c r="A35" s="8"/>
      <c r="B35" s="7"/>
      <c r="C35" s="7"/>
      <c r="D35" s="7"/>
      <c r="E35" s="11"/>
      <c r="F35" s="11"/>
      <c r="G35" s="11"/>
    </row>
    <row r="36" spans="1:8">
      <c r="A36" s="25" t="s">
        <v>62</v>
      </c>
      <c r="B36" s="7" t="s">
        <v>63</v>
      </c>
      <c r="C36" s="7"/>
      <c r="D36" s="7"/>
      <c r="E36" s="11"/>
      <c r="F36" s="11"/>
      <c r="G36" s="26">
        <v>17306000</v>
      </c>
    </row>
    <row r="37" spans="1:8">
      <c r="A37" s="25"/>
      <c r="B37" s="7"/>
      <c r="C37" s="7"/>
      <c r="D37" s="7"/>
      <c r="E37" s="11"/>
      <c r="F37" s="11"/>
      <c r="G37" s="26"/>
    </row>
    <row r="38" spans="1:8">
      <c r="A38" s="8" t="s">
        <v>64</v>
      </c>
      <c r="B38" s="7" t="s">
        <v>65</v>
      </c>
      <c r="C38" s="7"/>
      <c r="D38" s="7" t="s">
        <v>28</v>
      </c>
      <c r="E38" s="11">
        <v>35</v>
      </c>
      <c r="F38" s="27">
        <v>55360</v>
      </c>
      <c r="G38" s="26">
        <v>1937600</v>
      </c>
    </row>
    <row r="39" spans="1:8">
      <c r="A39" s="8" t="s">
        <v>66</v>
      </c>
      <c r="B39" s="7" t="s">
        <v>67</v>
      </c>
      <c r="C39" s="7"/>
      <c r="D39" s="7" t="s">
        <v>28</v>
      </c>
      <c r="E39" s="10">
        <v>10.63</v>
      </c>
      <c r="F39" s="27">
        <v>1632000</v>
      </c>
      <c r="G39" s="11">
        <f>E39*F39</f>
        <v>17348160</v>
      </c>
    </row>
    <row r="40" spans="1:8">
      <c r="A40" s="8" t="s">
        <v>68</v>
      </c>
      <c r="B40" s="7" t="s">
        <v>69</v>
      </c>
      <c r="C40" s="7"/>
      <c r="D40" s="7"/>
      <c r="E40" s="10"/>
      <c r="F40" s="27"/>
      <c r="G40" s="28">
        <v>19829195</v>
      </c>
    </row>
    <row r="41" spans="1:8">
      <c r="A41" s="8" t="s">
        <v>70</v>
      </c>
      <c r="B41" s="7" t="s">
        <v>71</v>
      </c>
      <c r="C41" s="7"/>
      <c r="D41" s="7" t="s">
        <v>72</v>
      </c>
      <c r="E41" s="10">
        <v>1214</v>
      </c>
      <c r="F41" s="27">
        <v>542</v>
      </c>
      <c r="G41" s="28">
        <f>E41*F41</f>
        <v>657988</v>
      </c>
      <c r="H41" s="15"/>
    </row>
    <row r="42" spans="1:8">
      <c r="A42" s="8" t="s">
        <v>73</v>
      </c>
      <c r="B42" s="7"/>
      <c r="C42" s="7"/>
      <c r="D42" s="7"/>
      <c r="E42" s="10"/>
      <c r="F42" s="27"/>
      <c r="G42" s="28">
        <f>SUM(G38:G41)</f>
        <v>39772943</v>
      </c>
    </row>
    <row r="43" spans="1:8">
      <c r="A43" s="17" t="s">
        <v>74</v>
      </c>
      <c r="B43" s="29" t="s">
        <v>75</v>
      </c>
      <c r="C43" s="17"/>
      <c r="D43" s="17"/>
      <c r="E43" s="17"/>
      <c r="F43" s="17"/>
      <c r="G43" s="26">
        <f>SUM(G36:G41)</f>
        <v>57078943</v>
      </c>
    </row>
    <row r="44" spans="1:8">
      <c r="A44" s="17"/>
      <c r="B44" s="17"/>
      <c r="C44" s="17"/>
      <c r="D44" s="17"/>
      <c r="E44" s="17"/>
      <c r="F44" s="17"/>
      <c r="G44" s="26"/>
    </row>
    <row r="45" spans="1:8">
      <c r="A45" s="17" t="s">
        <v>76</v>
      </c>
      <c r="B45" s="7" t="s">
        <v>77</v>
      </c>
      <c r="C45" s="7"/>
      <c r="D45" s="7"/>
      <c r="E45" s="11">
        <f>G45/F45</f>
        <v>4420</v>
      </c>
      <c r="F45" s="11">
        <v>1140</v>
      </c>
      <c r="G45" s="30">
        <v>5038800</v>
      </c>
    </row>
    <row r="46" spans="1:8">
      <c r="A46" s="7"/>
      <c r="B46" s="7"/>
      <c r="C46" s="7"/>
      <c r="D46" s="11"/>
      <c r="E46" s="7"/>
      <c r="F46" s="7"/>
      <c r="G46" s="26"/>
      <c r="H46" s="15"/>
    </row>
    <row r="47" spans="1:8">
      <c r="A47" s="19" t="s">
        <v>78</v>
      </c>
      <c r="B47" s="14"/>
      <c r="C47" s="19"/>
      <c r="D47" s="19"/>
      <c r="E47" s="19"/>
      <c r="F47" s="19"/>
      <c r="G47" s="12">
        <f>G20+G34+G43+G45</f>
        <v>395155445.66666663</v>
      </c>
      <c r="H47" s="15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2017-02-20T11:59:37Z</dcterms:created>
  <dcterms:modified xsi:type="dcterms:W3CDTF">2017-02-20T11:59:49Z</dcterms:modified>
</cp:coreProperties>
</file>