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30" windowWidth="20730" windowHeight="11760" activeTab="0"/>
  </bookViews>
  <sheets>
    <sheet name="LIKVID_TERV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<sst xmlns="http://schemas.openxmlformats.org/spreadsheetml/2006/main" count="65" uniqueCount="64">
  <si>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</si>
  <si>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</si>
  <si>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</si>
  <si>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</si>
  <si>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</si>
  <si>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</si>
  <si>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</si>
  <si>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</si>
  <si>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</si>
  <si>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</si>
  <si>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</si>
  <si>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</si>
  <si>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</si>
  <si>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</si>
  <si>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</si>
  <si>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</si>
  <si>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</si>
  <si>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</si>
  <si>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</si>
  <si>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</si>
  <si>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</si>
  <si>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</si>
  <si>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</si>
  <si>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</si>
  <si>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</si>
  <si>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</si>
  <si>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</si>
  <si>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</si>
  <si>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</si>
  <si>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</si>
  <si>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</si>
  <si>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</si>
  <si>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</si>
  <si>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</si>
  <si>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</si>
  <si>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kiadások</t>
  </si>
  <si>
    <t>16.</t>
  </si>
  <si>
    <t>Ellátottak pénzbeli juttatása</t>
  </si>
  <si>
    <t>17.</t>
  </si>
  <si>
    <t>18.</t>
  </si>
  <si>
    <t>19.</t>
  </si>
  <si>
    <t>20.</t>
  </si>
  <si>
    <t>Kiadások összesen:</t>
  </si>
  <si>
    <t>-----</t>
  </si>
  <si>
    <t>Önkormányzatok működési támogatásai</t>
  </si>
  <si>
    <t>Működési célú támogatások ÁH-on belül</t>
  </si>
  <si>
    <t>Felhalmozási célú támogatások ÁH-on belül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</si>
  <si>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</si>
  <si>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</si>
  <si>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</si>
  <si>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</si>
  <si>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</si>
  <si>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</si>
  <si>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Egyéb működési célú kiadások</t>
  </si>
  <si>
    <t>Beruházások</t>
  </si>
  <si>
    <t>Felújítások</t>
  </si>
  <si>
    <t>Egyéb felhalmozási kiadások</t>
  </si>
  <si>
    <t>Finanszírozási kiadások</t>
  </si>
  <si>
    <t>Egyenleg (11-21)</t>
  </si>
  <si>
    <t>Nyitó pénzkészlet</t>
  </si>
  <si>
    <t>21.</t>
  </si>
  <si>
    <t>22.</t>
  </si>
  <si>
    <t>Forintban!</t>
  </si>
  <si>
    <t>Vaja Város Önkormányzat likviditási terve
2017. évre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</si>
</sst>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6"/>
      <name val="Times New Roman CE"/>
      <family val="1"/>
    </font>
    <font>
      <b/>
      <sz val="6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" fillId="17" borderId="7" applyNumberFormat="0" applyFon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3" fillId="4" borderId="0" applyNumberFormat="0" applyBorder="0" applyAlignment="0" applyProtection="0"/>
    <xf numFmtId="0" fontId="24" fillId="22" borderId="8" applyNumberFormat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2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56" applyFill="1" applyProtection="1">
      <alignment/>
      <protection locked="0"/>
    </xf>
    <xf numFmtId="0" fontId="2" fillId="0" borderId="0" xfId="56" applyFill="1" applyProtection="1">
      <alignment/>
      <protection/>
    </xf>
    <xf numFmtId="0" fontId="4" fillId="0" borderId="0" xfId="0" applyFont="1" applyFill="1" applyAlignment="1">
      <alignment horizontal="right"/>
    </xf>
    <xf numFmtId="0" fontId="5" fillId="0" borderId="10" xfId="56" applyFont="1" applyFill="1" applyBorder="1" applyAlignment="1" applyProtection="1">
      <alignment horizontal="center" vertical="center" wrapText="1"/>
      <protection/>
    </xf>
    <xf numFmtId="0" fontId="5" fillId="0" borderId="11" xfId="56" applyFont="1" applyFill="1" applyBorder="1" applyAlignment="1" applyProtection="1">
      <alignment horizontal="center" vertical="center"/>
      <protection/>
    </xf>
    <xf numFmtId="0" fontId="5" fillId="0" borderId="12" xfId="56" applyFont="1" applyFill="1" applyBorder="1" applyAlignment="1" applyProtection="1">
      <alignment horizontal="center" vertical="center"/>
      <protection/>
    </xf>
    <xf numFmtId="0" fontId="6" fillId="0" borderId="13" xfId="56" applyFont="1" applyFill="1" applyBorder="1" applyAlignment="1" applyProtection="1">
      <alignment horizontal="left" vertical="center" indent="1"/>
      <protection/>
    </xf>
    <xf numFmtId="0" fontId="2" fillId="0" borderId="0" xfId="56" applyFill="1" applyAlignment="1" applyProtection="1">
      <alignment vertical="center"/>
      <protection/>
    </xf>
    <xf numFmtId="0" fontId="6" fillId="0" borderId="14" xfId="56" applyFont="1" applyFill="1" applyBorder="1" applyAlignment="1" applyProtection="1">
      <alignment horizontal="left" vertical="center" indent="1"/>
      <protection/>
    </xf>
    <xf numFmtId="0" fontId="6" fillId="0" borderId="15" xfId="56" applyFont="1" applyFill="1" applyBorder="1" applyAlignment="1" applyProtection="1">
      <alignment horizontal="left" vertical="center" indent="1"/>
      <protection/>
    </xf>
    <xf numFmtId="0" fontId="6" fillId="0" borderId="16" xfId="56" applyFont="1" applyFill="1" applyBorder="1" applyAlignment="1" applyProtection="1">
      <alignment horizontal="left" vertical="center" indent="1"/>
      <protection/>
    </xf>
    <xf numFmtId="164" fontId="6" fillId="0" borderId="17" xfId="56" applyNumberFormat="1" applyFont="1" applyFill="1" applyBorder="1" applyAlignment="1" applyProtection="1">
      <alignment vertical="center"/>
      <protection/>
    </xf>
    <xf numFmtId="0" fontId="2" fillId="0" borderId="0" xfId="56" applyFill="1" applyAlignment="1" applyProtection="1">
      <alignment vertical="center"/>
      <protection locked="0"/>
    </xf>
    <xf numFmtId="0" fontId="6" fillId="0" borderId="18" xfId="56" applyFont="1" applyFill="1" applyBorder="1" applyAlignment="1" applyProtection="1">
      <alignment horizontal="left" vertical="center" wrapText="1" indent="1"/>
      <protection/>
    </xf>
    <xf numFmtId="164" fontId="6" fillId="0" borderId="19" xfId="56" applyNumberFormat="1" applyFont="1" applyFill="1" applyBorder="1" applyAlignment="1" applyProtection="1">
      <alignment vertical="center"/>
      <protection/>
    </xf>
    <xf numFmtId="0" fontId="6" fillId="0" borderId="16" xfId="56" applyFont="1" applyFill="1" applyBorder="1" applyAlignment="1" applyProtection="1">
      <alignment horizontal="left" vertical="center" wrapText="1" indent="1"/>
      <protection/>
    </xf>
    <xf numFmtId="0" fontId="5" fillId="0" borderId="20" xfId="56" applyFont="1" applyFill="1" applyBorder="1" applyAlignment="1" applyProtection="1">
      <alignment horizontal="left" vertical="center" indent="1"/>
      <protection/>
    </xf>
    <xf numFmtId="164" fontId="8" fillId="0" borderId="21" xfId="56" applyNumberFormat="1" applyFont="1" applyFill="1" applyBorder="1" applyAlignment="1" applyProtection="1">
      <alignment vertical="center"/>
      <protection/>
    </xf>
    <xf numFmtId="0" fontId="6" fillId="0" borderId="22" xfId="56" applyFont="1" applyFill="1" applyBorder="1" applyAlignment="1" applyProtection="1">
      <alignment horizontal="left" vertical="center" indent="1"/>
      <protection/>
    </xf>
    <xf numFmtId="0" fontId="6" fillId="0" borderId="18" xfId="56" applyFont="1" applyFill="1" applyBorder="1" applyAlignment="1" applyProtection="1">
      <alignment horizontal="left" vertical="center" indent="1"/>
      <protection/>
    </xf>
    <xf numFmtId="0" fontId="8" fillId="0" borderId="13" xfId="56" applyFont="1" applyFill="1" applyBorder="1" applyAlignment="1" applyProtection="1">
      <alignment horizontal="left" vertical="center" indent="1"/>
      <protection/>
    </xf>
    <xf numFmtId="0" fontId="5" fillId="0" borderId="20" xfId="56" applyFont="1" applyFill="1" applyBorder="1" applyAlignment="1" applyProtection="1">
      <alignment horizontal="left" indent="1"/>
      <protection/>
    </xf>
    <xf numFmtId="0" fontId="0" fillId="0" borderId="0" xfId="56" applyFont="1" applyFill="1" applyProtection="1">
      <alignment/>
      <protection/>
    </xf>
    <xf numFmtId="0" fontId="9" fillId="0" borderId="0" xfId="56" applyFont="1" applyFill="1" applyProtection="1">
      <alignment/>
      <protection locked="0"/>
    </xf>
    <xf numFmtId="0" fontId="3" fillId="0" borderId="0" xfId="56" applyFont="1" applyFill="1" applyProtection="1">
      <alignment/>
      <protection locked="0"/>
    </xf>
    <xf numFmtId="164" fontId="6" fillId="0" borderId="23" xfId="56" applyNumberFormat="1" applyFont="1" applyFill="1" applyBorder="1" applyAlignment="1" applyProtection="1" quotePrefix="1">
      <alignment horizontal="center" vertical="center"/>
      <protection/>
    </xf>
    <xf numFmtId="164" fontId="8" fillId="0" borderId="21" xfId="56" applyNumberFormat="1" applyFont="1" applyFill="1" applyBorder="1" applyAlignment="1" applyProtection="1" quotePrefix="1">
      <alignment horizontal="center"/>
      <protection/>
    </xf>
    <xf numFmtId="0" fontId="6" fillId="0" borderId="24" xfId="56" applyFont="1" applyFill="1" applyBorder="1" applyAlignment="1" applyProtection="1">
      <alignment horizontal="left" vertical="center" wrapText="1" indent="1"/>
      <protection/>
    </xf>
    <xf numFmtId="164" fontId="12" fillId="0" borderId="24" xfId="56" applyNumberFormat="1" applyFont="1" applyFill="1" applyBorder="1" applyAlignment="1" applyProtection="1">
      <alignment vertical="center"/>
      <protection locked="0"/>
    </xf>
    <xf numFmtId="164" fontId="12" fillId="0" borderId="24" xfId="56" applyNumberFormat="1" applyFont="1" applyFill="1" applyBorder="1" applyAlignment="1" applyProtection="1">
      <alignment vertical="center"/>
      <protection/>
    </xf>
    <xf numFmtId="164" fontId="12" fillId="0" borderId="16" xfId="56" applyNumberFormat="1" applyFont="1" applyFill="1" applyBorder="1" applyAlignment="1" applyProtection="1">
      <alignment vertical="center"/>
      <protection locked="0"/>
    </xf>
    <xf numFmtId="164" fontId="12" fillId="0" borderId="18" xfId="56" applyNumberFormat="1" applyFont="1" applyFill="1" applyBorder="1" applyAlignment="1" applyProtection="1">
      <alignment vertical="center"/>
      <protection locked="0"/>
    </xf>
    <xf numFmtId="164" fontId="13" fillId="0" borderId="20" xfId="56" applyNumberFormat="1" applyFont="1" applyFill="1" applyBorder="1" applyAlignment="1" applyProtection="1">
      <alignment vertical="center"/>
      <protection/>
    </xf>
    <xf numFmtId="164" fontId="13" fillId="0" borderId="20" xfId="56" applyNumberFormat="1" applyFont="1" applyFill="1" applyBorder="1" applyProtection="1">
      <alignment/>
      <protection/>
    </xf>
    <xf numFmtId="164" fontId="8" fillId="0" borderId="21" xfId="56" applyNumberFormat="1" applyFont="1" applyFill="1" applyBorder="1" applyAlignment="1" applyProtection="1" quotePrefix="1">
      <alignment horizontal="right" vertical="center"/>
      <protection/>
    </xf>
    <xf numFmtId="0" fontId="3" fillId="0" borderId="0" xfId="56" applyFont="1" applyFill="1" applyAlignment="1" applyProtection="1">
      <alignment horizontal="center" wrapText="1"/>
      <protection locked="0"/>
    </xf>
    <xf numFmtId="0" fontId="3" fillId="0" borderId="0" xfId="56" applyFont="1" applyFill="1" applyAlignment="1" applyProtection="1">
      <alignment horizontal="center"/>
      <protection locked="0"/>
    </xf>
    <xf numFmtId="0" fontId="7" fillId="0" borderId="25" xfId="56" applyFont="1" applyFill="1" applyBorder="1" applyAlignment="1" applyProtection="1">
      <alignment horizontal="left" vertical="center" indent="1"/>
      <protection/>
    </xf>
    <xf numFmtId="0" fontId="7" fillId="0" borderId="26" xfId="56" applyFont="1" applyFill="1" applyBorder="1" applyAlignment="1" applyProtection="1">
      <alignment horizontal="left" vertical="center" indent="1"/>
      <protection/>
    </xf>
    <xf numFmtId="0" fontId="7" fillId="0" borderId="27" xfId="56" applyFont="1" applyFill="1" applyBorder="1" applyAlignment="1" applyProtection="1">
      <alignment horizontal="left" vertical="center" indent="1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SEGED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N13" sqref="N13"/>
    </sheetView>
  </sheetViews>
  <sheetFormatPr defaultColWidth="9.00390625" defaultRowHeight="12.75"/>
  <cols>
    <col min="1" max="1" width="4.875" style="2" customWidth="1"/>
    <col min="2" max="2" width="29.875" style="1" customWidth="1"/>
    <col min="3" max="4" width="9.00390625" style="1" customWidth="1"/>
    <col min="5" max="5" width="9.50390625" style="1" customWidth="1"/>
    <col min="6" max="6" width="8.875" style="1" customWidth="1"/>
    <col min="7" max="7" width="8.625" style="1" customWidth="1"/>
    <col min="8" max="8" width="8.875" style="1" customWidth="1"/>
    <col min="9" max="9" width="8.50390625" style="1" customWidth="1"/>
    <col min="10" max="14" width="9.50390625" style="1" customWidth="1"/>
    <col min="15" max="15" width="12.875" style="2" customWidth="1"/>
    <col min="16" max="16384" width="9.375" style="1" customWidth="1"/>
  </cols>
  <sheetData>
    <row r="1" spans="1:15" ht="31.5" customHeight="1">
      <c r="A1" s="36" t="s">
        <v>63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ht="16.5" thickBot="1">
      <c r="O2" s="3" t="s">
        <v>62</v>
      </c>
    </row>
    <row r="3" spans="1:15" s="2" customFormat="1" ht="25.5" customHeight="1" thickBo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6" t="s">
        <v>14</v>
      </c>
    </row>
    <row r="4" spans="1:15" s="8" customFormat="1" ht="15" customHeight="1" thickBot="1">
      <c r="A4" s="7"/>
      <c r="B4" s="38" t="s">
        <v>16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</row>
    <row r="5" spans="1:15" s="8" customFormat="1" ht="15.75">
      <c r="A5" s="9" t="s">
        <v>15</v>
      </c>
      <c r="B5" s="28" t="s">
        <v>59</v>
      </c>
      <c r="C5" s="29">
        <v>28506539</v>
      </c>
      <c r="D5" s="30">
        <f>+C27</f>
        <v>25026516</v>
      </c>
      <c r="E5" s="30">
        <f>+D27</f>
        <v>-49545631</v>
      </c>
      <c r="F5" s="30">
        <f aca="true" t="shared" si="0" ref="F5:N5">+E27</f>
        <v>-47781411</v>
      </c>
      <c r="G5" s="30">
        <f t="shared" si="0"/>
        <v>124427979</v>
      </c>
      <c r="H5" s="30">
        <f t="shared" si="0"/>
        <v>127169948</v>
      </c>
      <c r="I5" s="30">
        <f t="shared" si="0"/>
        <v>-135702832</v>
      </c>
      <c r="J5" s="30">
        <f t="shared" si="0"/>
        <v>-147891236</v>
      </c>
      <c r="K5" s="30">
        <f t="shared" si="0"/>
        <v>-197860702</v>
      </c>
      <c r="L5" s="30">
        <f t="shared" si="0"/>
        <v>-196160531</v>
      </c>
      <c r="M5" s="30">
        <f t="shared" si="0"/>
        <v>-302548478</v>
      </c>
      <c r="N5" s="30">
        <f t="shared" si="0"/>
        <v>-35669543</v>
      </c>
      <c r="O5" s="26" t="s">
        <v>43</v>
      </c>
    </row>
    <row r="6" spans="1:15" s="8" customFormat="1" ht="22.5">
      <c r="A6" s="10" t="s">
        <v>17</v>
      </c>
      <c r="B6" s="16" t="s">
        <v>44</v>
      </c>
      <c r="C6" s="31">
        <v>25874048</v>
      </c>
      <c r="D6" s="31">
        <v>25874048</v>
      </c>
      <c r="E6" s="31">
        <v>25874048</v>
      </c>
      <c r="F6" s="31">
        <v>25874048</v>
      </c>
      <c r="G6" s="31">
        <v>26151797</v>
      </c>
      <c r="H6" s="31">
        <v>25874048</v>
      </c>
      <c r="I6" s="31">
        <v>25874048</v>
      </c>
      <c r="J6" s="31">
        <v>25874048</v>
      </c>
      <c r="K6" s="31">
        <v>25874048</v>
      </c>
      <c r="L6" s="31">
        <v>25874048</v>
      </c>
      <c r="M6" s="31">
        <v>25874048</v>
      </c>
      <c r="N6" s="31">
        <v>25874055</v>
      </c>
      <c r="O6" s="12">
        <f>SUM(C6:N6)</f>
        <v>310766332</v>
      </c>
    </row>
    <row r="7" spans="1:15" s="13" customFormat="1" ht="22.5">
      <c r="A7" s="10" t="s">
        <v>18</v>
      </c>
      <c r="B7" s="16" t="s">
        <v>45</v>
      </c>
      <c r="C7" s="31"/>
      <c r="D7" s="31"/>
      <c r="E7" s="31">
        <v>43766500</v>
      </c>
      <c r="F7" s="31">
        <v>43766500</v>
      </c>
      <c r="G7" s="31">
        <v>43766500</v>
      </c>
      <c r="H7" s="31">
        <v>43766500</v>
      </c>
      <c r="I7" s="31">
        <v>46114333</v>
      </c>
      <c r="J7" s="31">
        <v>46114333</v>
      </c>
      <c r="K7" s="31">
        <v>46114333</v>
      </c>
      <c r="L7" s="31">
        <v>46114333</v>
      </c>
      <c r="M7" s="31">
        <v>46114333</v>
      </c>
      <c r="N7" s="31">
        <v>46114335</v>
      </c>
      <c r="O7" s="12">
        <f aca="true" t="shared" si="1" ref="O7:O14">SUM(C7:N7)</f>
        <v>451752000</v>
      </c>
    </row>
    <row r="8" spans="1:15" s="13" customFormat="1" ht="27" customHeight="1">
      <c r="A8" s="10" t="s">
        <v>19</v>
      </c>
      <c r="B8" s="14" t="s">
        <v>46</v>
      </c>
      <c r="C8" s="32">
        <v>50000000</v>
      </c>
      <c r="D8" s="32"/>
      <c r="E8" s="32"/>
      <c r="F8" s="32">
        <v>180000000</v>
      </c>
      <c r="G8" s="32"/>
      <c r="H8" s="32"/>
      <c r="I8" s="32">
        <v>50000000</v>
      </c>
      <c r="J8" s="32">
        <v>50000000</v>
      </c>
      <c r="K8" s="32">
        <v>46114333</v>
      </c>
      <c r="L8" s="32"/>
      <c r="M8" s="32">
        <v>303885667</v>
      </c>
      <c r="N8" s="32">
        <v>107393000</v>
      </c>
      <c r="O8" s="12">
        <f t="shared" si="1"/>
        <v>787393000</v>
      </c>
    </row>
    <row r="9" spans="1:15" s="13" customFormat="1" ht="13.5" customHeight="1">
      <c r="A9" s="10" t="s">
        <v>20</v>
      </c>
      <c r="B9" s="11" t="s">
        <v>47</v>
      </c>
      <c r="C9" s="31">
        <v>9000000</v>
      </c>
      <c r="D9" s="31">
        <v>9000000</v>
      </c>
      <c r="E9" s="31">
        <v>45000000</v>
      </c>
      <c r="F9" s="31">
        <v>2000000</v>
      </c>
      <c r="G9" s="31">
        <v>5000000</v>
      </c>
      <c r="H9" s="31">
        <v>5000000</v>
      </c>
      <c r="I9" s="31">
        <v>3000000</v>
      </c>
      <c r="J9" s="31">
        <v>9000000</v>
      </c>
      <c r="K9" s="31">
        <v>40000000</v>
      </c>
      <c r="L9" s="31">
        <v>9000000</v>
      </c>
      <c r="M9" s="31">
        <v>9000000</v>
      </c>
      <c r="N9" s="31">
        <v>13900000</v>
      </c>
      <c r="O9" s="12">
        <f t="shared" si="1"/>
        <v>158900000</v>
      </c>
    </row>
    <row r="10" spans="1:15" s="13" customFormat="1" ht="13.5" customHeight="1">
      <c r="A10" s="10" t="s">
        <v>21</v>
      </c>
      <c r="B10" s="11" t="s">
        <v>48</v>
      </c>
      <c r="C10" s="31">
        <v>6770868</v>
      </c>
      <c r="D10" s="31">
        <v>6770868</v>
      </c>
      <c r="E10" s="31">
        <v>6770868</v>
      </c>
      <c r="F10" s="31">
        <v>6770868</v>
      </c>
      <c r="G10" s="31">
        <v>6770868</v>
      </c>
      <c r="H10" s="31">
        <v>6770868</v>
      </c>
      <c r="I10" s="31">
        <v>6770868</v>
      </c>
      <c r="J10" s="31">
        <v>6770868</v>
      </c>
      <c r="K10" s="31">
        <v>6770868</v>
      </c>
      <c r="L10" s="31">
        <v>6770868</v>
      </c>
      <c r="M10" s="31">
        <v>6780868</v>
      </c>
      <c r="N10" s="31">
        <v>20351120</v>
      </c>
      <c r="O10" s="12">
        <f t="shared" si="1"/>
        <v>94840668</v>
      </c>
    </row>
    <row r="11" spans="1:15" s="13" customFormat="1" ht="13.5" customHeight="1">
      <c r="A11" s="10" t="s">
        <v>22</v>
      </c>
      <c r="B11" s="11" t="s">
        <v>49</v>
      </c>
      <c r="C11" s="31"/>
      <c r="D11" s="31"/>
      <c r="E11" s="31"/>
      <c r="F11" s="31"/>
      <c r="G11" s="31">
        <v>6500000</v>
      </c>
      <c r="H11" s="31"/>
      <c r="I11" s="31"/>
      <c r="J11" s="31"/>
      <c r="K11" s="31"/>
      <c r="L11" s="31"/>
      <c r="M11" s="31">
        <v>5000000</v>
      </c>
      <c r="N11" s="31">
        <v>5210500</v>
      </c>
      <c r="O11" s="12">
        <f t="shared" si="1"/>
        <v>16710500</v>
      </c>
    </row>
    <row r="12" spans="1:15" s="13" customFormat="1" ht="15.75">
      <c r="A12" s="10" t="s">
        <v>23</v>
      </c>
      <c r="B12" s="11" t="s">
        <v>50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2">
        <f t="shared" si="1"/>
        <v>0</v>
      </c>
    </row>
    <row r="13" spans="1:15" s="13" customFormat="1" ht="27" customHeight="1">
      <c r="A13" s="10" t="s">
        <v>24</v>
      </c>
      <c r="B13" s="16" t="s">
        <v>51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12">
        <f t="shared" si="1"/>
        <v>0</v>
      </c>
    </row>
    <row r="14" spans="1:15" s="13" customFormat="1" ht="13.5" customHeight="1" thickBot="1">
      <c r="A14" s="10" t="s">
        <v>25</v>
      </c>
      <c r="B14" s="11" t="s">
        <v>52</v>
      </c>
      <c r="C14" s="31"/>
      <c r="D14" s="31">
        <v>12256133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12">
        <f t="shared" si="1"/>
        <v>12256133</v>
      </c>
    </row>
    <row r="15" spans="1:15" s="8" customFormat="1" ht="15.75" customHeight="1" thickBot="1">
      <c r="A15" s="7" t="s">
        <v>26</v>
      </c>
      <c r="B15" s="17" t="s">
        <v>27</v>
      </c>
      <c r="C15" s="33">
        <f aca="true" t="shared" si="2" ref="C15:N15">SUM(C5:C14)</f>
        <v>120151455</v>
      </c>
      <c r="D15" s="33">
        <f t="shared" si="2"/>
        <v>78927565</v>
      </c>
      <c r="E15" s="33">
        <f t="shared" si="2"/>
        <v>71865785</v>
      </c>
      <c r="F15" s="33">
        <f t="shared" si="2"/>
        <v>210630005</v>
      </c>
      <c r="G15" s="33">
        <f t="shared" si="2"/>
        <v>212617144</v>
      </c>
      <c r="H15" s="33">
        <f t="shared" si="2"/>
        <v>208581364</v>
      </c>
      <c r="I15" s="33">
        <f t="shared" si="2"/>
        <v>-3943583</v>
      </c>
      <c r="J15" s="33">
        <f t="shared" si="2"/>
        <v>-10131987</v>
      </c>
      <c r="K15" s="33">
        <f t="shared" si="2"/>
        <v>-32987120</v>
      </c>
      <c r="L15" s="33">
        <f t="shared" si="2"/>
        <v>-108401282</v>
      </c>
      <c r="M15" s="33">
        <f t="shared" si="2"/>
        <v>94106438</v>
      </c>
      <c r="N15" s="33">
        <f t="shared" si="2"/>
        <v>183173467</v>
      </c>
      <c r="O15" s="35">
        <f>C5+O6+O7+O8+O9+O10+O11+O12+O13+O14</f>
        <v>1861125172</v>
      </c>
    </row>
    <row r="16" spans="1:15" s="8" customFormat="1" ht="15" customHeight="1" thickBot="1">
      <c r="A16" s="7"/>
      <c r="B16" s="38" t="s">
        <v>29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</row>
    <row r="17" spans="1:15" s="13" customFormat="1" ht="13.5" customHeight="1">
      <c r="A17" s="19" t="s">
        <v>28</v>
      </c>
      <c r="B17" s="20" t="s">
        <v>31</v>
      </c>
      <c r="C17" s="32">
        <v>48903521</v>
      </c>
      <c r="D17" s="32">
        <v>48903521</v>
      </c>
      <c r="E17" s="32">
        <v>48903521</v>
      </c>
      <c r="F17" s="32">
        <v>50596064</v>
      </c>
      <c r="G17" s="32">
        <v>48903521</v>
      </c>
      <c r="H17" s="32">
        <v>48903521</v>
      </c>
      <c r="I17" s="32">
        <v>48903521</v>
      </c>
      <c r="J17" s="32">
        <v>48903521</v>
      </c>
      <c r="K17" s="32">
        <v>48903521</v>
      </c>
      <c r="L17" s="32">
        <v>48903521</v>
      </c>
      <c r="M17" s="32">
        <v>48903521</v>
      </c>
      <c r="N17" s="32">
        <v>46505526</v>
      </c>
      <c r="O17" s="15">
        <f aca="true" t="shared" si="3" ref="O17:O26">SUM(C17:N17)</f>
        <v>586136800</v>
      </c>
    </row>
    <row r="18" spans="1:15" s="13" customFormat="1" ht="27" customHeight="1">
      <c r="A18" s="10" t="s">
        <v>30</v>
      </c>
      <c r="B18" s="16" t="s">
        <v>33</v>
      </c>
      <c r="C18" s="31">
        <v>8484833</v>
      </c>
      <c r="D18" s="31">
        <v>8484833</v>
      </c>
      <c r="E18" s="31">
        <v>8484833</v>
      </c>
      <c r="F18" s="31">
        <v>8484833</v>
      </c>
      <c r="G18" s="31">
        <v>8484833</v>
      </c>
      <c r="H18" s="31">
        <v>8484833</v>
      </c>
      <c r="I18" s="31">
        <v>8484833</v>
      </c>
      <c r="J18" s="31">
        <v>8484833</v>
      </c>
      <c r="K18" s="31">
        <v>8484833</v>
      </c>
      <c r="L18" s="31">
        <v>8484833</v>
      </c>
      <c r="M18" s="31">
        <v>8484833</v>
      </c>
      <c r="N18" s="31">
        <v>9484837</v>
      </c>
      <c r="O18" s="12">
        <f t="shared" si="3"/>
        <v>102818000</v>
      </c>
    </row>
    <row r="19" spans="1:15" s="13" customFormat="1" ht="13.5" customHeight="1">
      <c r="A19" s="10" t="s">
        <v>32</v>
      </c>
      <c r="B19" s="11" t="s">
        <v>35</v>
      </c>
      <c r="C19" s="31">
        <v>24898842</v>
      </c>
      <c r="D19" s="31">
        <v>24898842</v>
      </c>
      <c r="E19" s="31">
        <v>24898842</v>
      </c>
      <c r="F19" s="31">
        <v>24898842</v>
      </c>
      <c r="G19" s="31">
        <v>24898842</v>
      </c>
      <c r="H19" s="31">
        <v>24898842</v>
      </c>
      <c r="I19" s="31">
        <v>34898842</v>
      </c>
      <c r="J19" s="31">
        <v>34898842</v>
      </c>
      <c r="K19" s="31">
        <v>34898842</v>
      </c>
      <c r="L19" s="31">
        <v>34898842</v>
      </c>
      <c r="M19" s="31">
        <v>34898842</v>
      </c>
      <c r="N19" s="31">
        <v>34271848</v>
      </c>
      <c r="O19" s="12">
        <f t="shared" si="3"/>
        <v>358159110</v>
      </c>
    </row>
    <row r="20" spans="1:15" s="13" customFormat="1" ht="13.5" customHeight="1">
      <c r="A20" s="10" t="s">
        <v>34</v>
      </c>
      <c r="B20" s="11" t="s">
        <v>37</v>
      </c>
      <c r="C20" s="31">
        <v>1660000</v>
      </c>
      <c r="D20" s="31">
        <v>1660000</v>
      </c>
      <c r="E20" s="31">
        <v>1660000</v>
      </c>
      <c r="F20" s="31">
        <v>1660000</v>
      </c>
      <c r="G20" s="31">
        <v>1660000</v>
      </c>
      <c r="H20" s="31">
        <v>1660000</v>
      </c>
      <c r="I20" s="31">
        <v>1660000</v>
      </c>
      <c r="J20" s="31">
        <v>1660000</v>
      </c>
      <c r="K20" s="31">
        <v>1660000</v>
      </c>
      <c r="L20" s="31">
        <v>1660000</v>
      </c>
      <c r="M20" s="31">
        <v>1660000</v>
      </c>
      <c r="N20" s="31">
        <v>4580002</v>
      </c>
      <c r="O20" s="12">
        <f t="shared" si="3"/>
        <v>22840002</v>
      </c>
    </row>
    <row r="21" spans="1:15" s="13" customFormat="1" ht="13.5" customHeight="1">
      <c r="A21" s="10" t="s">
        <v>36</v>
      </c>
      <c r="B21" s="11" t="s">
        <v>53</v>
      </c>
      <c r="C21" s="31"/>
      <c r="D21" s="31"/>
      <c r="E21" s="31">
        <v>1500000</v>
      </c>
      <c r="F21" s="31">
        <v>562287</v>
      </c>
      <c r="G21" s="31">
        <v>1500000</v>
      </c>
      <c r="H21" s="31"/>
      <c r="I21" s="31"/>
      <c r="J21" s="31">
        <v>1500000</v>
      </c>
      <c r="K21" s="31"/>
      <c r="L21" s="31"/>
      <c r="M21" s="31">
        <v>600000</v>
      </c>
      <c r="N21" s="31"/>
      <c r="O21" s="12">
        <f t="shared" si="3"/>
        <v>5662287</v>
      </c>
    </row>
    <row r="22" spans="1:15" s="13" customFormat="1" ht="13.5" customHeight="1">
      <c r="A22" s="10" t="s">
        <v>38</v>
      </c>
      <c r="B22" s="11" t="s">
        <v>54</v>
      </c>
      <c r="C22" s="31"/>
      <c r="D22" s="31">
        <v>44526000</v>
      </c>
      <c r="E22" s="31"/>
      <c r="F22" s="31"/>
      <c r="G22" s="31"/>
      <c r="H22" s="31">
        <v>250000000</v>
      </c>
      <c r="I22" s="31"/>
      <c r="J22" s="31">
        <v>92281519</v>
      </c>
      <c r="K22" s="31"/>
      <c r="L22" s="31">
        <v>100000000</v>
      </c>
      <c r="M22" s="31"/>
      <c r="N22" s="31">
        <v>53824215</v>
      </c>
      <c r="O22" s="12">
        <f t="shared" si="3"/>
        <v>540631734</v>
      </c>
    </row>
    <row r="23" spans="1:15" s="13" customFormat="1" ht="27" customHeight="1">
      <c r="A23" s="10" t="s">
        <v>39</v>
      </c>
      <c r="B23" s="16" t="s">
        <v>55</v>
      </c>
      <c r="C23" s="31"/>
      <c r="D23" s="31"/>
      <c r="E23" s="31">
        <v>34000000</v>
      </c>
      <c r="F23" s="31"/>
      <c r="G23" s="31"/>
      <c r="H23" s="31"/>
      <c r="I23" s="31">
        <v>50000000</v>
      </c>
      <c r="J23" s="31"/>
      <c r="K23" s="31">
        <v>69226215</v>
      </c>
      <c r="L23" s="31"/>
      <c r="M23" s="31">
        <v>34828785</v>
      </c>
      <c r="N23" s="31">
        <v>5000000</v>
      </c>
      <c r="O23" s="12">
        <f t="shared" si="3"/>
        <v>193055000</v>
      </c>
    </row>
    <row r="24" spans="1:15" s="13" customFormat="1" ht="13.5" customHeight="1">
      <c r="A24" s="10" t="s">
        <v>40</v>
      </c>
      <c r="B24" s="11" t="s">
        <v>56</v>
      </c>
      <c r="C24" s="31"/>
      <c r="D24" s="31"/>
      <c r="E24" s="31">
        <v>200000</v>
      </c>
      <c r="F24" s="31"/>
      <c r="G24" s="31"/>
      <c r="H24" s="31">
        <v>200000</v>
      </c>
      <c r="I24" s="31"/>
      <c r="J24" s="31"/>
      <c r="K24" s="31"/>
      <c r="L24" s="31">
        <v>200000</v>
      </c>
      <c r="M24" s="31">
        <v>400000</v>
      </c>
      <c r="N24" s="31">
        <v>1000000</v>
      </c>
      <c r="O24" s="12">
        <f t="shared" si="3"/>
        <v>2000000</v>
      </c>
    </row>
    <row r="25" spans="1:15" s="13" customFormat="1" ht="13.5" customHeight="1" thickBot="1">
      <c r="A25" s="10" t="s">
        <v>41</v>
      </c>
      <c r="B25" s="11" t="s">
        <v>57</v>
      </c>
      <c r="C25" s="31">
        <v>11177743</v>
      </c>
      <c r="D25" s="31"/>
      <c r="E25" s="31"/>
      <c r="F25" s="31"/>
      <c r="G25" s="31"/>
      <c r="H25" s="31">
        <v>10137000</v>
      </c>
      <c r="I25" s="31">
        <v>457</v>
      </c>
      <c r="J25" s="31"/>
      <c r="K25" s="31"/>
      <c r="L25" s="31"/>
      <c r="M25" s="31"/>
      <c r="N25" s="31"/>
      <c r="O25" s="12">
        <f t="shared" si="3"/>
        <v>21315200</v>
      </c>
    </row>
    <row r="26" spans="1:15" s="8" customFormat="1" ht="15.75" customHeight="1" thickBot="1">
      <c r="A26" s="21" t="s">
        <v>60</v>
      </c>
      <c r="B26" s="17" t="s">
        <v>42</v>
      </c>
      <c r="C26" s="33">
        <f aca="true" t="shared" si="4" ref="C26:N26">SUM(C17:C25)</f>
        <v>95124939</v>
      </c>
      <c r="D26" s="33">
        <f t="shared" si="4"/>
        <v>128473196</v>
      </c>
      <c r="E26" s="33">
        <f t="shared" si="4"/>
        <v>119647196</v>
      </c>
      <c r="F26" s="33">
        <f t="shared" si="4"/>
        <v>86202026</v>
      </c>
      <c r="G26" s="33">
        <f t="shared" si="4"/>
        <v>85447196</v>
      </c>
      <c r="H26" s="33">
        <f t="shared" si="4"/>
        <v>344284196</v>
      </c>
      <c r="I26" s="33">
        <f t="shared" si="4"/>
        <v>143947653</v>
      </c>
      <c r="J26" s="33">
        <f t="shared" si="4"/>
        <v>187728715</v>
      </c>
      <c r="K26" s="33">
        <f t="shared" si="4"/>
        <v>163173411</v>
      </c>
      <c r="L26" s="33">
        <f t="shared" si="4"/>
        <v>194147196</v>
      </c>
      <c r="M26" s="33">
        <f t="shared" si="4"/>
        <v>129775981</v>
      </c>
      <c r="N26" s="33">
        <f t="shared" si="4"/>
        <v>154666428</v>
      </c>
      <c r="O26" s="18">
        <f t="shared" si="3"/>
        <v>1832618133</v>
      </c>
    </row>
    <row r="27" spans="1:15" ht="16.5" thickBot="1">
      <c r="A27" s="21" t="s">
        <v>61</v>
      </c>
      <c r="B27" s="22" t="s">
        <v>58</v>
      </c>
      <c r="C27" s="34">
        <f aca="true" t="shared" si="5" ref="C27:N27">C15-C26</f>
        <v>25026516</v>
      </c>
      <c r="D27" s="34">
        <f t="shared" si="5"/>
        <v>-49545631</v>
      </c>
      <c r="E27" s="34">
        <f t="shared" si="5"/>
        <v>-47781411</v>
      </c>
      <c r="F27" s="34">
        <f t="shared" si="5"/>
        <v>124427979</v>
      </c>
      <c r="G27" s="34">
        <f t="shared" si="5"/>
        <v>127169948</v>
      </c>
      <c r="H27" s="34">
        <f t="shared" si="5"/>
        <v>-135702832</v>
      </c>
      <c r="I27" s="34">
        <f t="shared" si="5"/>
        <v>-147891236</v>
      </c>
      <c r="J27" s="34">
        <f t="shared" si="5"/>
        <v>-197860702</v>
      </c>
      <c r="K27" s="34">
        <f t="shared" si="5"/>
        <v>-196160531</v>
      </c>
      <c r="L27" s="34">
        <f t="shared" si="5"/>
        <v>-302548478</v>
      </c>
      <c r="M27" s="34">
        <f t="shared" si="5"/>
        <v>-35669543</v>
      </c>
      <c r="N27" s="34">
        <f t="shared" si="5"/>
        <v>28507039</v>
      </c>
      <c r="O27" s="27" t="s">
        <v>43</v>
      </c>
    </row>
    <row r="28" ht="15.75">
      <c r="A28" s="23"/>
    </row>
    <row r="29" spans="2:4" ht="15.75">
      <c r="B29" s="24"/>
      <c r="C29" s="25"/>
      <c r="D29" s="25"/>
    </row>
  </sheetData>
  <sheetProtection sheet="1"/>
  <mergeCells count="3">
    <mergeCell ref="A1:O1"/>
    <mergeCell ref="B4:O4"/>
    <mergeCell ref="B16:O16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alpinkabel</dc:creator>
  <cp:keywords/>
  <dc:description/>
  <cp:lastModifiedBy>Jegyzőnő</cp:lastModifiedBy>
  <cp:lastPrinted>2017-11-06T09:58:20Z</cp:lastPrinted>
  <dcterms:created xsi:type="dcterms:W3CDTF">2012-01-13T07:23:33Z</dcterms:created>
  <dcterms:modified xsi:type="dcterms:W3CDTF">2017-11-06T09:58:47Z</dcterms:modified>
  <cp:category/>
  <cp:version/>
  <cp:contentType/>
  <cp:contentStatus/>
</cp:coreProperties>
</file>