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Eszteregnye\"/>
    </mc:Choice>
  </mc:AlternateContent>
  <bookViews>
    <workbookView xWindow="0" yWindow="0" windowWidth="20490" windowHeight="7755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szociális kiadások" sheetId="29" r:id="rId5"/>
    <sheet name="átadott" sheetId="30" r:id="rId6"/>
    <sheet name="átvett" sheetId="31" r:id="rId7"/>
    <sheet name="beruházások felújítások" sheetId="11" r:id="rId8"/>
  </sheets>
  <definedNames>
    <definedName name="_xlnm.Print_Area" localSheetId="5">átadott!$A$1:$C$119</definedName>
    <definedName name="_xlnm.Print_Area" localSheetId="6">átvett!$A$1:$C$118</definedName>
    <definedName name="_xlnm.Print_Area" localSheetId="7">'beruházások felújítások'!$A$1:$H$87</definedName>
    <definedName name="_xlnm.Print_Area" localSheetId="3">'bevételek működés felhalmozás'!$A$1:$E$99</definedName>
    <definedName name="_xlnm.Print_Area" localSheetId="2">'kiadások működés felhalmozás'!$A$1:$E$124</definedName>
    <definedName name="_xlnm.Print_Area" localSheetId="1">'kiemelt ei'!$A$1:$D$29</definedName>
    <definedName name="_xlnm.Print_Area" localSheetId="0">Mellékletek!$A$1:$B$20</definedName>
    <definedName name="_xlnm.Print_Area" localSheetId="4">'szociális kiadások'!$A$1:$C$41</definedName>
  </definedNames>
  <calcPr calcId="152511"/>
</workbook>
</file>

<file path=xl/calcChain.xml><?xml version="1.0" encoding="utf-8"?>
<calcChain xmlns="http://schemas.openxmlformats.org/spreadsheetml/2006/main">
  <c r="D11" i="11" l="1"/>
  <c r="D16" i="11"/>
  <c r="D21" i="11"/>
  <c r="D27" i="11"/>
  <c r="D30" i="11"/>
  <c r="D37" i="11"/>
  <c r="D49" i="11" s="1"/>
  <c r="D42" i="11"/>
  <c r="D47" i="11"/>
  <c r="C76" i="11"/>
  <c r="E76" i="11" s="1"/>
  <c r="C81" i="11"/>
  <c r="C86" i="11"/>
  <c r="D76" i="11"/>
  <c r="D81" i="11"/>
  <c r="E81" i="11" s="1"/>
  <c r="D86" i="11"/>
  <c r="E86" i="11"/>
  <c r="E85" i="11"/>
  <c r="E84" i="11"/>
  <c r="E83" i="11"/>
  <c r="E82" i="11"/>
  <c r="E80" i="11"/>
  <c r="E79" i="11"/>
  <c r="E78" i="11"/>
  <c r="E77" i="11"/>
  <c r="E75" i="11"/>
  <c r="E74" i="11"/>
  <c r="E73" i="11"/>
  <c r="C57" i="11"/>
  <c r="C62" i="11"/>
  <c r="E62" i="11" s="1"/>
  <c r="C67" i="11"/>
  <c r="C70" i="11"/>
  <c r="C71" i="11" s="1"/>
  <c r="D57" i="11"/>
  <c r="D62" i="11"/>
  <c r="D67" i="11"/>
  <c r="D70" i="11"/>
  <c r="E66" i="11"/>
  <c r="E65" i="11"/>
  <c r="E64" i="11"/>
  <c r="E63" i="11"/>
  <c r="E61" i="11"/>
  <c r="E60" i="11"/>
  <c r="E59" i="11"/>
  <c r="E58" i="11"/>
  <c r="E57" i="11"/>
  <c r="E56" i="11"/>
  <c r="E55" i="11"/>
  <c r="E54" i="11"/>
  <c r="E53" i="11"/>
  <c r="C37" i="11"/>
  <c r="C42" i="11"/>
  <c r="C47" i="11"/>
  <c r="C49" i="11"/>
  <c r="C11" i="11"/>
  <c r="C16" i="11"/>
  <c r="C21" i="11"/>
  <c r="C24" i="11"/>
  <c r="C27" i="11"/>
  <c r="C30" i="11"/>
  <c r="D40" i="31"/>
  <c r="C40" i="31"/>
  <c r="D18" i="31"/>
  <c r="D29" i="31"/>
  <c r="D51" i="31"/>
  <c r="D62" i="31"/>
  <c r="D73" i="31"/>
  <c r="D84" i="31"/>
  <c r="D95" i="31"/>
  <c r="D106" i="31"/>
  <c r="D117" i="31"/>
  <c r="C62" i="30"/>
  <c r="C51" i="30"/>
  <c r="C40" i="30"/>
  <c r="C29" i="30"/>
  <c r="D18" i="30"/>
  <c r="D29" i="30"/>
  <c r="D40" i="30"/>
  <c r="D51" i="30"/>
  <c r="D62" i="30"/>
  <c r="D73" i="30"/>
  <c r="D84" i="30"/>
  <c r="D95" i="30"/>
  <c r="D106" i="30"/>
  <c r="D117" i="30"/>
  <c r="D14" i="29"/>
  <c r="D16" i="29"/>
  <c r="D23" i="29"/>
  <c r="D26" i="29"/>
  <c r="D39" i="29"/>
  <c r="D40" i="29" s="1"/>
  <c r="D10" i="38"/>
  <c r="C10" i="38"/>
  <c r="E121" i="39"/>
  <c r="E112" i="39"/>
  <c r="E109" i="39"/>
  <c r="E104" i="39"/>
  <c r="E116" i="39" s="1"/>
  <c r="E123" i="39" s="1"/>
  <c r="D18" i="38" s="1"/>
  <c r="E98" i="39"/>
  <c r="D16" i="38" s="1"/>
  <c r="E89" i="39"/>
  <c r="D15" i="38" s="1"/>
  <c r="E84" i="39"/>
  <c r="D14" i="38" s="1"/>
  <c r="E75" i="39"/>
  <c r="D13" i="38"/>
  <c r="E61" i="39"/>
  <c r="D12" i="38"/>
  <c r="E51" i="39"/>
  <c r="E45" i="39"/>
  <c r="E42" i="39"/>
  <c r="E34" i="39"/>
  <c r="E31" i="39"/>
  <c r="E25" i="39"/>
  <c r="E21" i="39"/>
  <c r="D121" i="39"/>
  <c r="D112" i="39"/>
  <c r="D109" i="39"/>
  <c r="D116" i="39" s="1"/>
  <c r="D123" i="39" s="1"/>
  <c r="D104" i="39"/>
  <c r="D98" i="39"/>
  <c r="C16" i="38" s="1"/>
  <c r="D89" i="39"/>
  <c r="C15" i="38" s="1"/>
  <c r="D84" i="39"/>
  <c r="C14" i="38" s="1"/>
  <c r="D75" i="39"/>
  <c r="C13" i="38" s="1"/>
  <c r="D61" i="39"/>
  <c r="C12" i="38" s="1"/>
  <c r="D51" i="39"/>
  <c r="D45" i="39"/>
  <c r="D42" i="39"/>
  <c r="D34" i="39"/>
  <c r="D31" i="39"/>
  <c r="D25" i="39"/>
  <c r="D21" i="39"/>
  <c r="E96" i="40"/>
  <c r="E85" i="40"/>
  <c r="E80" i="40"/>
  <c r="E75" i="40"/>
  <c r="E91" i="40" s="1"/>
  <c r="E98" i="40" s="1"/>
  <c r="D28" i="38" s="1"/>
  <c r="E67" i="40"/>
  <c r="D26" i="38" s="1"/>
  <c r="E63" i="40"/>
  <c r="D24" i="38" s="1"/>
  <c r="E57" i="40"/>
  <c r="D21" i="38"/>
  <c r="E50" i="40"/>
  <c r="E46" i="40"/>
  <c r="D23" i="38" s="1"/>
  <c r="E32" i="40"/>
  <c r="E23" i="40"/>
  <c r="E34" i="40"/>
  <c r="E14" i="40"/>
  <c r="E20" i="40"/>
  <c r="E69" i="40" s="1"/>
  <c r="E99" i="40" s="1"/>
  <c r="D96" i="40"/>
  <c r="D85" i="40"/>
  <c r="D80" i="40"/>
  <c r="D75" i="40"/>
  <c r="D91" i="40" s="1"/>
  <c r="D98" i="40" s="1"/>
  <c r="C28" i="38" s="1"/>
  <c r="D67" i="40"/>
  <c r="C26" i="38" s="1"/>
  <c r="D63" i="40"/>
  <c r="C24" i="38" s="1"/>
  <c r="D57" i="40"/>
  <c r="C21" i="38" s="1"/>
  <c r="D50" i="40"/>
  <c r="C25" i="38"/>
  <c r="D46" i="40"/>
  <c r="D32" i="40"/>
  <c r="D23" i="40"/>
  <c r="D34" i="40"/>
  <c r="C22" i="38" s="1"/>
  <c r="D14" i="40"/>
  <c r="D20" i="40"/>
  <c r="B10" i="38"/>
  <c r="C39" i="29"/>
  <c r="C26" i="29"/>
  <c r="C23" i="29"/>
  <c r="C16" i="29"/>
  <c r="C14" i="29"/>
  <c r="C40" i="29" s="1"/>
  <c r="C121" i="39"/>
  <c r="C112" i="39"/>
  <c r="C109" i="39"/>
  <c r="C104" i="39"/>
  <c r="C116" i="39"/>
  <c r="C123" i="39" s="1"/>
  <c r="B18" i="38" s="1"/>
  <c r="C98" i="39"/>
  <c r="B16" i="38" s="1"/>
  <c r="C89" i="39"/>
  <c r="B15" i="38" s="1"/>
  <c r="C84" i="39"/>
  <c r="C99" i="39" s="1"/>
  <c r="C75" i="39"/>
  <c r="B13" i="38" s="1"/>
  <c r="C61" i="39"/>
  <c r="B12" i="38" s="1"/>
  <c r="C51" i="39"/>
  <c r="C45" i="39"/>
  <c r="C42" i="39"/>
  <c r="C34" i="39"/>
  <c r="C31" i="39"/>
  <c r="C52" i="39" s="1"/>
  <c r="C25" i="39"/>
  <c r="C21" i="39"/>
  <c r="C117" i="31"/>
  <c r="C106" i="31"/>
  <c r="C95" i="31"/>
  <c r="C84" i="31"/>
  <c r="C73" i="31"/>
  <c r="C62" i="31"/>
  <c r="C51" i="31"/>
  <c r="C29" i="31"/>
  <c r="C18" i="31"/>
  <c r="C117" i="30"/>
  <c r="C106" i="30"/>
  <c r="C95" i="30"/>
  <c r="C84" i="30"/>
  <c r="C73" i="30"/>
  <c r="C18" i="30"/>
  <c r="C96" i="40"/>
  <c r="C85" i="40"/>
  <c r="C80" i="40"/>
  <c r="C75" i="40"/>
  <c r="C67" i="40"/>
  <c r="B26" i="38" s="1"/>
  <c r="C63" i="40"/>
  <c r="B24" i="38" s="1"/>
  <c r="C57" i="40"/>
  <c r="B21" i="38" s="1"/>
  <c r="C50" i="40"/>
  <c r="B25" i="38" s="1"/>
  <c r="C46" i="40"/>
  <c r="B23" i="38" s="1"/>
  <c r="C32" i="40"/>
  <c r="C34" i="40" s="1"/>
  <c r="B22" i="38" s="1"/>
  <c r="C23" i="40"/>
  <c r="C14" i="40"/>
  <c r="C20" i="40" s="1"/>
  <c r="C26" i="39"/>
  <c r="C76" i="39" s="1"/>
  <c r="C23" i="38"/>
  <c r="D25" i="38"/>
  <c r="E99" i="39"/>
  <c r="D20" i="38"/>
  <c r="D27" i="38" s="1"/>
  <c r="D52" i="39"/>
  <c r="C11" i="38" s="1"/>
  <c r="D26" i="39"/>
  <c r="C9" i="38" s="1"/>
  <c r="C68" i="40"/>
  <c r="C71" i="40" s="1"/>
  <c r="C20" i="38"/>
  <c r="D100" i="39"/>
  <c r="D22" i="38"/>
  <c r="D51" i="40"/>
  <c r="D69" i="40"/>
  <c r="D99" i="40" s="1"/>
  <c r="C27" i="38"/>
  <c r="C29" i="38" s="1"/>
  <c r="D29" i="38"/>
  <c r="E67" i="11"/>
  <c r="B11" i="38" l="1"/>
  <c r="C100" i="39"/>
  <c r="C18" i="38"/>
  <c r="D124" i="39"/>
  <c r="B20" i="38"/>
  <c r="B27" i="38" s="1"/>
  <c r="C51" i="40"/>
  <c r="C70" i="40" s="1"/>
  <c r="C69" i="40"/>
  <c r="C17" i="38"/>
  <c r="C124" i="39"/>
  <c r="E51" i="40"/>
  <c r="D76" i="39"/>
  <c r="D70" i="40" s="1"/>
  <c r="D99" i="39"/>
  <c r="D68" i="40"/>
  <c r="D71" i="40" s="1"/>
  <c r="B9" i="38"/>
  <c r="B14" i="38"/>
  <c r="E68" i="40"/>
  <c r="E71" i="40" s="1"/>
  <c r="C91" i="40"/>
  <c r="C98" i="40" s="1"/>
  <c r="E26" i="39"/>
  <c r="E52" i="39"/>
  <c r="D11" i="38" s="1"/>
  <c r="C32" i="11"/>
  <c r="E70" i="11"/>
  <c r="D71" i="11"/>
  <c r="D87" i="11"/>
  <c r="C87" i="11"/>
  <c r="D32" i="11"/>
  <c r="C19" i="38"/>
  <c r="B28" i="38"/>
  <c r="B29" i="38" s="1"/>
  <c r="C99" i="40"/>
  <c r="D9" i="38"/>
  <c r="D17" i="38" s="1"/>
  <c r="D19" i="38" s="1"/>
  <c r="E100" i="39"/>
  <c r="E124" i="39"/>
  <c r="E76" i="39"/>
  <c r="E70" i="40" s="1"/>
  <c r="E71" i="11"/>
  <c r="E87" i="11"/>
  <c r="B17" i="38" l="1"/>
  <c r="B19" i="38" s="1"/>
</calcChain>
</file>

<file path=xl/sharedStrings.xml><?xml version="1.0" encoding="utf-8"?>
<sst xmlns="http://schemas.openxmlformats.org/spreadsheetml/2006/main" count="1083" uniqueCount="573">
  <si>
    <t xml:space="preserve">5.számú melléklet </t>
  </si>
  <si>
    <t>Eredeti előirányzat</t>
  </si>
  <si>
    <t>Teljesítés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</si>
  <si>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</si>
  <si>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 xml:space="preserve">Buszváró építés </t>
  </si>
  <si>
    <t>Vízelvezetés, árkolás, buszváró építés</t>
  </si>
  <si>
    <t>KEOP pályázat keretében épület felújítás (önrész)</t>
  </si>
  <si>
    <t>Temető lépcső felújítás</t>
  </si>
  <si>
    <t>Módosított előirányzat</t>
  </si>
  <si>
    <t>B411</t>
  </si>
  <si>
    <t>Biztosító által fizetett kártérítés</t>
  </si>
  <si>
    <t>B65</t>
  </si>
  <si>
    <t>eredeti ei</t>
  </si>
  <si>
    <t>módosított ei</t>
  </si>
  <si>
    <t>Eszteregnye Község Önkormányzata</t>
  </si>
  <si>
    <t>K513</t>
  </si>
  <si>
    <t>B64</t>
  </si>
  <si>
    <t>mód ei.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</si>
  <si>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</si>
  <si>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</si>
  <si>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</si>
  <si>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</si>
  <si>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</si>
  <si>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</si>
  <si>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</si>
  <si>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</si>
  <si>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</si>
  <si>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</si>
  <si>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</si>
  <si>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</si>
  <si>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</si>
  <si>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</si>
  <si>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</si>
  <si>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</si>
  <si>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</si>
  <si>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</si>
  <si>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</si>
  <si>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</si>
  <si>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</si>
  <si>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</si>
  <si>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</si>
  <si>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</si>
  <si>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</si>
  <si>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</si>
  <si>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</si>
  <si>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</si>
  <si>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</si>
  <si>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</si>
  <si>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</si>
  <si>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</si>
  <si>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</si>
  <si>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</si>
  <si>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</si>
  <si>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</si>
  <si>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</si>
  <si>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</si>
  <si>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</si>
  <si>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</si>
  <si>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</si>
  <si>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</si>
  <si>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</si>
  <si>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</si>
  <si>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</si>
  <si>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</si>
  <si>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</si>
  <si>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</si>
  <si>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</si>
  <si>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</si>
  <si>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</si>
  <si>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</si>
  <si>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</si>
  <si>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</si>
  <si>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</si>
  <si>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</si>
  <si>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</si>
  <si>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</si>
  <si>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</si>
  <si>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</si>
  <si>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</si>
  <si>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</si>
  <si>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</si>
  <si>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</si>
  <si>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</si>
  <si>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</si>
  <si>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</si>
  <si>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</si>
  <si>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</si>
  <si>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</si>
  <si>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</si>
  <si>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</si>
  <si>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</si>
  <si>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</si>
  <si>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</si>
  <si>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</si>
  <si>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</si>
  <si>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</si>
  <si>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</si>
  <si>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</si>
  <si>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</si>
  <si>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</si>
  <si>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</si>
  <si>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</si>
  <si>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</si>
  <si>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</si>
  <si>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</si>
  <si>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</si>
  <si>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</si>
  <si>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</si>
  <si>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</si>
  <si>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</si>
  <si>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</si>
  <si>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</si>
  <si>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</si>
  <si>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</si>
  <si>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</si>
  <si>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</si>
  <si>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</si>
  <si>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</si>
  <si>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</si>
  <si>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</si>
  <si>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</si>
  <si>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</si>
  <si>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</si>
  <si>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</si>
  <si>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</si>
  <si>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</si>
  <si>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</si>
  <si>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</si>
  <si>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</si>
  <si>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</si>
  <si>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</si>
  <si>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</si>
  <si>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</si>
  <si>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</si>
  <si>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</si>
  <si>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</si>
  <si>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</si>
  <si>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</si>
  <si>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</si>
  <si>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</si>
  <si>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</si>
  <si>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</si>
  <si>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</si>
  <si>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</si>
  <si>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</si>
  <si>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</si>
  <si>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</si>
  <si>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</si>
  <si>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</si>
  <si>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</si>
  <si>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</si>
  <si>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</si>
  <si>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</si>
  <si>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</si>
  <si>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</si>
  <si>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</si>
  <si>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</si>
  <si>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</si>
  <si>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</si>
  <si>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</si>
  <si>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</si>
  <si>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</si>
  <si>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</si>
  <si>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</si>
  <si>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</si>
  <si>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</si>
  <si>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</si>
  <si>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</si>
  <si>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</si>
  <si>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</si>
  <si>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</si>
  <si>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</si>
  <si>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</si>
  <si>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</si>
  <si>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</si>
  <si>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</si>
  <si>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</si>
  <si>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</si>
  <si>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</si>
  <si>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</si>
  <si>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</si>
  <si>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</si>
  <si>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</si>
  <si>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</si>
  <si>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</si>
  <si>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</si>
  <si>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</si>
  <si>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</si>
  <si>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</si>
  <si>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</si>
  <si>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</si>
  <si>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</si>
  <si>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</si>
  <si>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</si>
  <si>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</si>
  <si>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</si>
  <si>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</si>
  <si>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</si>
  <si>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</si>
  <si>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</si>
  <si>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</si>
  <si>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</si>
  <si>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</si>
  <si>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</si>
  <si>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</si>
  <si>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</si>
  <si>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</si>
  <si>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</si>
  <si>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</si>
  <si>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</si>
  <si>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</si>
  <si>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</si>
  <si>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</si>
  <si>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</si>
  <si>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</si>
  <si>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</si>
  <si>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</si>
  <si>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</si>
  <si>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</si>
  <si>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</si>
  <si>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</si>
  <si>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</si>
  <si>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</si>
  <si>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</si>
  <si>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</si>
  <si>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</si>
  <si>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</si>
  <si>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</si>
  <si>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</si>
  <si>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</si>
  <si>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</si>
  <si>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</si>
  <si>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</si>
  <si>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</si>
  <si>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</si>
  <si>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</si>
  <si>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</si>
  <si>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</si>
  <si>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</si>
  <si>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</si>
  <si>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</si>
  <si>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</si>
  <si>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</si>
  <si>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</si>
  <si>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</si>
  <si>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</si>
  <si>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</si>
  <si>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</si>
  <si>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</si>
  <si>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</si>
  <si>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</si>
  <si>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</si>
  <si>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</si>
  <si>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</si>
  <si>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</si>
  <si>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</si>
  <si>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</si>
  <si>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</si>
  <si>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</si>
  <si>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</si>
  <si>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</si>
  <si>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</si>
  <si>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</si>
  <si>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</si>
  <si>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</si>
  <si>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</si>
  <si>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</si>
  <si>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</si>
  <si>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</si>
  <si>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</si>
  <si>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</si>
  <si>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</si>
  <si>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</si>
  <si>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</si>
  <si>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</si>
  <si>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</si>
  <si>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</si>
  <si>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</si>
  <si>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</si>
  <si>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</si>
  <si>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</si>
  <si>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</si>
  <si>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</si>
  <si>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</si>
  <si>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</si>
  <si>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</si>
  <si>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</si>
  <si>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</si>
  <si>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</si>
  <si>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</si>
  <si>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</si>
  <si>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</si>
  <si>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</si>
  <si>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</si>
  <si>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</si>
  <si>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</si>
  <si>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</si>
  <si>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</si>
  <si>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</si>
  <si>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</si>
  <si>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</si>
  <si>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</si>
  <si>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</si>
  <si>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</si>
  <si>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</si>
  <si>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</si>
  <si>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</si>
  <si>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</si>
  <si>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</si>
  <si>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</si>
  <si>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</si>
  <si>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</si>
  <si>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</si>
  <si>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</si>
  <si>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</si>
  <si>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</si>
  <si>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</si>
  <si>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</si>
  <si>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</si>
  <si>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</si>
  <si>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</si>
  <si>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</si>
  <si>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</si>
  <si>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</si>
  <si>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</si>
  <si>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</si>
  <si>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</si>
  <si>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</si>
  <si>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</si>
  <si>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</si>
  <si>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</si>
  <si>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</si>
  <si>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</si>
  <si>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</si>
  <si>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</si>
  <si>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</si>
  <si>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</si>
  <si>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</si>
  <si>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</si>
  <si>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</si>
  <si>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</si>
  <si>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</si>
  <si>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</si>
  <si>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</si>
  <si>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</si>
  <si>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</si>
  <si>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</si>
  <si>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</si>
  <si>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</si>
  <si>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</si>
  <si>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</si>
  <si>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</si>
  <si>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</si>
  <si>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</si>
  <si>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</si>
  <si>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</si>
  <si>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</si>
  <si>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</si>
  <si>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</si>
  <si>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</si>
  <si>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</si>
  <si>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</si>
  <si>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</si>
  <si>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</si>
  <si>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</si>
  <si>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</si>
  <si>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</si>
  <si>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</si>
  <si>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</si>
  <si>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</si>
  <si>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</si>
  <si>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</si>
  <si>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</si>
  <si>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</si>
  <si>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</si>
  <si>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</si>
  <si>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</si>
  <si>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</si>
  <si>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</si>
  <si>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</si>
  <si>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</si>
  <si>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</si>
  <si>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</si>
  <si>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</si>
  <si>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</si>
  <si>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</si>
  <si>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</si>
  <si>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</si>
  <si>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</si>
  <si>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</si>
  <si>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</si>
  <si>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</si>
  <si>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</si>
  <si>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</si>
  <si>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</si>
  <si>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</si>
  <si>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</si>
  <si>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</si>
  <si>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</si>
  <si>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</si>
  <si>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</si>
  <si>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</si>
  <si>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</si>
  <si>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</si>
  <si>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</si>
  <si>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</si>
  <si>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</si>
  <si>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</si>
  <si>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</si>
  <si>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</si>
  <si>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</si>
  <si>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</si>
  <si>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</si>
  <si>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</si>
  <si>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</si>
  <si>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</si>
  <si>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</si>
  <si>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</si>
  <si>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</si>
  <si>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</si>
  <si>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</si>
  <si>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</si>
  <si>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</si>
  <si>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</si>
  <si>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</si>
  <si>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</si>
  <si>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</si>
  <si>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</si>
  <si>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</si>
  <si>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</si>
  <si>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</si>
  <si>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</si>
  <si>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</si>
  <si>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</si>
  <si>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</si>
  <si>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</si>
  <si>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</si>
  <si>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</si>
  <si>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</si>
  <si>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</si>
  <si>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</si>
  <si>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</si>
  <si>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</si>
  <si>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</si>
  <si>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</si>
  <si>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</si>
  <si>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</si>
  <si>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</si>
  <si>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</si>
  <si>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</si>
  <si>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</si>
  <si>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</si>
  <si>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</si>
  <si>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</si>
  <si>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</si>
  <si>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</si>
  <si>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</si>
  <si>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</si>
  <si>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</si>
  <si>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</si>
  <si>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</si>
  <si>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</si>
  <si>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</si>
  <si>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</si>
  <si>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</si>
  <si>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</si>
  <si>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</si>
  <si>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</si>
  <si>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</si>
  <si>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</si>
  <si>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</si>
  <si>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</si>
  <si>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</si>
  <si>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</si>
  <si>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</si>
  <si>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</si>
  <si>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</si>
  <si>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</si>
  <si>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</si>
  <si>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</si>
  <si>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</si>
  <si>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</si>
  <si>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</si>
  <si>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</si>
  <si>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</si>
  <si>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</si>
  <si>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</si>
  <si>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</si>
  <si>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</si>
  <si>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</si>
  <si>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</si>
  <si>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</si>
  <si>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</si>
  <si>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</si>
  <si>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</si>
  <si>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</si>
  <si>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</si>
  <si>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</si>
  <si>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</si>
  <si>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</si>
  <si>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</si>
  <si>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</si>
  <si>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</si>
  <si>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</si>
  <si>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</si>
  <si>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</si>
  <si>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</si>
  <si>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</si>
  <si>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</si>
  <si>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</si>
  <si>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</si>
  <si>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</si>
  <si>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</si>
  <si>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</si>
  <si>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</si>
  <si>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</si>
  <si>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</si>
  <si>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</si>
  <si>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</si>
  <si>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</si>
  <si>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</si>
  <si>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</si>
  <si>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</si>
  <si>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</si>
  <si>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</si>
  <si>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</si>
  <si>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</si>
  <si>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</si>
  <si>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</si>
  <si>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</si>
  <si>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</si>
  <si>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</si>
  <si>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</si>
  <si>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</si>
  <si>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</si>
  <si>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</si>
  <si>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</si>
  <si>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</si>
  <si>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</si>
  <si>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</si>
  <si>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</si>
  <si>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</si>
  <si>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</si>
  <si>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>bruttó</t>
  </si>
  <si>
    <t>ÖNKORMÁNYZATI ELŐIRÁNYZATOK</t>
  </si>
  <si>
    <t>Beruházások és felújítások (E Ft)</t>
  </si>
  <si>
    <t>Tájékoztató mellékletek:</t>
  </si>
  <si>
    <t>Beruházások, felújítások</t>
  </si>
  <si>
    <t xml:space="preserve">1.számú melléklet </t>
  </si>
  <si>
    <t xml:space="preserve">2.számú melléklet </t>
  </si>
  <si>
    <t>Kiadások működési és felhalmozási bontásban</t>
  </si>
  <si>
    <t xml:space="preserve">3.számú melléklet </t>
  </si>
  <si>
    <t xml:space="preserve">6.számú melléklet </t>
  </si>
  <si>
    <t xml:space="preserve">7.számú melléklet </t>
  </si>
  <si>
    <t xml:space="preserve">9.számú melléklet </t>
  </si>
  <si>
    <t>Szociális kiadások</t>
  </si>
  <si>
    <t>Átadott pénzeszközök</t>
  </si>
  <si>
    <t>Átvett pénzeszközök</t>
  </si>
  <si>
    <t>Betételek működési és felhalmozási bontásban</t>
  </si>
  <si>
    <t>1.számú melléklet</t>
  </si>
  <si>
    <t>ezer Ft</t>
  </si>
  <si>
    <t>2.számú melléklet</t>
  </si>
  <si>
    <t>3.számú melléklet</t>
  </si>
  <si>
    <t>Mellékletek</t>
  </si>
  <si>
    <t>5.számú melléklet</t>
  </si>
  <si>
    <t>Kötelező mellékletek:</t>
  </si>
  <si>
    <t>Kiemelt előirányzatok</t>
  </si>
  <si>
    <t>6.számú melléklet</t>
  </si>
  <si>
    <t>7.számú melléklet</t>
  </si>
  <si>
    <t>9.számú melléklet</t>
  </si>
  <si>
    <t>2015. évi költségvetés I módosítás</t>
  </si>
  <si>
    <t>EREDETI ELŐIRÁNYZAT</t>
  </si>
  <si>
    <t>MÓD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</si>
</sst>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3" fontId="0" fillId="0" borderId="0" xfId="0" applyNumberFormat="1"/>
    <xf numFmtId="3" fontId="10" fillId="6" borderId="1" xfId="0" applyNumberFormat="1" applyFont="1" applyFill="1" applyBorder="1"/>
    <xf numFmtId="3" fontId="10" fillId="0" borderId="1" xfId="0" applyNumberFormat="1" applyFont="1" applyBorder="1"/>
    <xf numFmtId="3" fontId="0" fillId="0" borderId="0" xfId="0" applyNumberFormat="1" applyBorder="1"/>
    <xf numFmtId="3" fontId="22" fillId="0" borderId="1" xfId="0" applyNumberFormat="1" applyFont="1" applyBorder="1"/>
    <xf numFmtId="3" fontId="14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wrapText="1"/>
    </xf>
    <xf numFmtId="3" fontId="27" fillId="0" borderId="0" xfId="0" applyNumberFormat="1" applyFont="1" applyAlignment="1">
      <alignment horizontal="right"/>
    </xf>
    <xf numFmtId="0" fontId="19" fillId="0" borderId="0" xfId="0" applyFont="1" applyAlignment="1"/>
    <xf numFmtId="0" fontId="0" fillId="0" borderId="0" xfId="0" applyAlignment="1">
      <alignment horizontal="center"/>
    </xf>
    <xf numFmtId="0" fontId="27" fillId="0" borderId="0" xfId="0" applyFont="1"/>
    <xf numFmtId="3" fontId="15" fillId="0" borderId="0" xfId="0" applyNumberFormat="1" applyFont="1" applyAlignment="1">
      <alignment horizontal="center"/>
    </xf>
    <xf numFmtId="0" fontId="15" fillId="0" borderId="0" xfId="0" applyFont="1"/>
    <xf numFmtId="0" fontId="27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6" borderId="1" xfId="0" applyFont="1" applyFill="1" applyBorder="1"/>
    <xf numFmtId="3" fontId="15" fillId="0" borderId="0" xfId="0" applyNumberFormat="1" applyFont="1"/>
    <xf numFmtId="3" fontId="27" fillId="0" borderId="0" xfId="0" applyNumberFormat="1" applyFont="1"/>
    <xf numFmtId="0" fontId="12" fillId="0" borderId="0" xfId="0" applyFont="1"/>
    <xf numFmtId="3" fontId="27" fillId="0" borderId="1" xfId="0" applyNumberFormat="1" applyFont="1" applyBorder="1"/>
    <xf numFmtId="3" fontId="28" fillId="0" borderId="1" xfId="0" applyNumberFormat="1" applyFont="1" applyBorder="1"/>
    <xf numFmtId="0" fontId="5" fillId="6" borderId="1" xfId="0" applyFont="1" applyFill="1" applyBorder="1"/>
    <xf numFmtId="0" fontId="11" fillId="6" borderId="1" xfId="0" applyFont="1" applyFill="1" applyBorder="1"/>
    <xf numFmtId="3" fontId="29" fillId="0" borderId="1" xfId="0" applyNumberFormat="1" applyFont="1" applyBorder="1"/>
    <xf numFmtId="0" fontId="5" fillId="5" borderId="1" xfId="0" applyFont="1" applyFill="1" applyBorder="1"/>
    <xf numFmtId="0" fontId="29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/>
    <xf numFmtId="0" fontId="27" fillId="0" borderId="0" xfId="0" applyFont="1" applyAlignment="1">
      <alignment horizontal="left"/>
    </xf>
    <xf numFmtId="3" fontId="26" fillId="0" borderId="1" xfId="0" applyNumberFormat="1" applyFont="1" applyBorder="1" applyAlignment="1">
      <alignment vertical="center"/>
    </xf>
    <xf numFmtId="165" fontId="10" fillId="7" borderId="1" xfId="0" applyNumberFormat="1" applyFont="1" applyFill="1" applyBorder="1" applyAlignment="1">
      <alignment vertical="center"/>
    </xf>
    <xf numFmtId="0" fontId="21" fillId="7" borderId="1" xfId="0" applyFont="1" applyFill="1" applyBorder="1"/>
    <xf numFmtId="3" fontId="22" fillId="7" borderId="1" xfId="0" applyNumberFormat="1" applyFont="1" applyFill="1" applyBorder="1"/>
    <xf numFmtId="3" fontId="10" fillId="4" borderId="1" xfId="0" applyNumberFormat="1" applyFont="1" applyFill="1" applyBorder="1"/>
    <xf numFmtId="165" fontId="5" fillId="4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left" vertical="center"/>
    </xf>
    <xf numFmtId="3" fontId="28" fillId="4" borderId="1" xfId="0" applyNumberFormat="1" applyFont="1" applyFill="1" applyBorder="1"/>
    <xf numFmtId="3" fontId="28" fillId="6" borderId="1" xfId="0" applyNumberFormat="1" applyFont="1" applyFill="1" applyBorder="1"/>
    <xf numFmtId="3" fontId="10" fillId="5" borderId="1" xfId="0" applyNumberFormat="1" applyFont="1" applyFill="1" applyBorder="1"/>
    <xf numFmtId="3" fontId="23" fillId="0" borderId="0" xfId="0" applyNumberFormat="1" applyFont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6" fillId="0" borderId="1" xfId="0" applyNumberFormat="1" applyFont="1" applyBorder="1"/>
    <xf numFmtId="3" fontId="0" fillId="0" borderId="0" xfId="0" applyNumberFormat="1" applyAlignment="1">
      <alignment horizontal="center" wrapText="1"/>
    </xf>
    <xf numFmtId="3" fontId="37" fillId="0" borderId="1" xfId="0" applyNumberFormat="1" applyFont="1" applyBorder="1"/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/>
    <xf numFmtId="3" fontId="1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33" fillId="0" borderId="1" xfId="0" applyNumberFormat="1" applyFont="1" applyBorder="1"/>
    <xf numFmtId="3" fontId="33" fillId="0" borderId="0" xfId="0" applyNumberFormat="1" applyFont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26" fillId="0" borderId="1" xfId="0" applyNumberFormat="1" applyFont="1" applyBorder="1"/>
    <xf numFmtId="3" fontId="26" fillId="0" borderId="0" xfId="0" applyNumberFormat="1" applyFont="1" applyBorder="1"/>
    <xf numFmtId="3" fontId="3" fillId="0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34" fillId="0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tabSelected="1" workbookViewId="0">
      <selection activeCell="A20" sqref="A20"/>
    </sheetView>
  </sheetViews>
  <sheetFormatPr defaultRowHeight="15" x14ac:dyDescent="0.25"/>
  <cols>
    <col min="1" max="1" width="22.7109375" style="62" customWidth="1"/>
    <col min="2" max="2" width="53" style="62" bestFit="1" customWidth="1"/>
    <col min="3" max="16384" width="9.140625" style="62"/>
  </cols>
  <sheetData>
    <row r="1" spans="1:6" ht="18" x14ac:dyDescent="0.25">
      <c r="A1" s="120" t="s">
        <v>14</v>
      </c>
      <c r="B1" s="120"/>
    </row>
    <row r="2" spans="1:6" x14ac:dyDescent="0.25">
      <c r="A2" s="121"/>
      <c r="B2" s="121"/>
      <c r="C2" s="121"/>
      <c r="D2" s="121"/>
      <c r="E2" s="121"/>
      <c r="F2" s="121"/>
    </row>
    <row r="3" spans="1:6" ht="18" x14ac:dyDescent="0.25">
      <c r="A3" s="122" t="s">
        <v>570</v>
      </c>
      <c r="B3" s="122"/>
    </row>
    <row r="5" spans="1:6" ht="20.25" x14ac:dyDescent="0.3">
      <c r="A5" s="123" t="s">
        <v>563</v>
      </c>
      <c r="B5" s="123"/>
    </row>
    <row r="6" spans="1:6" ht="20.25" x14ac:dyDescent="0.3">
      <c r="A6" s="81"/>
      <c r="B6" s="81"/>
    </row>
    <row r="7" spans="1:6" x14ac:dyDescent="0.25">
      <c r="A7" s="80" t="s">
        <v>565</v>
      </c>
    </row>
    <row r="8" spans="1:6" x14ac:dyDescent="0.25">
      <c r="A8" s="80"/>
    </row>
    <row r="9" spans="1:6" x14ac:dyDescent="0.25">
      <c r="A9" s="83" t="s">
        <v>548</v>
      </c>
      <c r="B9" s="62" t="s">
        <v>566</v>
      </c>
    </row>
    <row r="10" spans="1:6" x14ac:dyDescent="0.25">
      <c r="A10" s="83" t="s">
        <v>549</v>
      </c>
      <c r="B10" s="62" t="s">
        <v>550</v>
      </c>
    </row>
    <row r="11" spans="1:6" x14ac:dyDescent="0.25">
      <c r="A11" s="83" t="s">
        <v>551</v>
      </c>
      <c r="B11" s="62" t="s">
        <v>558</v>
      </c>
    </row>
    <row r="12" spans="1:6" x14ac:dyDescent="0.25">
      <c r="A12" s="83"/>
    </row>
    <row r="13" spans="1:6" x14ac:dyDescent="0.25">
      <c r="A13" s="83"/>
    </row>
    <row r="15" spans="1:6" x14ac:dyDescent="0.25">
      <c r="A15" s="80" t="s">
        <v>546</v>
      </c>
    </row>
    <row r="16" spans="1:6" x14ac:dyDescent="0.25">
      <c r="A16" s="80"/>
    </row>
    <row r="17" spans="1:2" x14ac:dyDescent="0.25">
      <c r="A17" s="62" t="s">
        <v>0</v>
      </c>
      <c r="B17" s="62" t="s">
        <v>555</v>
      </c>
    </row>
    <row r="18" spans="1:2" x14ac:dyDescent="0.25">
      <c r="A18" s="62" t="s">
        <v>552</v>
      </c>
      <c r="B18" s="62" t="s">
        <v>556</v>
      </c>
    </row>
    <row r="19" spans="1:2" x14ac:dyDescent="0.25">
      <c r="A19" s="62" t="s">
        <v>553</v>
      </c>
      <c r="B19" s="62" t="s">
        <v>557</v>
      </c>
    </row>
    <row r="20" spans="1:2" x14ac:dyDescent="0.25">
      <c r="A20" s="62" t="s">
        <v>554</v>
      </c>
      <c r="B20" s="62" t="s">
        <v>547</v>
      </c>
    </row>
  </sheetData>
  <mergeCells count="4">
    <mergeCell ref="A1:B1"/>
    <mergeCell ref="A2:F2"/>
    <mergeCell ref="A3:B3"/>
    <mergeCell ref="A5:B5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4" sqref="A4:B4"/>
    </sheetView>
  </sheetViews>
  <sheetFormatPr defaultRowHeight="15" x14ac:dyDescent="0.25"/>
  <cols>
    <col min="1" max="1" width="85.5703125" customWidth="1"/>
    <col min="2" max="2" width="13.7109375" style="48" bestFit="1" customWidth="1"/>
    <col min="3" max="3" width="14.5703125" style="48" customWidth="1"/>
    <col min="4" max="4" width="13.7109375" style="48" hidden="1" customWidth="1"/>
  </cols>
  <sheetData>
    <row r="1" spans="1:9" x14ac:dyDescent="0.25">
      <c r="B1" s="59"/>
      <c r="C1" s="59" t="s">
        <v>559</v>
      </c>
    </row>
    <row r="2" spans="1:9" ht="18" x14ac:dyDescent="0.25">
      <c r="A2" s="120" t="s">
        <v>14</v>
      </c>
      <c r="B2" s="120"/>
      <c r="C2"/>
      <c r="D2"/>
    </row>
    <row r="3" spans="1:9" x14ac:dyDescent="0.25">
      <c r="A3" s="61"/>
    </row>
    <row r="4" spans="1:9" ht="18" x14ac:dyDescent="0.25">
      <c r="A4" s="122" t="s">
        <v>570</v>
      </c>
      <c r="B4" s="122"/>
      <c r="C4"/>
      <c r="D4"/>
    </row>
    <row r="5" spans="1:9" ht="50.25" customHeight="1" x14ac:dyDescent="0.25">
      <c r="A5" s="124" t="s">
        <v>458</v>
      </c>
      <c r="B5" s="124"/>
      <c r="C5"/>
      <c r="D5"/>
    </row>
    <row r="7" spans="1:9" x14ac:dyDescent="0.25">
      <c r="A7" s="62"/>
      <c r="B7" s="63"/>
      <c r="C7" s="63" t="s">
        <v>560</v>
      </c>
      <c r="D7" s="63"/>
      <c r="E7" s="64"/>
      <c r="F7" s="64"/>
      <c r="G7" s="64"/>
      <c r="H7" s="64"/>
      <c r="I7" s="64"/>
    </row>
    <row r="8" spans="1:9" x14ac:dyDescent="0.25">
      <c r="A8" s="65" t="s">
        <v>540</v>
      </c>
      <c r="B8" s="66" t="s">
        <v>12</v>
      </c>
      <c r="C8" s="66" t="s">
        <v>13</v>
      </c>
      <c r="D8" s="66" t="s">
        <v>2</v>
      </c>
      <c r="E8" s="64"/>
      <c r="F8" s="64"/>
      <c r="G8" s="64"/>
      <c r="H8" s="64"/>
      <c r="I8" s="64"/>
    </row>
    <row r="9" spans="1:9" x14ac:dyDescent="0.25">
      <c r="A9" s="67" t="s">
        <v>28</v>
      </c>
      <c r="B9" s="68">
        <f>'kiadások működés felhalmozás'!C26</f>
        <v>12356</v>
      </c>
      <c r="C9" s="68">
        <f>'kiadások működés felhalmozás'!D26</f>
        <v>19479</v>
      </c>
      <c r="D9" s="68">
        <f>'kiadások működés felhalmozás'!E26</f>
        <v>9887</v>
      </c>
      <c r="E9" s="64"/>
      <c r="F9" s="64"/>
      <c r="G9" s="64"/>
      <c r="H9" s="64"/>
      <c r="I9" s="64"/>
    </row>
    <row r="10" spans="1:9" x14ac:dyDescent="0.25">
      <c r="A10" s="67" t="s">
        <v>29</v>
      </c>
      <c r="B10" s="68">
        <f>'kiadások működés felhalmozás'!C27</f>
        <v>3231</v>
      </c>
      <c r="C10" s="68">
        <f>'kiadások működés felhalmozás'!D27</f>
        <v>3231</v>
      </c>
      <c r="D10" s="68">
        <f>'kiadások működés felhalmozás'!E27</f>
        <v>2323</v>
      </c>
      <c r="E10" s="64"/>
      <c r="F10" s="64"/>
      <c r="G10" s="64"/>
      <c r="H10" s="64"/>
      <c r="I10" s="64"/>
    </row>
    <row r="11" spans="1:9" x14ac:dyDescent="0.25">
      <c r="A11" s="67" t="s">
        <v>30</v>
      </c>
      <c r="B11" s="68">
        <f>'kiadások működés felhalmozás'!C52</f>
        <v>16495</v>
      </c>
      <c r="C11" s="68">
        <f>'kiadások működés felhalmozás'!D52</f>
        <v>17513</v>
      </c>
      <c r="D11" s="68">
        <f>'kiadások működés felhalmozás'!E52</f>
        <v>8293</v>
      </c>
      <c r="E11" s="64"/>
      <c r="F11" s="64"/>
      <c r="G11" s="64"/>
      <c r="H11" s="64"/>
      <c r="I11" s="64"/>
    </row>
    <row r="12" spans="1:9" x14ac:dyDescent="0.25">
      <c r="A12" s="67" t="s">
        <v>31</v>
      </c>
      <c r="B12" s="68">
        <f>'kiadások működés felhalmozás'!C61</f>
        <v>3898</v>
      </c>
      <c r="C12" s="68">
        <f>'kiadások működés felhalmozás'!D61</f>
        <v>3754</v>
      </c>
      <c r="D12" s="68">
        <f>'kiadások működés felhalmozás'!E61</f>
        <v>1449</v>
      </c>
      <c r="E12" s="64"/>
      <c r="F12" s="64"/>
      <c r="G12" s="64"/>
      <c r="H12" s="64"/>
      <c r="I12" s="64"/>
    </row>
    <row r="13" spans="1:9" x14ac:dyDescent="0.25">
      <c r="A13" s="67" t="s">
        <v>32</v>
      </c>
      <c r="B13" s="68">
        <f>'kiadások működés felhalmozás'!C75</f>
        <v>90755</v>
      </c>
      <c r="C13" s="68">
        <f>'kiadások működés felhalmozás'!D75</f>
        <v>21215</v>
      </c>
      <c r="D13" s="68">
        <f>'kiadások működés felhalmozás'!E75</f>
        <v>12318</v>
      </c>
      <c r="E13" s="64"/>
      <c r="F13" s="64"/>
      <c r="G13" s="64"/>
      <c r="H13" s="64"/>
      <c r="I13" s="64"/>
    </row>
    <row r="14" spans="1:9" x14ac:dyDescent="0.25">
      <c r="A14" s="67" t="s">
        <v>33</v>
      </c>
      <c r="B14" s="53">
        <f>'kiadások működés felhalmozás'!C84</f>
        <v>1750</v>
      </c>
      <c r="C14" s="53">
        <f>'kiadások működés felhalmozás'!D84</f>
        <v>4418</v>
      </c>
      <c r="D14" s="53">
        <f>'kiadások működés felhalmozás'!E84</f>
        <v>2677</v>
      </c>
      <c r="E14" s="64"/>
      <c r="F14" s="64"/>
      <c r="G14" s="64"/>
      <c r="H14" s="64"/>
      <c r="I14" s="64"/>
    </row>
    <row r="15" spans="1:9" x14ac:dyDescent="0.25">
      <c r="A15" s="67" t="s">
        <v>34</v>
      </c>
      <c r="B15" s="68">
        <f>'kiadások működés felhalmozás'!C89</f>
        <v>5200</v>
      </c>
      <c r="C15" s="68">
        <f>'kiadások működés felhalmozás'!D89</f>
        <v>0</v>
      </c>
      <c r="D15" s="68">
        <f>'kiadások működés felhalmozás'!E89</f>
        <v>0</v>
      </c>
      <c r="E15" s="64"/>
      <c r="F15" s="64"/>
      <c r="G15" s="64"/>
      <c r="H15" s="64"/>
      <c r="I15" s="64"/>
    </row>
    <row r="16" spans="1:9" x14ac:dyDescent="0.25">
      <c r="A16" s="67" t="s">
        <v>35</v>
      </c>
      <c r="B16" s="53">
        <f>'kiadások működés felhalmozás'!C98</f>
        <v>416</v>
      </c>
      <c r="C16" s="53">
        <f>'kiadások működés felhalmozás'!D98</f>
        <v>416</v>
      </c>
      <c r="D16" s="53">
        <f>'kiadások működés felhalmozás'!E98</f>
        <v>0</v>
      </c>
      <c r="E16" s="64"/>
      <c r="F16" s="64"/>
      <c r="G16" s="64"/>
      <c r="H16" s="64"/>
      <c r="I16" s="64"/>
    </row>
    <row r="17" spans="1:9" x14ac:dyDescent="0.25">
      <c r="A17" s="69" t="s">
        <v>27</v>
      </c>
      <c r="B17" s="68">
        <f>SUM(B9:B16)</f>
        <v>134101</v>
      </c>
      <c r="C17" s="68">
        <f>SUM(C9:C16)</f>
        <v>70026</v>
      </c>
      <c r="D17" s="68">
        <f>SUM(D9:D16)</f>
        <v>36947</v>
      </c>
      <c r="E17" s="64"/>
      <c r="F17" s="64"/>
      <c r="G17" s="64"/>
      <c r="H17" s="64"/>
      <c r="I17" s="64"/>
    </row>
    <row r="18" spans="1:9" x14ac:dyDescent="0.25">
      <c r="A18" s="69" t="s">
        <v>36</v>
      </c>
      <c r="B18" s="68">
        <f>'kiadások működés felhalmozás'!C123</f>
        <v>10000</v>
      </c>
      <c r="C18" s="68">
        <f>'kiadások működés felhalmozás'!D123</f>
        <v>13943</v>
      </c>
      <c r="D18" s="68">
        <f>'kiadások működés felhalmozás'!E123</f>
        <v>13893</v>
      </c>
      <c r="E18" s="64"/>
      <c r="F18" s="64"/>
      <c r="G18" s="64"/>
      <c r="H18" s="64"/>
      <c r="I18" s="64"/>
    </row>
    <row r="19" spans="1:9" x14ac:dyDescent="0.25">
      <c r="A19" s="70" t="s">
        <v>456</v>
      </c>
      <c r="B19" s="49">
        <f>B17+B18</f>
        <v>144101</v>
      </c>
      <c r="C19" s="49">
        <f>C17+C18</f>
        <v>83969</v>
      </c>
      <c r="D19" s="49">
        <f>D17+D18</f>
        <v>50840</v>
      </c>
      <c r="E19" s="64"/>
      <c r="F19" s="64"/>
      <c r="G19" s="64"/>
      <c r="H19" s="64"/>
      <c r="I19" s="64"/>
    </row>
    <row r="20" spans="1:9" x14ac:dyDescent="0.25">
      <c r="A20" s="67" t="s">
        <v>38</v>
      </c>
      <c r="B20" s="53">
        <f>'bevételek működés felhalmozás'!C20</f>
        <v>110504</v>
      </c>
      <c r="C20" s="53">
        <f>'bevételek működés felhalmozás'!D20</f>
        <v>47319</v>
      </c>
      <c r="D20" s="53">
        <f>'bevételek működés felhalmozás'!E20</f>
        <v>26747</v>
      </c>
      <c r="E20" s="64"/>
      <c r="F20" s="64"/>
      <c r="G20" s="64"/>
      <c r="H20" s="64"/>
      <c r="I20" s="64"/>
    </row>
    <row r="21" spans="1:9" x14ac:dyDescent="0.25">
      <c r="A21" s="67" t="s">
        <v>39</v>
      </c>
      <c r="B21" s="68">
        <f>'bevételek működés felhalmozás'!C57</f>
        <v>10000</v>
      </c>
      <c r="C21" s="68">
        <f>'bevételek működés felhalmozás'!D57</f>
        <v>12586</v>
      </c>
      <c r="D21" s="68">
        <f>'bevételek működés felhalmozás'!E57</f>
        <v>12586</v>
      </c>
      <c r="E21" s="64"/>
      <c r="F21" s="64"/>
      <c r="G21" s="64"/>
      <c r="H21" s="64"/>
      <c r="I21" s="64"/>
    </row>
    <row r="22" spans="1:9" x14ac:dyDescent="0.25">
      <c r="A22" s="67" t="s">
        <v>40</v>
      </c>
      <c r="B22" s="68">
        <f>'bevételek működés felhalmozás'!C34</f>
        <v>14400</v>
      </c>
      <c r="C22" s="68">
        <f>'bevételek működés felhalmozás'!D34</f>
        <v>14440</v>
      </c>
      <c r="D22" s="68">
        <f>'bevételek működés felhalmozás'!E34</f>
        <v>8148</v>
      </c>
      <c r="E22" s="64"/>
      <c r="F22" s="64"/>
      <c r="G22" s="64"/>
      <c r="H22" s="64"/>
      <c r="I22" s="64"/>
    </row>
    <row r="23" spans="1:9" x14ac:dyDescent="0.25">
      <c r="A23" s="67" t="s">
        <v>41</v>
      </c>
      <c r="B23" s="68">
        <f>'bevételek működés felhalmozás'!C46</f>
        <v>210</v>
      </c>
      <c r="C23" s="68">
        <f>'bevételek működés felhalmozás'!D46</f>
        <v>592</v>
      </c>
      <c r="D23" s="68">
        <f>'bevételek működés felhalmozás'!E46</f>
        <v>565</v>
      </c>
      <c r="E23" s="64"/>
      <c r="F23" s="64"/>
      <c r="G23" s="64"/>
      <c r="H23" s="64"/>
      <c r="I23" s="64"/>
    </row>
    <row r="24" spans="1:9" x14ac:dyDescent="0.25">
      <c r="A24" s="67" t="s">
        <v>42</v>
      </c>
      <c r="B24" s="68">
        <f>'bevételek működés felhalmozás'!C63</f>
        <v>0</v>
      </c>
      <c r="C24" s="68">
        <f>'bevételek működés felhalmozás'!D63</f>
        <v>1</v>
      </c>
      <c r="D24" s="68">
        <f>'bevételek működés felhalmozás'!E63</f>
        <v>1</v>
      </c>
      <c r="E24" s="64"/>
      <c r="F24" s="64"/>
      <c r="G24" s="64"/>
      <c r="H24" s="64"/>
      <c r="I24" s="64"/>
    </row>
    <row r="25" spans="1:9" x14ac:dyDescent="0.25">
      <c r="A25" s="67" t="s">
        <v>43</v>
      </c>
      <c r="B25" s="68">
        <f>'bevételek működés felhalmozás'!C50</f>
        <v>0</v>
      </c>
      <c r="C25" s="68">
        <f>'bevételek működés felhalmozás'!D50</f>
        <v>44</v>
      </c>
      <c r="D25" s="68">
        <f>'bevételek működés felhalmozás'!E50</f>
        <v>44</v>
      </c>
      <c r="E25" s="64"/>
      <c r="F25" s="64"/>
      <c r="G25" s="64"/>
      <c r="H25" s="64"/>
      <c r="I25" s="64"/>
    </row>
    <row r="26" spans="1:9" x14ac:dyDescent="0.25">
      <c r="A26" s="67" t="s">
        <v>44</v>
      </c>
      <c r="B26" s="68">
        <f>'bevételek működés felhalmozás'!C67</f>
        <v>0</v>
      </c>
      <c r="C26" s="68">
        <f>'bevételek működés felhalmozás'!D67</f>
        <v>0</v>
      </c>
      <c r="D26" s="68">
        <f>'bevételek működés felhalmozás'!E67</f>
        <v>0</v>
      </c>
      <c r="E26" s="64"/>
      <c r="F26" s="64"/>
      <c r="G26" s="64"/>
      <c r="H26" s="64"/>
      <c r="I26" s="64"/>
    </row>
    <row r="27" spans="1:9" x14ac:dyDescent="0.25">
      <c r="A27" s="69" t="s">
        <v>37</v>
      </c>
      <c r="B27" s="68">
        <f>SUM(B20:B26)</f>
        <v>135114</v>
      </c>
      <c r="C27" s="68">
        <f>SUM(C20:C26)</f>
        <v>74982</v>
      </c>
      <c r="D27" s="68">
        <f>SUM(D20:D26)</f>
        <v>48091</v>
      </c>
      <c r="E27" s="64"/>
      <c r="F27" s="64"/>
      <c r="G27" s="64"/>
      <c r="H27" s="64"/>
      <c r="I27" s="64"/>
    </row>
    <row r="28" spans="1:9" x14ac:dyDescent="0.25">
      <c r="A28" s="69" t="s">
        <v>45</v>
      </c>
      <c r="B28" s="68">
        <f>'bevételek működés felhalmozás'!C98</f>
        <v>8987</v>
      </c>
      <c r="C28" s="68">
        <f>'bevételek működés felhalmozás'!D98</f>
        <v>8987</v>
      </c>
      <c r="D28" s="68">
        <f>'bevételek működés felhalmozás'!E98</f>
        <v>8987</v>
      </c>
      <c r="E28" s="64"/>
      <c r="F28" s="64"/>
      <c r="G28" s="64"/>
      <c r="H28" s="64"/>
      <c r="I28" s="64"/>
    </row>
    <row r="29" spans="1:9" x14ac:dyDescent="0.25">
      <c r="A29" s="70" t="s">
        <v>457</v>
      </c>
      <c r="B29" s="49">
        <f>B27+B28</f>
        <v>144101</v>
      </c>
      <c r="C29" s="49">
        <f>C27+C28</f>
        <v>83969</v>
      </c>
      <c r="D29" s="49">
        <f>D27+D28</f>
        <v>57078</v>
      </c>
      <c r="E29" s="64"/>
      <c r="F29" s="64"/>
      <c r="G29" s="64"/>
      <c r="H29" s="64"/>
      <c r="I29" s="64"/>
    </row>
    <row r="30" spans="1:9" x14ac:dyDescent="0.25">
      <c r="A30" s="64"/>
      <c r="B30" s="71"/>
      <c r="C30" s="71"/>
      <c r="D30" s="71"/>
      <c r="E30" s="64"/>
      <c r="F30" s="64"/>
      <c r="G30" s="64"/>
      <c r="H30" s="64"/>
      <c r="I30" s="64"/>
    </row>
    <row r="31" spans="1:9" x14ac:dyDescent="0.25">
      <c r="A31" s="64"/>
      <c r="B31" s="71"/>
      <c r="C31" s="71"/>
      <c r="D31" s="71"/>
      <c r="E31" s="64"/>
      <c r="F31" s="64"/>
      <c r="G31" s="64"/>
      <c r="H31" s="64"/>
      <c r="I31" s="64"/>
    </row>
    <row r="32" spans="1:9" x14ac:dyDescent="0.25">
      <c r="A32" s="64"/>
      <c r="B32" s="71"/>
      <c r="C32" s="71"/>
      <c r="D32" s="71"/>
      <c r="E32" s="64"/>
      <c r="F32" s="64"/>
      <c r="G32" s="64"/>
      <c r="H32" s="64"/>
      <c r="I32" s="64"/>
    </row>
    <row r="33" spans="1:9" x14ac:dyDescent="0.25">
      <c r="A33" s="64"/>
      <c r="B33" s="71"/>
      <c r="C33" s="71"/>
      <c r="D33" s="71"/>
      <c r="E33" s="64"/>
      <c r="F33" s="64"/>
      <c r="G33" s="64"/>
      <c r="H33" s="64"/>
      <c r="I33" s="64"/>
    </row>
    <row r="34" spans="1:9" x14ac:dyDescent="0.25">
      <c r="A34" s="64"/>
      <c r="B34" s="71"/>
      <c r="C34" s="71"/>
      <c r="D34" s="71"/>
      <c r="E34" s="64"/>
      <c r="F34" s="64"/>
      <c r="G34" s="64"/>
      <c r="H34" s="64"/>
      <c r="I34" s="64"/>
    </row>
    <row r="35" spans="1:9" x14ac:dyDescent="0.25">
      <c r="A35" s="64"/>
      <c r="B35" s="71"/>
      <c r="C35" s="71"/>
      <c r="D35" s="71"/>
      <c r="E35" s="64"/>
      <c r="F35" s="64"/>
      <c r="G35" s="64"/>
      <c r="H35" s="64"/>
      <c r="I35" s="64"/>
    </row>
    <row r="36" spans="1:9" x14ac:dyDescent="0.25">
      <c r="A36" s="64"/>
      <c r="B36" s="71"/>
      <c r="C36" s="71"/>
      <c r="D36" s="71"/>
      <c r="E36" s="64"/>
      <c r="F36" s="64"/>
      <c r="G36" s="64"/>
      <c r="H36" s="64"/>
      <c r="I36" s="64"/>
    </row>
  </sheetData>
  <mergeCells count="3">
    <mergeCell ref="A2:B2"/>
    <mergeCell ref="A4:B4"/>
    <mergeCell ref="A5:B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selection activeCell="A3" sqref="A3:D3"/>
    </sheetView>
  </sheetViews>
  <sheetFormatPr defaultRowHeight="15" x14ac:dyDescent="0.25"/>
  <cols>
    <col min="1" max="1" width="105.140625" customWidth="1"/>
    <col min="3" max="3" width="11.5703125" style="48" customWidth="1"/>
    <col min="4" max="4" width="12.28515625" style="48" customWidth="1"/>
    <col min="5" max="5" width="9.7109375" style="48" hidden="1" customWidth="1"/>
  </cols>
  <sheetData>
    <row r="1" spans="1:5" x14ac:dyDescent="0.25">
      <c r="A1" s="62"/>
      <c r="B1" s="62"/>
      <c r="C1" s="72"/>
      <c r="D1" s="59" t="s">
        <v>561</v>
      </c>
    </row>
    <row r="2" spans="1:5" ht="18" x14ac:dyDescent="0.25">
      <c r="A2" s="120" t="s">
        <v>14</v>
      </c>
      <c r="B2" s="120"/>
      <c r="C2" s="103"/>
      <c r="D2" s="103"/>
      <c r="E2" s="103"/>
    </row>
    <row r="3" spans="1:5" ht="24.75" customHeight="1" x14ac:dyDescent="0.25">
      <c r="A3" s="122" t="s">
        <v>570</v>
      </c>
      <c r="B3" s="122"/>
      <c r="C3" s="122"/>
      <c r="D3" s="122"/>
      <c r="E3" s="60"/>
    </row>
    <row r="4" spans="1:5" ht="18.75" customHeight="1" x14ac:dyDescent="0.25">
      <c r="A4" s="124" t="s">
        <v>485</v>
      </c>
      <c r="B4" s="124"/>
      <c r="C4" s="124"/>
      <c r="D4" s="124"/>
      <c r="E4" s="101"/>
    </row>
    <row r="5" spans="1:5" ht="18" x14ac:dyDescent="0.25">
      <c r="A5" s="73"/>
      <c r="B5" s="62"/>
      <c r="C5" s="72"/>
      <c r="D5" s="72"/>
      <c r="E5" s="72"/>
    </row>
    <row r="6" spans="1:5" x14ac:dyDescent="0.25">
      <c r="A6" s="64" t="s">
        <v>544</v>
      </c>
      <c r="B6" s="62"/>
      <c r="C6" s="71" t="s">
        <v>1</v>
      </c>
      <c r="D6" s="71" t="s">
        <v>8</v>
      </c>
      <c r="E6" s="71" t="s">
        <v>2</v>
      </c>
    </row>
    <row r="7" spans="1:5" ht="30" x14ac:dyDescent="0.3">
      <c r="A7" s="1" t="s">
        <v>46</v>
      </c>
      <c r="B7" s="2" t="s">
        <v>47</v>
      </c>
      <c r="C7" s="58" t="s">
        <v>488</v>
      </c>
      <c r="D7" s="58" t="s">
        <v>488</v>
      </c>
      <c r="E7" s="58" t="s">
        <v>488</v>
      </c>
    </row>
    <row r="8" spans="1:5" x14ac:dyDescent="0.25">
      <c r="A8" s="24" t="s">
        <v>48</v>
      </c>
      <c r="B8" s="25" t="s">
        <v>49</v>
      </c>
      <c r="C8" s="68">
        <v>7303</v>
      </c>
      <c r="D8" s="68">
        <v>13710</v>
      </c>
      <c r="E8" s="68">
        <v>6498</v>
      </c>
    </row>
    <row r="9" spans="1:5" x14ac:dyDescent="0.25">
      <c r="A9" s="24" t="s">
        <v>50</v>
      </c>
      <c r="B9" s="26" t="s">
        <v>51</v>
      </c>
      <c r="C9" s="68">
        <v>0</v>
      </c>
      <c r="D9" s="68">
        <v>0</v>
      </c>
      <c r="E9" s="68">
        <v>0</v>
      </c>
    </row>
    <row r="10" spans="1:5" x14ac:dyDescent="0.25">
      <c r="A10" s="24" t="s">
        <v>52</v>
      </c>
      <c r="B10" s="26" t="s">
        <v>53</v>
      </c>
      <c r="C10" s="68">
        <v>0</v>
      </c>
      <c r="D10" s="68">
        <v>0</v>
      </c>
      <c r="E10" s="68">
        <v>0</v>
      </c>
    </row>
    <row r="11" spans="1:5" x14ac:dyDescent="0.25">
      <c r="A11" s="27" t="s">
        <v>54</v>
      </c>
      <c r="B11" s="26" t="s">
        <v>55</v>
      </c>
      <c r="C11" s="68">
        <v>0</v>
      </c>
      <c r="D11" s="68">
        <v>0</v>
      </c>
      <c r="E11" s="68">
        <v>0</v>
      </c>
    </row>
    <row r="12" spans="1:5" x14ac:dyDescent="0.25">
      <c r="A12" s="27" t="s">
        <v>56</v>
      </c>
      <c r="B12" s="26" t="s">
        <v>57</v>
      </c>
      <c r="C12" s="68">
        <v>0</v>
      </c>
      <c r="D12" s="68">
        <v>0</v>
      </c>
      <c r="E12" s="68">
        <v>0</v>
      </c>
    </row>
    <row r="13" spans="1:5" x14ac:dyDescent="0.25">
      <c r="A13" s="27" t="s">
        <v>58</v>
      </c>
      <c r="B13" s="26" t="s">
        <v>59</v>
      </c>
      <c r="C13" s="68">
        <v>0</v>
      </c>
      <c r="D13" s="68">
        <v>0</v>
      </c>
      <c r="E13" s="68">
        <v>0</v>
      </c>
    </row>
    <row r="14" spans="1:5" x14ac:dyDescent="0.25">
      <c r="A14" s="27" t="s">
        <v>60</v>
      </c>
      <c r="B14" s="26" t="s">
        <v>61</v>
      </c>
      <c r="C14" s="68">
        <v>384</v>
      </c>
      <c r="D14" s="68">
        <v>384</v>
      </c>
      <c r="E14" s="68">
        <v>0</v>
      </c>
    </row>
    <row r="15" spans="1:5" x14ac:dyDescent="0.25">
      <c r="A15" s="27" t="s">
        <v>62</v>
      </c>
      <c r="B15" s="26" t="s">
        <v>63</v>
      </c>
      <c r="C15" s="68">
        <v>0</v>
      </c>
      <c r="D15" s="68">
        <v>0</v>
      </c>
      <c r="E15" s="68">
        <v>0</v>
      </c>
    </row>
    <row r="16" spans="1:5" x14ac:dyDescent="0.25">
      <c r="A16" s="4" t="s">
        <v>64</v>
      </c>
      <c r="B16" s="26" t="s">
        <v>65</v>
      </c>
      <c r="C16" s="68">
        <v>120</v>
      </c>
      <c r="D16" s="68">
        <v>120</v>
      </c>
      <c r="E16" s="68">
        <v>20</v>
      </c>
    </row>
    <row r="17" spans="1:5" x14ac:dyDescent="0.25">
      <c r="A17" s="4" t="s">
        <v>66</v>
      </c>
      <c r="B17" s="26" t="s">
        <v>67</v>
      </c>
      <c r="C17" s="68">
        <v>0</v>
      </c>
      <c r="D17" s="68">
        <v>0</v>
      </c>
      <c r="E17" s="68">
        <v>0</v>
      </c>
    </row>
    <row r="18" spans="1:5" x14ac:dyDescent="0.25">
      <c r="A18" s="4" t="s">
        <v>68</v>
      </c>
      <c r="B18" s="26" t="s">
        <v>69</v>
      </c>
      <c r="C18" s="68">
        <v>0</v>
      </c>
      <c r="D18" s="68">
        <v>0</v>
      </c>
      <c r="E18" s="68">
        <v>0</v>
      </c>
    </row>
    <row r="19" spans="1:5" x14ac:dyDescent="0.25">
      <c r="A19" s="4" t="s">
        <v>70</v>
      </c>
      <c r="B19" s="26" t="s">
        <v>71</v>
      </c>
      <c r="C19" s="68">
        <v>0</v>
      </c>
      <c r="D19" s="68">
        <v>0</v>
      </c>
      <c r="E19" s="68">
        <v>0</v>
      </c>
    </row>
    <row r="20" spans="1:5" x14ac:dyDescent="0.25">
      <c r="A20" s="4" t="s">
        <v>388</v>
      </c>
      <c r="B20" s="26" t="s">
        <v>72</v>
      </c>
      <c r="C20" s="68">
        <v>0</v>
      </c>
      <c r="D20" s="68">
        <v>0</v>
      </c>
      <c r="E20" s="68">
        <v>0</v>
      </c>
    </row>
    <row r="21" spans="1:5" x14ac:dyDescent="0.25">
      <c r="A21" s="28" t="s">
        <v>331</v>
      </c>
      <c r="B21" s="29" t="s">
        <v>73</v>
      </c>
      <c r="C21" s="52">
        <f>SUM(C8:C20)</f>
        <v>7807</v>
      </c>
      <c r="D21" s="52">
        <f>SUM(D8:D20)</f>
        <v>14214</v>
      </c>
      <c r="E21" s="52">
        <f>SUM(E8:E20)</f>
        <v>6518</v>
      </c>
    </row>
    <row r="22" spans="1:5" x14ac:dyDescent="0.25">
      <c r="A22" s="4" t="s">
        <v>74</v>
      </c>
      <c r="B22" s="26" t="s">
        <v>75</v>
      </c>
      <c r="C22" s="68">
        <v>4369</v>
      </c>
      <c r="D22" s="68">
        <v>4865</v>
      </c>
      <c r="E22" s="68">
        <v>3044</v>
      </c>
    </row>
    <row r="23" spans="1:5" x14ac:dyDescent="0.25">
      <c r="A23" s="4" t="s">
        <v>76</v>
      </c>
      <c r="B23" s="26" t="s">
        <v>77</v>
      </c>
      <c r="C23" s="68">
        <v>0</v>
      </c>
      <c r="D23" s="68">
        <v>0</v>
      </c>
      <c r="E23" s="68">
        <v>0</v>
      </c>
    </row>
    <row r="24" spans="1:5" x14ac:dyDescent="0.25">
      <c r="A24" s="5" t="s">
        <v>78</v>
      </c>
      <c r="B24" s="26" t="s">
        <v>79</v>
      </c>
      <c r="C24" s="53">
        <v>180</v>
      </c>
      <c r="D24" s="53">
        <v>400</v>
      </c>
      <c r="E24" s="53">
        <v>325</v>
      </c>
    </row>
    <row r="25" spans="1:5" x14ac:dyDescent="0.25">
      <c r="A25" s="6" t="s">
        <v>332</v>
      </c>
      <c r="B25" s="29" t="s">
        <v>80</v>
      </c>
      <c r="C25" s="52">
        <f>SUM(C22:C24)</f>
        <v>4549</v>
      </c>
      <c r="D25" s="52">
        <f>SUM(D22:D24)</f>
        <v>5265</v>
      </c>
      <c r="E25" s="52">
        <f>SUM(E22:E24)</f>
        <v>3369</v>
      </c>
    </row>
    <row r="26" spans="1:5" x14ac:dyDescent="0.25">
      <c r="A26" s="41" t="s">
        <v>418</v>
      </c>
      <c r="B26" s="42" t="s">
        <v>81</v>
      </c>
      <c r="C26" s="50">
        <f>C21+C25</f>
        <v>12356</v>
      </c>
      <c r="D26" s="50">
        <f>D21+D25</f>
        <v>19479</v>
      </c>
      <c r="E26" s="50">
        <f>E21+E25</f>
        <v>9887</v>
      </c>
    </row>
    <row r="27" spans="1:5" x14ac:dyDescent="0.25">
      <c r="A27" s="34" t="s">
        <v>389</v>
      </c>
      <c r="B27" s="42" t="s">
        <v>82</v>
      </c>
      <c r="C27" s="50">
        <v>3231</v>
      </c>
      <c r="D27" s="50">
        <v>3231</v>
      </c>
      <c r="E27" s="50">
        <v>2323</v>
      </c>
    </row>
    <row r="28" spans="1:5" x14ac:dyDescent="0.25">
      <c r="A28" s="4" t="s">
        <v>83</v>
      </c>
      <c r="B28" s="26" t="s">
        <v>84</v>
      </c>
      <c r="C28" s="53">
        <v>0</v>
      </c>
      <c r="D28" s="53">
        <v>0</v>
      </c>
      <c r="E28" s="53">
        <v>0</v>
      </c>
    </row>
    <row r="29" spans="1:5" x14ac:dyDescent="0.25">
      <c r="A29" s="4" t="s">
        <v>85</v>
      </c>
      <c r="B29" s="26" t="s">
        <v>86</v>
      </c>
      <c r="C29" s="53">
        <v>2783</v>
      </c>
      <c r="D29" s="53">
        <v>2783</v>
      </c>
      <c r="E29" s="53">
        <v>1765</v>
      </c>
    </row>
    <row r="30" spans="1:5" x14ac:dyDescent="0.25">
      <c r="A30" s="4" t="s">
        <v>87</v>
      </c>
      <c r="B30" s="26" t="s">
        <v>88</v>
      </c>
      <c r="C30" s="68">
        <v>0</v>
      </c>
      <c r="D30" s="68">
        <v>0</v>
      </c>
      <c r="E30" s="68">
        <v>0</v>
      </c>
    </row>
    <row r="31" spans="1:5" x14ac:dyDescent="0.25">
      <c r="A31" s="6" t="s">
        <v>333</v>
      </c>
      <c r="B31" s="29" t="s">
        <v>89</v>
      </c>
      <c r="C31" s="52">
        <f>SUM(C28:C30)</f>
        <v>2783</v>
      </c>
      <c r="D31" s="52">
        <f>SUM(D28:D30)</f>
        <v>2783</v>
      </c>
      <c r="E31" s="52">
        <f>SUM(E28:E30)</f>
        <v>1765</v>
      </c>
    </row>
    <row r="32" spans="1:5" x14ac:dyDescent="0.25">
      <c r="A32" s="4" t="s">
        <v>90</v>
      </c>
      <c r="B32" s="26" t="s">
        <v>91</v>
      </c>
      <c r="C32" s="68">
        <v>571</v>
      </c>
      <c r="D32" s="68">
        <v>120</v>
      </c>
      <c r="E32" s="68">
        <v>68</v>
      </c>
    </row>
    <row r="33" spans="1:5" x14ac:dyDescent="0.25">
      <c r="A33" s="4" t="s">
        <v>92</v>
      </c>
      <c r="B33" s="26" t="s">
        <v>93</v>
      </c>
      <c r="C33" s="53">
        <v>76</v>
      </c>
      <c r="D33" s="53">
        <v>782</v>
      </c>
      <c r="E33" s="53">
        <v>469</v>
      </c>
    </row>
    <row r="34" spans="1:5" ht="15" customHeight="1" x14ac:dyDescent="0.25">
      <c r="A34" s="6" t="s">
        <v>419</v>
      </c>
      <c r="B34" s="29" t="s">
        <v>94</v>
      </c>
      <c r="C34" s="52">
        <f>SUM(C32:C33)</f>
        <v>647</v>
      </c>
      <c r="D34" s="52">
        <f>SUM(D32:D33)</f>
        <v>902</v>
      </c>
      <c r="E34" s="52">
        <f>SUM(E32:E33)</f>
        <v>537</v>
      </c>
    </row>
    <row r="35" spans="1:5" x14ac:dyDescent="0.25">
      <c r="A35" s="4" t="s">
        <v>95</v>
      </c>
      <c r="B35" s="26" t="s">
        <v>96</v>
      </c>
      <c r="C35" s="53">
        <v>4605</v>
      </c>
      <c r="D35" s="53">
        <v>4605</v>
      </c>
      <c r="E35" s="53">
        <v>1975</v>
      </c>
    </row>
    <row r="36" spans="1:5" x14ac:dyDescent="0.25">
      <c r="A36" s="4" t="s">
        <v>97</v>
      </c>
      <c r="B36" s="26" t="s">
        <v>98</v>
      </c>
      <c r="C36" s="68">
        <v>0</v>
      </c>
      <c r="D36" s="68">
        <v>0</v>
      </c>
      <c r="E36" s="68">
        <v>0</v>
      </c>
    </row>
    <row r="37" spans="1:5" x14ac:dyDescent="0.25">
      <c r="A37" s="4" t="s">
        <v>390</v>
      </c>
      <c r="B37" s="26" t="s">
        <v>99</v>
      </c>
      <c r="C37" s="68">
        <v>0</v>
      </c>
      <c r="D37" s="68">
        <v>0</v>
      </c>
      <c r="E37" s="68">
        <v>0</v>
      </c>
    </row>
    <row r="38" spans="1:5" x14ac:dyDescent="0.25">
      <c r="A38" s="4" t="s">
        <v>100</v>
      </c>
      <c r="B38" s="26" t="s">
        <v>101</v>
      </c>
      <c r="C38" s="68">
        <v>1500</v>
      </c>
      <c r="D38" s="68">
        <v>1500</v>
      </c>
      <c r="E38" s="68">
        <v>413</v>
      </c>
    </row>
    <row r="39" spans="1:5" x14ac:dyDescent="0.25">
      <c r="A39" s="9" t="s">
        <v>391</v>
      </c>
      <c r="B39" s="26" t="s">
        <v>102</v>
      </c>
      <c r="C39" s="68">
        <v>0</v>
      </c>
      <c r="D39" s="68">
        <v>0</v>
      </c>
      <c r="E39" s="68">
        <v>0</v>
      </c>
    </row>
    <row r="40" spans="1:5" x14ac:dyDescent="0.25">
      <c r="A40" s="5" t="s">
        <v>103</v>
      </c>
      <c r="B40" s="26" t="s">
        <v>104</v>
      </c>
      <c r="C40" s="53">
        <v>0</v>
      </c>
      <c r="D40" s="53">
        <v>0</v>
      </c>
      <c r="E40" s="53">
        <v>0</v>
      </c>
    </row>
    <row r="41" spans="1:5" x14ac:dyDescent="0.25">
      <c r="A41" s="4" t="s">
        <v>392</v>
      </c>
      <c r="B41" s="26" t="s">
        <v>105</v>
      </c>
      <c r="C41" s="53">
        <v>3602</v>
      </c>
      <c r="D41" s="53">
        <v>3602</v>
      </c>
      <c r="E41" s="53">
        <v>1874</v>
      </c>
    </row>
    <row r="42" spans="1:5" x14ac:dyDescent="0.25">
      <c r="A42" s="6" t="s">
        <v>334</v>
      </c>
      <c r="B42" s="29" t="s">
        <v>106</v>
      </c>
      <c r="C42" s="52">
        <f>SUM(C35:C41)</f>
        <v>9707</v>
      </c>
      <c r="D42" s="52">
        <f>SUM(D35:D41)</f>
        <v>9707</v>
      </c>
      <c r="E42" s="52">
        <f>SUM(E35:E41)</f>
        <v>4262</v>
      </c>
    </row>
    <row r="43" spans="1:5" x14ac:dyDescent="0.25">
      <c r="A43" s="4" t="s">
        <v>107</v>
      </c>
      <c r="B43" s="26" t="s">
        <v>108</v>
      </c>
      <c r="C43" s="68">
        <v>0</v>
      </c>
      <c r="D43" s="68">
        <v>6</v>
      </c>
      <c r="E43" s="68">
        <v>6</v>
      </c>
    </row>
    <row r="44" spans="1:5" x14ac:dyDescent="0.25">
      <c r="A44" s="4" t="s">
        <v>109</v>
      </c>
      <c r="B44" s="26" t="s">
        <v>110</v>
      </c>
      <c r="C44" s="68">
        <v>0</v>
      </c>
      <c r="D44" s="68">
        <v>0</v>
      </c>
      <c r="E44" s="68">
        <v>0</v>
      </c>
    </row>
    <row r="45" spans="1:5" x14ac:dyDescent="0.25">
      <c r="A45" s="6" t="s">
        <v>335</v>
      </c>
      <c r="B45" s="29" t="s">
        <v>111</v>
      </c>
      <c r="C45" s="52">
        <f>SUM(C43:C44)</f>
        <v>0</v>
      </c>
      <c r="D45" s="52">
        <f>SUM(D43:D44)</f>
        <v>6</v>
      </c>
      <c r="E45" s="52">
        <f>SUM(E43:E44)</f>
        <v>6</v>
      </c>
    </row>
    <row r="46" spans="1:5" x14ac:dyDescent="0.25">
      <c r="A46" s="4" t="s">
        <v>112</v>
      </c>
      <c r="B46" s="26" t="s">
        <v>113</v>
      </c>
      <c r="C46" s="68">
        <v>3358</v>
      </c>
      <c r="D46" s="68">
        <v>3615</v>
      </c>
      <c r="E46" s="68">
        <v>1250</v>
      </c>
    </row>
    <row r="47" spans="1:5" x14ac:dyDescent="0.25">
      <c r="A47" s="4" t="s">
        <v>114</v>
      </c>
      <c r="B47" s="26" t="s">
        <v>115</v>
      </c>
      <c r="C47" s="68">
        <v>0</v>
      </c>
      <c r="D47" s="68">
        <v>0</v>
      </c>
      <c r="E47" s="68">
        <v>0</v>
      </c>
    </row>
    <row r="48" spans="1:5" x14ac:dyDescent="0.25">
      <c r="A48" s="4" t="s">
        <v>393</v>
      </c>
      <c r="B48" s="26" t="s">
        <v>116</v>
      </c>
      <c r="C48" s="68">
        <v>0</v>
      </c>
      <c r="D48" s="68">
        <v>0</v>
      </c>
      <c r="E48" s="68">
        <v>0</v>
      </c>
    </row>
    <row r="49" spans="1:5" x14ac:dyDescent="0.25">
      <c r="A49" s="4" t="s">
        <v>394</v>
      </c>
      <c r="B49" s="26" t="s">
        <v>117</v>
      </c>
      <c r="C49" s="68">
        <v>0</v>
      </c>
      <c r="D49" s="68">
        <v>0</v>
      </c>
      <c r="E49" s="68">
        <v>0</v>
      </c>
    </row>
    <row r="50" spans="1:5" x14ac:dyDescent="0.25">
      <c r="A50" s="4" t="s">
        <v>118</v>
      </c>
      <c r="B50" s="26" t="s">
        <v>119</v>
      </c>
      <c r="C50" s="53">
        <v>0</v>
      </c>
      <c r="D50" s="53">
        <v>500</v>
      </c>
      <c r="E50" s="53">
        <v>473</v>
      </c>
    </row>
    <row r="51" spans="1:5" x14ac:dyDescent="0.25">
      <c r="A51" s="6" t="s">
        <v>336</v>
      </c>
      <c r="B51" s="29" t="s">
        <v>120</v>
      </c>
      <c r="C51" s="52">
        <f>SUM(C46:C50)</f>
        <v>3358</v>
      </c>
      <c r="D51" s="52">
        <f>SUM(D46:D50)</f>
        <v>4115</v>
      </c>
      <c r="E51" s="52">
        <f>SUM(E46:E50)</f>
        <v>1723</v>
      </c>
    </row>
    <row r="52" spans="1:5" x14ac:dyDescent="0.25">
      <c r="A52" s="34" t="s">
        <v>337</v>
      </c>
      <c r="B52" s="42" t="s">
        <v>121</v>
      </c>
      <c r="C52" s="50">
        <f>C31+C34+C45+C42+C51</f>
        <v>16495</v>
      </c>
      <c r="D52" s="50">
        <f>D31+D34+D45+D42+D51</f>
        <v>17513</v>
      </c>
      <c r="E52" s="50">
        <f>E31+E34+E45+E42+E51</f>
        <v>8293</v>
      </c>
    </row>
    <row r="53" spans="1:5" x14ac:dyDescent="0.25">
      <c r="A53" s="12" t="s">
        <v>122</v>
      </c>
      <c r="B53" s="26" t="s">
        <v>123</v>
      </c>
      <c r="C53" s="68">
        <v>0</v>
      </c>
      <c r="D53" s="68">
        <v>0</v>
      </c>
      <c r="E53" s="68">
        <v>0</v>
      </c>
    </row>
    <row r="54" spans="1:5" x14ac:dyDescent="0.25">
      <c r="A54" s="12" t="s">
        <v>338</v>
      </c>
      <c r="B54" s="26" t="s">
        <v>124</v>
      </c>
      <c r="C54" s="68">
        <v>0</v>
      </c>
      <c r="D54" s="68">
        <v>0</v>
      </c>
      <c r="E54" s="68">
        <v>0</v>
      </c>
    </row>
    <row r="55" spans="1:5" x14ac:dyDescent="0.25">
      <c r="A55" s="16" t="s">
        <v>395</v>
      </c>
      <c r="B55" s="26" t="s">
        <v>125</v>
      </c>
      <c r="C55" s="68">
        <v>0</v>
      </c>
      <c r="D55" s="68">
        <v>0</v>
      </c>
      <c r="E55" s="68">
        <v>0</v>
      </c>
    </row>
    <row r="56" spans="1:5" x14ac:dyDescent="0.25">
      <c r="A56" s="16" t="s">
        <v>396</v>
      </c>
      <c r="B56" s="26" t="s">
        <v>126</v>
      </c>
      <c r="C56" s="68">
        <v>0</v>
      </c>
      <c r="D56" s="68">
        <v>0</v>
      </c>
      <c r="E56" s="68">
        <v>0</v>
      </c>
    </row>
    <row r="57" spans="1:5" x14ac:dyDescent="0.25">
      <c r="A57" s="16" t="s">
        <v>397</v>
      </c>
      <c r="B57" s="26" t="s">
        <v>127</v>
      </c>
      <c r="C57" s="68">
        <v>1095</v>
      </c>
      <c r="D57" s="68">
        <v>850</v>
      </c>
      <c r="E57" s="68">
        <v>849</v>
      </c>
    </row>
    <row r="58" spans="1:5" x14ac:dyDescent="0.25">
      <c r="A58" s="12" t="s">
        <v>398</v>
      </c>
      <c r="B58" s="26" t="s">
        <v>128</v>
      </c>
      <c r="C58" s="68">
        <v>224</v>
      </c>
      <c r="D58" s="68">
        <v>325</v>
      </c>
      <c r="E58" s="68">
        <v>175</v>
      </c>
    </row>
    <row r="59" spans="1:5" x14ac:dyDescent="0.25">
      <c r="A59" s="12" t="s">
        <v>399</v>
      </c>
      <c r="B59" s="26" t="s">
        <v>129</v>
      </c>
      <c r="C59" s="68">
        <v>0</v>
      </c>
      <c r="D59" s="68">
        <v>0</v>
      </c>
      <c r="E59" s="68">
        <v>0</v>
      </c>
    </row>
    <row r="60" spans="1:5" x14ac:dyDescent="0.25">
      <c r="A60" s="12" t="s">
        <v>400</v>
      </c>
      <c r="B60" s="26" t="s">
        <v>130</v>
      </c>
      <c r="C60" s="68">
        <v>2579</v>
      </c>
      <c r="D60" s="68">
        <v>2579</v>
      </c>
      <c r="E60" s="68">
        <v>425</v>
      </c>
    </row>
    <row r="61" spans="1:5" x14ac:dyDescent="0.25">
      <c r="A61" s="39" t="s">
        <v>367</v>
      </c>
      <c r="B61" s="42" t="s">
        <v>131</v>
      </c>
      <c r="C61" s="50">
        <f>SUM(C53:C60)</f>
        <v>3898</v>
      </c>
      <c r="D61" s="50">
        <f>SUM(D53:D60)</f>
        <v>3754</v>
      </c>
      <c r="E61" s="50">
        <f>SUM(E53:E60)</f>
        <v>1449</v>
      </c>
    </row>
    <row r="62" spans="1:5" x14ac:dyDescent="0.25">
      <c r="A62" s="11" t="s">
        <v>401</v>
      </c>
      <c r="B62" s="26" t="s">
        <v>132</v>
      </c>
      <c r="C62" s="68">
        <v>0</v>
      </c>
      <c r="D62" s="68">
        <v>0</v>
      </c>
      <c r="E62" s="68">
        <v>0</v>
      </c>
    </row>
    <row r="63" spans="1:5" x14ac:dyDescent="0.25">
      <c r="A63" s="11" t="s">
        <v>133</v>
      </c>
      <c r="B63" s="26" t="s">
        <v>134</v>
      </c>
      <c r="C63" s="68">
        <v>0</v>
      </c>
      <c r="D63" s="68">
        <v>102</v>
      </c>
      <c r="E63" s="68">
        <v>102</v>
      </c>
    </row>
    <row r="64" spans="1:5" x14ac:dyDescent="0.25">
      <c r="A64" s="11" t="s">
        <v>135</v>
      </c>
      <c r="B64" s="26" t="s">
        <v>136</v>
      </c>
      <c r="C64" s="68">
        <v>0</v>
      </c>
      <c r="D64" s="68">
        <v>0</v>
      </c>
      <c r="E64" s="68">
        <v>0</v>
      </c>
    </row>
    <row r="65" spans="1:5" x14ac:dyDescent="0.25">
      <c r="A65" s="11" t="s">
        <v>368</v>
      </c>
      <c r="B65" s="26" t="s">
        <v>137</v>
      </c>
      <c r="C65" s="68">
        <v>0</v>
      </c>
      <c r="D65" s="68">
        <v>0</v>
      </c>
      <c r="E65" s="68">
        <v>0</v>
      </c>
    </row>
    <row r="66" spans="1:5" x14ac:dyDescent="0.25">
      <c r="A66" s="11" t="s">
        <v>402</v>
      </c>
      <c r="B66" s="26" t="s">
        <v>138</v>
      </c>
      <c r="C66" s="68">
        <v>102</v>
      </c>
      <c r="D66" s="68">
        <v>0</v>
      </c>
      <c r="E66" s="68">
        <v>0</v>
      </c>
    </row>
    <row r="67" spans="1:5" x14ac:dyDescent="0.25">
      <c r="A67" s="11" t="s">
        <v>370</v>
      </c>
      <c r="B67" s="26" t="s">
        <v>139</v>
      </c>
      <c r="C67" s="68">
        <v>20233</v>
      </c>
      <c r="D67" s="68">
        <v>20233</v>
      </c>
      <c r="E67" s="68">
        <v>12189</v>
      </c>
    </row>
    <row r="68" spans="1:5" x14ac:dyDescent="0.25">
      <c r="A68" s="11" t="s">
        <v>403</v>
      </c>
      <c r="B68" s="26" t="s">
        <v>140</v>
      </c>
      <c r="C68" s="68">
        <v>0</v>
      </c>
      <c r="D68" s="68">
        <v>0</v>
      </c>
      <c r="E68" s="68">
        <v>0</v>
      </c>
    </row>
    <row r="69" spans="1:5" x14ac:dyDescent="0.25">
      <c r="A69" s="11" t="s">
        <v>404</v>
      </c>
      <c r="B69" s="26" t="s">
        <v>141</v>
      </c>
      <c r="C69" s="68">
        <v>0</v>
      </c>
      <c r="D69" s="68">
        <v>0</v>
      </c>
      <c r="E69" s="68">
        <v>0</v>
      </c>
    </row>
    <row r="70" spans="1:5" x14ac:dyDescent="0.25">
      <c r="A70" s="11" t="s">
        <v>142</v>
      </c>
      <c r="B70" s="26" t="s">
        <v>143</v>
      </c>
      <c r="C70" s="68">
        <v>0</v>
      </c>
      <c r="D70" s="68">
        <v>0</v>
      </c>
      <c r="E70" s="68">
        <v>0</v>
      </c>
    </row>
    <row r="71" spans="1:5" x14ac:dyDescent="0.25">
      <c r="A71" s="18" t="s">
        <v>144</v>
      </c>
      <c r="B71" s="26" t="s">
        <v>145</v>
      </c>
      <c r="C71" s="68">
        <v>0</v>
      </c>
      <c r="D71" s="68">
        <v>0</v>
      </c>
      <c r="E71" s="68">
        <v>0</v>
      </c>
    </row>
    <row r="72" spans="1:5" x14ac:dyDescent="0.25">
      <c r="A72" s="11" t="s">
        <v>405</v>
      </c>
      <c r="B72" s="26" t="s">
        <v>146</v>
      </c>
      <c r="C72" s="68">
        <v>850</v>
      </c>
      <c r="D72" s="68">
        <v>880</v>
      </c>
      <c r="E72" s="68">
        <v>27</v>
      </c>
    </row>
    <row r="73" spans="1:5" x14ac:dyDescent="0.25">
      <c r="A73" s="18" t="s">
        <v>538</v>
      </c>
      <c r="B73" s="26" t="s">
        <v>147</v>
      </c>
      <c r="C73" s="68">
        <v>0</v>
      </c>
      <c r="D73" s="68">
        <v>0</v>
      </c>
      <c r="E73" s="68">
        <v>0</v>
      </c>
    </row>
    <row r="74" spans="1:5" x14ac:dyDescent="0.25">
      <c r="A74" s="18" t="s">
        <v>539</v>
      </c>
      <c r="B74" s="26" t="s">
        <v>15</v>
      </c>
      <c r="C74" s="68">
        <v>69570</v>
      </c>
      <c r="D74" s="68">
        <v>0</v>
      </c>
      <c r="E74" s="68">
        <v>0</v>
      </c>
    </row>
    <row r="75" spans="1:5" x14ac:dyDescent="0.25">
      <c r="A75" s="39" t="s">
        <v>373</v>
      </c>
      <c r="B75" s="42" t="s">
        <v>148</v>
      </c>
      <c r="C75" s="50">
        <f>SUM(C62:C74)</f>
        <v>90755</v>
      </c>
      <c r="D75" s="50">
        <f>SUM(D62:D74)</f>
        <v>21215</v>
      </c>
      <c r="E75" s="50">
        <f>SUM(E62:E74)</f>
        <v>12318</v>
      </c>
    </row>
    <row r="76" spans="1:5" ht="15.75" x14ac:dyDescent="0.25">
      <c r="A76" s="86" t="s">
        <v>487</v>
      </c>
      <c r="B76" s="85"/>
      <c r="C76" s="87">
        <f>C26+C27+C52+C61+C75</f>
        <v>126735</v>
      </c>
      <c r="D76" s="87">
        <f>D26+D27+D52+D61+D75</f>
        <v>65192</v>
      </c>
      <c r="E76" s="87">
        <f>E26+E27+E52+E61+E75</f>
        <v>34270</v>
      </c>
    </row>
    <row r="77" spans="1:5" x14ac:dyDescent="0.25">
      <c r="A77" s="30" t="s">
        <v>149</v>
      </c>
      <c r="B77" s="26" t="s">
        <v>150</v>
      </c>
      <c r="C77" s="68">
        <v>0</v>
      </c>
      <c r="D77" s="68">
        <v>0</v>
      </c>
      <c r="E77" s="68">
        <v>0</v>
      </c>
    </row>
    <row r="78" spans="1:5" x14ac:dyDescent="0.25">
      <c r="A78" s="30" t="s">
        <v>406</v>
      </c>
      <c r="B78" s="26" t="s">
        <v>151</v>
      </c>
      <c r="C78" s="68">
        <v>1378</v>
      </c>
      <c r="D78" s="68">
        <v>1378</v>
      </c>
      <c r="E78" s="68">
        <v>0</v>
      </c>
    </row>
    <row r="79" spans="1:5" x14ac:dyDescent="0.25">
      <c r="A79" s="30" t="s">
        <v>152</v>
      </c>
      <c r="B79" s="26" t="s">
        <v>153</v>
      </c>
      <c r="C79" s="68">
        <v>0</v>
      </c>
      <c r="D79" s="68">
        <v>0</v>
      </c>
      <c r="E79" s="68">
        <v>0</v>
      </c>
    </row>
    <row r="80" spans="1:5" x14ac:dyDescent="0.25">
      <c r="A80" s="30" t="s">
        <v>154</v>
      </c>
      <c r="B80" s="26" t="s">
        <v>155</v>
      </c>
      <c r="C80" s="53">
        <v>0</v>
      </c>
      <c r="D80" s="53">
        <v>2668</v>
      </c>
      <c r="E80" s="53">
        <v>2668</v>
      </c>
    </row>
    <row r="81" spans="1:5" x14ac:dyDescent="0.25">
      <c r="A81" s="5" t="s">
        <v>156</v>
      </c>
      <c r="B81" s="26" t="s">
        <v>157</v>
      </c>
      <c r="C81" s="68">
        <v>0</v>
      </c>
      <c r="D81" s="68">
        <v>0</v>
      </c>
      <c r="E81" s="68">
        <v>0</v>
      </c>
    </row>
    <row r="82" spans="1:5" x14ac:dyDescent="0.25">
      <c r="A82" s="5" t="s">
        <v>158</v>
      </c>
      <c r="B82" s="26" t="s">
        <v>159</v>
      </c>
      <c r="C82" s="68">
        <v>0</v>
      </c>
      <c r="D82" s="68">
        <v>0</v>
      </c>
      <c r="E82" s="68">
        <v>0</v>
      </c>
    </row>
    <row r="83" spans="1:5" x14ac:dyDescent="0.25">
      <c r="A83" s="5" t="s">
        <v>160</v>
      </c>
      <c r="B83" s="26" t="s">
        <v>161</v>
      </c>
      <c r="C83" s="68">
        <v>372</v>
      </c>
      <c r="D83" s="68">
        <v>372</v>
      </c>
      <c r="E83" s="68">
        <v>9</v>
      </c>
    </row>
    <row r="84" spans="1:5" x14ac:dyDescent="0.25">
      <c r="A84" s="40" t="s">
        <v>375</v>
      </c>
      <c r="B84" s="42" t="s">
        <v>162</v>
      </c>
      <c r="C84" s="50">
        <f>SUM(C77:C83)</f>
        <v>1750</v>
      </c>
      <c r="D84" s="50">
        <f>SUM(D77:D83)</f>
        <v>4418</v>
      </c>
      <c r="E84" s="50">
        <f>SUM(E77:E83)</f>
        <v>2677</v>
      </c>
    </row>
    <row r="85" spans="1:5" x14ac:dyDescent="0.25">
      <c r="A85" s="12" t="s">
        <v>163</v>
      </c>
      <c r="B85" s="26" t="s">
        <v>164</v>
      </c>
      <c r="C85" s="68">
        <v>4094</v>
      </c>
      <c r="D85" s="68">
        <v>0</v>
      </c>
      <c r="E85" s="68">
        <v>0</v>
      </c>
    </row>
    <row r="86" spans="1:5" x14ac:dyDescent="0.25">
      <c r="A86" s="12" t="s">
        <v>165</v>
      </c>
      <c r="B86" s="26" t="s">
        <v>166</v>
      </c>
      <c r="C86" s="68">
        <v>0</v>
      </c>
      <c r="D86" s="68">
        <v>0</v>
      </c>
      <c r="E86" s="68">
        <v>0</v>
      </c>
    </row>
    <row r="87" spans="1:5" x14ac:dyDescent="0.25">
      <c r="A87" s="12" t="s">
        <v>167</v>
      </c>
      <c r="B87" s="26" t="s">
        <v>168</v>
      </c>
      <c r="C87" s="68">
        <v>0</v>
      </c>
      <c r="D87" s="68">
        <v>0</v>
      </c>
      <c r="E87" s="68">
        <v>0</v>
      </c>
    </row>
    <row r="88" spans="1:5" x14ac:dyDescent="0.25">
      <c r="A88" s="12" t="s">
        <v>169</v>
      </c>
      <c r="B88" s="26" t="s">
        <v>170</v>
      </c>
      <c r="C88" s="68">
        <v>1106</v>
      </c>
      <c r="D88" s="68">
        <v>0</v>
      </c>
      <c r="E88" s="68">
        <v>0</v>
      </c>
    </row>
    <row r="89" spans="1:5" x14ac:dyDescent="0.25">
      <c r="A89" s="39" t="s">
        <v>376</v>
      </c>
      <c r="B89" s="42" t="s">
        <v>171</v>
      </c>
      <c r="C89" s="50">
        <f>SUM(C85:C88)</f>
        <v>5200</v>
      </c>
      <c r="D89" s="50">
        <f>SUM(D85:D88)</f>
        <v>0</v>
      </c>
      <c r="E89" s="50">
        <f>SUM(E85:E88)</f>
        <v>0</v>
      </c>
    </row>
    <row r="90" spans="1:5" x14ac:dyDescent="0.25">
      <c r="A90" s="12" t="s">
        <v>172</v>
      </c>
      <c r="B90" s="26" t="s">
        <v>173</v>
      </c>
      <c r="C90" s="68">
        <v>0</v>
      </c>
      <c r="D90" s="68">
        <v>0</v>
      </c>
      <c r="E90" s="68">
        <v>0</v>
      </c>
    </row>
    <row r="91" spans="1:5" x14ac:dyDescent="0.25">
      <c r="A91" s="12" t="s">
        <v>407</v>
      </c>
      <c r="B91" s="26" t="s">
        <v>174</v>
      </c>
      <c r="C91" s="68">
        <v>0</v>
      </c>
      <c r="D91" s="68">
        <v>0</v>
      </c>
      <c r="E91" s="68">
        <v>0</v>
      </c>
    </row>
    <row r="92" spans="1:5" x14ac:dyDescent="0.25">
      <c r="A92" s="12" t="s">
        <v>408</v>
      </c>
      <c r="B92" s="26" t="s">
        <v>175</v>
      </c>
      <c r="C92" s="68">
        <v>366</v>
      </c>
      <c r="D92" s="68">
        <v>366</v>
      </c>
      <c r="E92" s="68">
        <v>0</v>
      </c>
    </row>
    <row r="93" spans="1:5" x14ac:dyDescent="0.25">
      <c r="A93" s="12" t="s">
        <v>409</v>
      </c>
      <c r="B93" s="26" t="s">
        <v>176</v>
      </c>
      <c r="C93" s="68">
        <v>50</v>
      </c>
      <c r="D93" s="68">
        <v>50</v>
      </c>
      <c r="E93" s="68">
        <v>0</v>
      </c>
    </row>
    <row r="94" spans="1:5" x14ac:dyDescent="0.25">
      <c r="A94" s="12" t="s">
        <v>410</v>
      </c>
      <c r="B94" s="26" t="s">
        <v>177</v>
      </c>
      <c r="C94" s="68">
        <v>0</v>
      </c>
      <c r="D94" s="68">
        <v>0</v>
      </c>
      <c r="E94" s="68">
        <v>0</v>
      </c>
    </row>
    <row r="95" spans="1:5" x14ac:dyDescent="0.25">
      <c r="A95" s="12" t="s">
        <v>411</v>
      </c>
      <c r="B95" s="26" t="s">
        <v>178</v>
      </c>
      <c r="C95" s="68">
        <v>0</v>
      </c>
      <c r="D95" s="68">
        <v>0</v>
      </c>
      <c r="E95" s="68">
        <v>0</v>
      </c>
    </row>
    <row r="96" spans="1:5" x14ac:dyDescent="0.25">
      <c r="A96" s="12" t="s">
        <v>179</v>
      </c>
      <c r="B96" s="26" t="s">
        <v>180</v>
      </c>
      <c r="C96" s="68">
        <v>0</v>
      </c>
      <c r="D96" s="68">
        <v>0</v>
      </c>
      <c r="E96" s="68">
        <v>0</v>
      </c>
    </row>
    <row r="97" spans="1:16" x14ac:dyDescent="0.25">
      <c r="A97" s="12" t="s">
        <v>412</v>
      </c>
      <c r="B97" s="26" t="s">
        <v>181</v>
      </c>
      <c r="C97" s="68">
        <v>0</v>
      </c>
      <c r="D97" s="68">
        <v>0</v>
      </c>
      <c r="E97" s="68">
        <v>0</v>
      </c>
    </row>
    <row r="98" spans="1:16" x14ac:dyDescent="0.25">
      <c r="A98" s="39" t="s">
        <v>377</v>
      </c>
      <c r="B98" s="42" t="s">
        <v>182</v>
      </c>
      <c r="C98" s="50">
        <f>SUM(C90:C97)</f>
        <v>416</v>
      </c>
      <c r="D98" s="50">
        <f>SUM(D90:D97)</f>
        <v>416</v>
      </c>
      <c r="E98" s="50">
        <f>SUM(E90:E97)</f>
        <v>0</v>
      </c>
    </row>
    <row r="99" spans="1:16" ht="15.75" x14ac:dyDescent="0.25">
      <c r="A99" s="86" t="s">
        <v>486</v>
      </c>
      <c r="B99" s="85"/>
      <c r="C99" s="87">
        <f>C84+C89+C98</f>
        <v>7366</v>
      </c>
      <c r="D99" s="87">
        <f>D84+D89+D98</f>
        <v>4834</v>
      </c>
      <c r="E99" s="87">
        <f>E84+E89+E98</f>
        <v>2677</v>
      </c>
    </row>
    <row r="100" spans="1:16" ht="15.75" x14ac:dyDescent="0.25">
      <c r="A100" s="31" t="s">
        <v>420</v>
      </c>
      <c r="B100" s="89" t="s">
        <v>183</v>
      </c>
      <c r="C100" s="88">
        <f>C26+C27+C52+C61+C75+C84+C89+C98</f>
        <v>134101</v>
      </c>
      <c r="D100" s="88">
        <f>D26+D27+D52+D61+D75+D84+D89+D98</f>
        <v>70026</v>
      </c>
      <c r="E100" s="88">
        <f>E26+E27+E52+E61+E75+E84+E89+E98</f>
        <v>36947</v>
      </c>
    </row>
    <row r="101" spans="1:16" x14ac:dyDescent="0.25">
      <c r="A101" s="12" t="s">
        <v>413</v>
      </c>
      <c r="B101" s="4" t="s">
        <v>184</v>
      </c>
      <c r="C101" s="54">
        <v>0</v>
      </c>
      <c r="D101" s="54">
        <v>0</v>
      </c>
      <c r="E101" s="54">
        <v>0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20"/>
      <c r="P101" s="20"/>
    </row>
    <row r="102" spans="1:16" x14ac:dyDescent="0.25">
      <c r="A102" s="12" t="s">
        <v>185</v>
      </c>
      <c r="B102" s="4" t="s">
        <v>186</v>
      </c>
      <c r="C102" s="54">
        <v>10000</v>
      </c>
      <c r="D102" s="54">
        <v>10000</v>
      </c>
      <c r="E102" s="54">
        <v>9950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20"/>
      <c r="P102" s="20"/>
    </row>
    <row r="103" spans="1:16" x14ac:dyDescent="0.25">
      <c r="A103" s="12" t="s">
        <v>414</v>
      </c>
      <c r="B103" s="4" t="s">
        <v>187</v>
      </c>
      <c r="C103" s="54">
        <v>0</v>
      </c>
      <c r="D103" s="54">
        <v>0</v>
      </c>
      <c r="E103" s="54">
        <v>0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20"/>
      <c r="P103" s="20"/>
    </row>
    <row r="104" spans="1:16" x14ac:dyDescent="0.25">
      <c r="A104" s="14" t="s">
        <v>382</v>
      </c>
      <c r="B104" s="6" t="s">
        <v>188</v>
      </c>
      <c r="C104" s="55">
        <f>SUM(C101:C103)</f>
        <v>10000</v>
      </c>
      <c r="D104" s="55">
        <f>SUM(D101:D103)</f>
        <v>10000</v>
      </c>
      <c r="E104" s="55">
        <f>SUM(E101:E103)</f>
        <v>9950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0"/>
      <c r="P104" s="20"/>
    </row>
    <row r="105" spans="1:16" x14ac:dyDescent="0.25">
      <c r="A105" s="32" t="s">
        <v>415</v>
      </c>
      <c r="B105" s="4" t="s">
        <v>189</v>
      </c>
      <c r="C105" s="56">
        <v>0</v>
      </c>
      <c r="D105" s="56">
        <v>0</v>
      </c>
      <c r="E105" s="56">
        <v>0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0"/>
      <c r="P105" s="20"/>
    </row>
    <row r="106" spans="1:16" x14ac:dyDescent="0.25">
      <c r="A106" s="32" t="s">
        <v>385</v>
      </c>
      <c r="B106" s="4" t="s">
        <v>190</v>
      </c>
      <c r="C106" s="56">
        <v>0</v>
      </c>
      <c r="D106" s="56">
        <v>0</v>
      </c>
      <c r="E106" s="56">
        <v>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0"/>
      <c r="P106" s="20"/>
    </row>
    <row r="107" spans="1:16" x14ac:dyDescent="0.25">
      <c r="A107" s="12" t="s">
        <v>191</v>
      </c>
      <c r="B107" s="4" t="s">
        <v>192</v>
      </c>
      <c r="C107" s="54">
        <v>0</v>
      </c>
      <c r="D107" s="54">
        <v>0</v>
      </c>
      <c r="E107" s="54">
        <v>0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20"/>
      <c r="P107" s="20"/>
    </row>
    <row r="108" spans="1:16" x14ac:dyDescent="0.25">
      <c r="A108" s="12" t="s">
        <v>416</v>
      </c>
      <c r="B108" s="4" t="s">
        <v>193</v>
      </c>
      <c r="C108" s="54">
        <v>0</v>
      </c>
      <c r="D108" s="54">
        <v>0</v>
      </c>
      <c r="E108" s="54">
        <v>0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20"/>
      <c r="P108" s="20"/>
    </row>
    <row r="109" spans="1:16" x14ac:dyDescent="0.25">
      <c r="A109" s="13" t="s">
        <v>383</v>
      </c>
      <c r="B109" s="6" t="s">
        <v>194</v>
      </c>
      <c r="C109" s="57">
        <f>SUM(C105:C108)</f>
        <v>0</v>
      </c>
      <c r="D109" s="57">
        <f>SUM(D105:D108)</f>
        <v>0</v>
      </c>
      <c r="E109" s="57">
        <f>SUM(E105:E108)</f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0"/>
      <c r="P109" s="20"/>
    </row>
    <row r="110" spans="1:16" x14ac:dyDescent="0.25">
      <c r="A110" s="32" t="s">
        <v>195</v>
      </c>
      <c r="B110" s="4" t="s">
        <v>196</v>
      </c>
      <c r="C110" s="56">
        <v>0</v>
      </c>
      <c r="D110" s="56">
        <v>0</v>
      </c>
      <c r="E110" s="56">
        <v>0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0"/>
      <c r="P110" s="20"/>
    </row>
    <row r="111" spans="1:16" x14ac:dyDescent="0.25">
      <c r="A111" s="32" t="s">
        <v>197</v>
      </c>
      <c r="B111" s="4" t="s">
        <v>198</v>
      </c>
      <c r="C111" s="56">
        <v>0</v>
      </c>
      <c r="D111" s="56">
        <v>3943</v>
      </c>
      <c r="E111" s="56">
        <v>3943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0"/>
      <c r="P111" s="20"/>
    </row>
    <row r="112" spans="1:16" x14ac:dyDescent="0.25">
      <c r="A112" s="13" t="s">
        <v>199</v>
      </c>
      <c r="B112" s="6" t="s">
        <v>200</v>
      </c>
      <c r="C112" s="57">
        <f>SUM(C110:C111)</f>
        <v>0</v>
      </c>
      <c r="D112" s="57">
        <f>SUM(D110:D111)</f>
        <v>3943</v>
      </c>
      <c r="E112" s="57">
        <f>SUM(E110:E111)</f>
        <v>3943</v>
      </c>
      <c r="F112" s="22"/>
      <c r="G112" s="22"/>
      <c r="H112" s="22"/>
      <c r="I112" s="22"/>
      <c r="J112" s="22"/>
      <c r="K112" s="22"/>
      <c r="L112" s="22"/>
      <c r="M112" s="22"/>
      <c r="N112" s="22"/>
      <c r="O112" s="20"/>
      <c r="P112" s="20"/>
    </row>
    <row r="113" spans="1:16" x14ac:dyDescent="0.25">
      <c r="A113" s="32" t="s">
        <v>201</v>
      </c>
      <c r="B113" s="4" t="s">
        <v>202</v>
      </c>
      <c r="C113" s="56">
        <v>0</v>
      </c>
      <c r="D113" s="56">
        <v>0</v>
      </c>
      <c r="E113" s="56">
        <v>0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0"/>
      <c r="P113" s="20"/>
    </row>
    <row r="114" spans="1:16" x14ac:dyDescent="0.25">
      <c r="A114" s="32" t="s">
        <v>203</v>
      </c>
      <c r="B114" s="4" t="s">
        <v>204</v>
      </c>
      <c r="C114" s="56">
        <v>0</v>
      </c>
      <c r="D114" s="56">
        <v>0</v>
      </c>
      <c r="E114" s="56">
        <v>0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0"/>
      <c r="P114" s="20"/>
    </row>
    <row r="115" spans="1:16" x14ac:dyDescent="0.25">
      <c r="A115" s="32" t="s">
        <v>205</v>
      </c>
      <c r="B115" s="4" t="s">
        <v>206</v>
      </c>
      <c r="C115" s="56">
        <v>0</v>
      </c>
      <c r="D115" s="56">
        <v>0</v>
      </c>
      <c r="E115" s="56">
        <v>0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0"/>
      <c r="P115" s="20"/>
    </row>
    <row r="116" spans="1:16" x14ac:dyDescent="0.25">
      <c r="A116" s="33" t="s">
        <v>384</v>
      </c>
      <c r="B116" s="34" t="s">
        <v>207</v>
      </c>
      <c r="C116" s="57">
        <f>C104+C109+C112+C113+C114+C115</f>
        <v>10000</v>
      </c>
      <c r="D116" s="57">
        <f>D104+D109+D112+D113+D114+D115</f>
        <v>13943</v>
      </c>
      <c r="E116" s="57">
        <f>E104+E109+E112+E113+E114+E115</f>
        <v>13893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0"/>
      <c r="P116" s="20"/>
    </row>
    <row r="117" spans="1:16" x14ac:dyDescent="0.25">
      <c r="A117" s="32" t="s">
        <v>208</v>
      </c>
      <c r="B117" s="4" t="s">
        <v>209</v>
      </c>
      <c r="C117" s="56">
        <v>0</v>
      </c>
      <c r="D117" s="56">
        <v>0</v>
      </c>
      <c r="E117" s="56">
        <v>0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0"/>
      <c r="P117" s="20"/>
    </row>
    <row r="118" spans="1:16" x14ac:dyDescent="0.25">
      <c r="A118" s="12" t="s">
        <v>210</v>
      </c>
      <c r="B118" s="4" t="s">
        <v>211</v>
      </c>
      <c r="C118" s="54">
        <v>0</v>
      </c>
      <c r="D118" s="54">
        <v>0</v>
      </c>
      <c r="E118" s="54">
        <v>0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/>
      <c r="P118" s="20"/>
    </row>
    <row r="119" spans="1:16" x14ac:dyDescent="0.25">
      <c r="A119" s="32" t="s">
        <v>417</v>
      </c>
      <c r="B119" s="4" t="s">
        <v>212</v>
      </c>
      <c r="C119" s="56">
        <v>0</v>
      </c>
      <c r="D119" s="56">
        <v>0</v>
      </c>
      <c r="E119" s="56">
        <v>0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0"/>
      <c r="P119" s="20"/>
    </row>
    <row r="120" spans="1:16" x14ac:dyDescent="0.25">
      <c r="A120" s="32" t="s">
        <v>386</v>
      </c>
      <c r="B120" s="4" t="s">
        <v>213</v>
      </c>
      <c r="C120" s="56">
        <v>0</v>
      </c>
      <c r="D120" s="56">
        <v>0</v>
      </c>
      <c r="E120" s="56">
        <v>0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0"/>
      <c r="P120" s="20"/>
    </row>
    <row r="121" spans="1:16" x14ac:dyDescent="0.25">
      <c r="A121" s="33" t="s">
        <v>387</v>
      </c>
      <c r="B121" s="34" t="s">
        <v>214</v>
      </c>
      <c r="C121" s="57">
        <f>SUM(C117:C120)</f>
        <v>0</v>
      </c>
      <c r="D121" s="57">
        <f>SUM(D117:D120)</f>
        <v>0</v>
      </c>
      <c r="E121" s="57">
        <f>SUM(E117:E120)</f>
        <v>0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0"/>
      <c r="P121" s="20"/>
    </row>
    <row r="122" spans="1:16" x14ac:dyDescent="0.25">
      <c r="A122" s="12" t="s">
        <v>215</v>
      </c>
      <c r="B122" s="4" t="s">
        <v>216</v>
      </c>
      <c r="C122" s="54">
        <v>0</v>
      </c>
      <c r="D122" s="54">
        <v>0</v>
      </c>
      <c r="E122" s="54">
        <v>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20"/>
      <c r="P122" s="20"/>
    </row>
    <row r="123" spans="1:16" ht="15.75" x14ac:dyDescent="0.25">
      <c r="A123" s="35" t="s">
        <v>421</v>
      </c>
      <c r="B123" s="36" t="s">
        <v>217</v>
      </c>
      <c r="C123" s="90">
        <f>C116+C121+C122</f>
        <v>10000</v>
      </c>
      <c r="D123" s="90">
        <f>D116+D121+D122</f>
        <v>13943</v>
      </c>
      <c r="E123" s="90">
        <f>E116+E121+E122</f>
        <v>13893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0"/>
      <c r="P123" s="20"/>
    </row>
    <row r="124" spans="1:16" ht="15.75" x14ac:dyDescent="0.25">
      <c r="A124" s="76" t="s">
        <v>456</v>
      </c>
      <c r="B124" s="77"/>
      <c r="C124" s="49">
        <f>C26+C27+C52+C61+C75+C84+C89+C98+C123</f>
        <v>144101</v>
      </c>
      <c r="D124" s="49">
        <f>D26+D27+D52+D61+D75+D84+D89+D98+D123</f>
        <v>83969</v>
      </c>
      <c r="E124" s="49">
        <f>E26+E27+E52+E61+E75+E84+E89+E98+E123</f>
        <v>50840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1:16" x14ac:dyDescent="0.25">
      <c r="B125" s="20"/>
      <c r="C125" s="51"/>
      <c r="D125" s="51"/>
      <c r="E125" s="51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1:16" x14ac:dyDescent="0.25">
      <c r="B126" s="20"/>
      <c r="C126" s="51"/>
      <c r="D126" s="51"/>
      <c r="E126" s="51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1:16" x14ac:dyDescent="0.25">
      <c r="B127" s="20"/>
      <c r="C127" s="51"/>
      <c r="D127" s="51"/>
      <c r="E127" s="51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1:16" x14ac:dyDescent="0.25">
      <c r="B128" s="20"/>
      <c r="C128" s="51"/>
      <c r="D128" s="51"/>
      <c r="E128" s="51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x14ac:dyDescent="0.25">
      <c r="B129" s="20"/>
      <c r="C129" s="51"/>
      <c r="D129" s="51"/>
      <c r="E129" s="51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x14ac:dyDescent="0.25">
      <c r="B130" s="20"/>
      <c r="C130" s="51"/>
      <c r="D130" s="51"/>
      <c r="E130" s="51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x14ac:dyDescent="0.25">
      <c r="B131" s="20"/>
      <c r="C131" s="51"/>
      <c r="D131" s="51"/>
      <c r="E131" s="51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x14ac:dyDescent="0.25">
      <c r="B132" s="20"/>
      <c r="C132" s="51"/>
      <c r="D132" s="51"/>
      <c r="E132" s="51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x14ac:dyDescent="0.25">
      <c r="B133" s="20"/>
      <c r="C133" s="51"/>
      <c r="D133" s="51"/>
      <c r="E133" s="51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x14ac:dyDescent="0.25">
      <c r="B134" s="20"/>
      <c r="C134" s="51"/>
      <c r="D134" s="51"/>
      <c r="E134" s="51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x14ac:dyDescent="0.25">
      <c r="B135" s="20"/>
      <c r="C135" s="51"/>
      <c r="D135" s="51"/>
      <c r="E135" s="5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x14ac:dyDescent="0.25">
      <c r="B136" s="20"/>
      <c r="C136" s="51"/>
      <c r="D136" s="51"/>
      <c r="E136" s="5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x14ac:dyDescent="0.25">
      <c r="B137" s="20"/>
      <c r="C137" s="51"/>
      <c r="D137" s="51"/>
      <c r="E137" s="5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x14ac:dyDescent="0.25">
      <c r="B138" s="20"/>
      <c r="C138" s="51"/>
      <c r="D138" s="51"/>
      <c r="E138" s="5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x14ac:dyDescent="0.25">
      <c r="B139" s="20"/>
      <c r="C139" s="51"/>
      <c r="D139" s="51"/>
      <c r="E139" s="5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x14ac:dyDescent="0.25">
      <c r="B140" s="20"/>
      <c r="C140" s="51"/>
      <c r="D140" s="51"/>
      <c r="E140" s="51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x14ac:dyDescent="0.25">
      <c r="B141" s="20"/>
      <c r="C141" s="51"/>
      <c r="D141" s="51"/>
      <c r="E141" s="51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x14ac:dyDescent="0.25">
      <c r="B142" s="20"/>
      <c r="C142" s="51"/>
      <c r="D142" s="51"/>
      <c r="E142" s="51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x14ac:dyDescent="0.25">
      <c r="B143" s="20"/>
      <c r="C143" s="51"/>
      <c r="D143" s="51"/>
      <c r="E143" s="51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x14ac:dyDescent="0.25">
      <c r="B144" s="20"/>
      <c r="C144" s="51"/>
      <c r="D144" s="51"/>
      <c r="E144" s="5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x14ac:dyDescent="0.25">
      <c r="B145" s="20"/>
      <c r="C145" s="51"/>
      <c r="D145" s="51"/>
      <c r="E145" s="51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x14ac:dyDescent="0.25">
      <c r="B146" s="20"/>
      <c r="C146" s="51"/>
      <c r="D146" s="51"/>
      <c r="E146" s="51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x14ac:dyDescent="0.25">
      <c r="B147" s="20"/>
      <c r="C147" s="51"/>
      <c r="D147" s="51"/>
      <c r="E147" s="51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x14ac:dyDescent="0.25">
      <c r="B148" s="20"/>
      <c r="C148" s="51"/>
      <c r="D148" s="51"/>
      <c r="E148" s="51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x14ac:dyDescent="0.25">
      <c r="B149" s="20"/>
      <c r="C149" s="51"/>
      <c r="D149" s="51"/>
      <c r="E149" s="51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</row>
    <row r="150" spans="2:16" x14ac:dyDescent="0.25">
      <c r="B150" s="20"/>
      <c r="C150" s="51"/>
      <c r="D150" s="51"/>
      <c r="E150" s="51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</row>
    <row r="151" spans="2:16" x14ac:dyDescent="0.25">
      <c r="B151" s="20"/>
      <c r="C151" s="51"/>
      <c r="D151" s="51"/>
      <c r="E151" s="5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x14ac:dyDescent="0.25">
      <c r="B152" s="20"/>
      <c r="C152" s="51"/>
      <c r="D152" s="51"/>
      <c r="E152" s="51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x14ac:dyDescent="0.25">
      <c r="B153" s="20"/>
      <c r="C153" s="51"/>
      <c r="D153" s="51"/>
      <c r="E153" s="51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2:16" x14ac:dyDescent="0.25">
      <c r="B154" s="20"/>
      <c r="C154" s="51"/>
      <c r="D154" s="51"/>
      <c r="E154" s="51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2:16" x14ac:dyDescent="0.25">
      <c r="B155" s="20"/>
      <c r="C155" s="51"/>
      <c r="D155" s="51"/>
      <c r="E155" s="51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</row>
    <row r="156" spans="2:16" x14ac:dyDescent="0.25">
      <c r="B156" s="20"/>
      <c r="C156" s="51"/>
      <c r="D156" s="51"/>
      <c r="E156" s="51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</row>
    <row r="157" spans="2:16" x14ac:dyDescent="0.25">
      <c r="B157" s="20"/>
      <c r="C157" s="51"/>
      <c r="D157" s="51"/>
      <c r="E157" s="51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</row>
    <row r="158" spans="2:16" x14ac:dyDescent="0.25">
      <c r="B158" s="20"/>
      <c r="C158" s="51"/>
      <c r="D158" s="51"/>
      <c r="E158" s="51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</row>
    <row r="159" spans="2:16" x14ac:dyDescent="0.25">
      <c r="B159" s="20"/>
      <c r="C159" s="51"/>
      <c r="D159" s="51"/>
      <c r="E159" s="51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</row>
    <row r="160" spans="2:16" x14ac:dyDescent="0.25">
      <c r="B160" s="20"/>
      <c r="C160" s="51"/>
      <c r="D160" s="51"/>
      <c r="E160" s="51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</row>
    <row r="161" spans="2:16" x14ac:dyDescent="0.25">
      <c r="B161" s="20"/>
      <c r="C161" s="51"/>
      <c r="D161" s="51"/>
      <c r="E161" s="51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2:16" x14ac:dyDescent="0.25">
      <c r="B162" s="20"/>
      <c r="C162" s="51"/>
      <c r="D162" s="51"/>
      <c r="E162" s="51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x14ac:dyDescent="0.25">
      <c r="B163" s="20"/>
      <c r="C163" s="51"/>
      <c r="D163" s="51"/>
      <c r="E163" s="51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x14ac:dyDescent="0.25">
      <c r="B164" s="20"/>
      <c r="C164" s="51"/>
      <c r="D164" s="51"/>
      <c r="E164" s="51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6" x14ac:dyDescent="0.25">
      <c r="B165" s="20"/>
      <c r="C165" s="51"/>
      <c r="D165" s="51"/>
      <c r="E165" s="51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</row>
    <row r="166" spans="2:16" x14ac:dyDescent="0.25">
      <c r="B166" s="20"/>
      <c r="C166" s="51"/>
      <c r="D166" s="51"/>
      <c r="E166" s="51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</row>
    <row r="167" spans="2:16" x14ac:dyDescent="0.25">
      <c r="B167" s="20"/>
      <c r="C167" s="51"/>
      <c r="D167" s="51"/>
      <c r="E167" s="51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</row>
    <row r="168" spans="2:16" x14ac:dyDescent="0.25">
      <c r="B168" s="20"/>
      <c r="C168" s="51"/>
      <c r="D168" s="51"/>
      <c r="E168" s="51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</row>
    <row r="169" spans="2:16" x14ac:dyDescent="0.25">
      <c r="B169" s="20"/>
      <c r="C169" s="51"/>
      <c r="D169" s="51"/>
      <c r="E169" s="51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</row>
    <row r="170" spans="2:16" x14ac:dyDescent="0.25">
      <c r="B170" s="20"/>
      <c r="C170" s="51"/>
      <c r="D170" s="51"/>
      <c r="E170" s="51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</row>
    <row r="171" spans="2:16" x14ac:dyDescent="0.25">
      <c r="B171" s="20"/>
      <c r="C171" s="51"/>
      <c r="D171" s="51"/>
      <c r="E171" s="51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</row>
    <row r="172" spans="2:16" x14ac:dyDescent="0.25">
      <c r="B172" s="20"/>
      <c r="C172" s="51"/>
      <c r="D172" s="51"/>
      <c r="E172" s="51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</row>
    <row r="173" spans="2:16" x14ac:dyDescent="0.25">
      <c r="B173" s="20"/>
      <c r="C173" s="51"/>
      <c r="D173" s="51"/>
      <c r="E173" s="51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</row>
  </sheetData>
  <mergeCells count="3">
    <mergeCell ref="A2:B2"/>
    <mergeCell ref="A3:D3"/>
    <mergeCell ref="A4:D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workbookViewId="0">
      <selection activeCell="A3" sqref="A3:D3"/>
    </sheetView>
  </sheetViews>
  <sheetFormatPr defaultRowHeight="15" x14ac:dyDescent="0.25"/>
  <cols>
    <col min="1" max="1" width="92.5703125" customWidth="1"/>
    <col min="3" max="4" width="13" style="72" customWidth="1"/>
    <col min="5" max="5" width="13" style="72" hidden="1" customWidth="1"/>
  </cols>
  <sheetData>
    <row r="1" spans="1:5" x14ac:dyDescent="0.25">
      <c r="A1" s="62"/>
      <c r="B1" s="62"/>
      <c r="D1" s="59" t="s">
        <v>562</v>
      </c>
    </row>
    <row r="2" spans="1:5" ht="18" x14ac:dyDescent="0.25">
      <c r="A2" s="120" t="s">
        <v>14</v>
      </c>
      <c r="B2" s="120"/>
      <c r="C2" s="120"/>
      <c r="D2" s="120"/>
      <c r="E2" s="103"/>
    </row>
    <row r="3" spans="1:5" ht="24" customHeight="1" x14ac:dyDescent="0.25">
      <c r="A3" s="122" t="s">
        <v>570</v>
      </c>
      <c r="B3" s="122"/>
      <c r="C3" s="122"/>
      <c r="D3" s="122"/>
      <c r="E3" s="60"/>
    </row>
    <row r="4" spans="1:5" ht="24" customHeight="1" x14ac:dyDescent="0.25">
      <c r="A4" s="124" t="s">
        <v>484</v>
      </c>
      <c r="B4" s="124"/>
      <c r="C4" s="124"/>
      <c r="D4" s="124"/>
      <c r="E4" s="102"/>
    </row>
    <row r="5" spans="1:5" ht="18" x14ac:dyDescent="0.25">
      <c r="A5" s="73"/>
    </row>
    <row r="6" spans="1:5" x14ac:dyDescent="0.25">
      <c r="A6" s="64" t="s">
        <v>544</v>
      </c>
      <c r="C6" s="71" t="s">
        <v>1</v>
      </c>
      <c r="D6" s="71" t="s">
        <v>8</v>
      </c>
      <c r="E6" s="71" t="s">
        <v>2</v>
      </c>
    </row>
    <row r="7" spans="1:5" ht="30" x14ac:dyDescent="0.3">
      <c r="A7" s="1" t="s">
        <v>46</v>
      </c>
      <c r="B7" s="2" t="s">
        <v>25</v>
      </c>
      <c r="C7" s="58" t="s">
        <v>488</v>
      </c>
      <c r="D7" s="58" t="s">
        <v>488</v>
      </c>
      <c r="E7" s="58" t="s">
        <v>488</v>
      </c>
    </row>
    <row r="8" spans="1:5" ht="15" customHeight="1" x14ac:dyDescent="0.25">
      <c r="A8" s="27" t="s">
        <v>218</v>
      </c>
      <c r="B8" s="5" t="s">
        <v>219</v>
      </c>
      <c r="C8" s="74">
        <v>81530</v>
      </c>
      <c r="D8" s="74">
        <v>11960</v>
      </c>
      <c r="E8" s="74">
        <v>7201</v>
      </c>
    </row>
    <row r="9" spans="1:5" ht="15" customHeight="1" x14ac:dyDescent="0.25">
      <c r="A9" s="4" t="s">
        <v>220</v>
      </c>
      <c r="B9" s="5" t="s">
        <v>221</v>
      </c>
      <c r="C9" s="74">
        <v>14519</v>
      </c>
      <c r="D9" s="74">
        <v>14519</v>
      </c>
      <c r="E9" s="74">
        <v>8542</v>
      </c>
    </row>
    <row r="10" spans="1:5" ht="15" customHeight="1" x14ac:dyDescent="0.25">
      <c r="A10" s="4" t="s">
        <v>222</v>
      </c>
      <c r="B10" s="5" t="s">
        <v>223</v>
      </c>
      <c r="C10" s="74">
        <v>6702</v>
      </c>
      <c r="D10" s="74">
        <v>8000</v>
      </c>
      <c r="E10" s="74">
        <v>5114</v>
      </c>
    </row>
    <row r="11" spans="1:5" ht="15" customHeight="1" x14ac:dyDescent="0.25">
      <c r="A11" s="4" t="s">
        <v>224</v>
      </c>
      <c r="B11" s="5" t="s">
        <v>225</v>
      </c>
      <c r="C11" s="74">
        <v>1200</v>
      </c>
      <c r="D11" s="74">
        <v>1200</v>
      </c>
      <c r="E11" s="74">
        <v>720</v>
      </c>
    </row>
    <row r="12" spans="1:5" ht="15" customHeight="1" x14ac:dyDescent="0.25">
      <c r="A12" s="4" t="s">
        <v>226</v>
      </c>
      <c r="B12" s="5" t="s">
        <v>227</v>
      </c>
      <c r="C12" s="74"/>
      <c r="D12" s="74">
        <v>755</v>
      </c>
      <c r="E12" s="74">
        <v>457</v>
      </c>
    </row>
    <row r="13" spans="1:5" ht="15" customHeight="1" x14ac:dyDescent="0.25">
      <c r="A13" s="4" t="s">
        <v>228</v>
      </c>
      <c r="B13" s="5" t="s">
        <v>229</v>
      </c>
      <c r="C13" s="74"/>
      <c r="D13" s="74"/>
      <c r="E13" s="74"/>
    </row>
    <row r="14" spans="1:5" ht="15" customHeight="1" x14ac:dyDescent="0.25">
      <c r="A14" s="6" t="s">
        <v>459</v>
      </c>
      <c r="B14" s="7" t="s">
        <v>230</v>
      </c>
      <c r="C14" s="78">
        <f>SUM(C8:C13)</f>
        <v>103951</v>
      </c>
      <c r="D14" s="78">
        <f>SUM(D8:D13)</f>
        <v>36434</v>
      </c>
      <c r="E14" s="78">
        <f>SUM(E8:E13)</f>
        <v>22034</v>
      </c>
    </row>
    <row r="15" spans="1:5" ht="15" customHeight="1" x14ac:dyDescent="0.25">
      <c r="A15" s="4" t="s">
        <v>231</v>
      </c>
      <c r="B15" s="5" t="s">
        <v>232</v>
      </c>
      <c r="C15" s="74"/>
      <c r="D15" s="74"/>
      <c r="E15" s="74"/>
    </row>
    <row r="16" spans="1:5" ht="15" customHeight="1" x14ac:dyDescent="0.25">
      <c r="A16" s="4" t="s">
        <v>233</v>
      </c>
      <c r="B16" s="5" t="s">
        <v>234</v>
      </c>
      <c r="C16" s="74"/>
      <c r="D16" s="74"/>
      <c r="E16" s="74"/>
    </row>
    <row r="17" spans="1:5" ht="15" customHeight="1" x14ac:dyDescent="0.25">
      <c r="A17" s="4" t="s">
        <v>422</v>
      </c>
      <c r="B17" s="5" t="s">
        <v>235</v>
      </c>
      <c r="C17" s="74"/>
      <c r="D17" s="74"/>
      <c r="E17" s="74"/>
    </row>
    <row r="18" spans="1:5" ht="15" customHeight="1" x14ac:dyDescent="0.25">
      <c r="A18" s="4" t="s">
        <v>423</v>
      </c>
      <c r="B18" s="5" t="s">
        <v>236</v>
      </c>
      <c r="C18" s="74"/>
      <c r="D18" s="74"/>
      <c r="E18" s="74"/>
    </row>
    <row r="19" spans="1:5" ht="15" customHeight="1" x14ac:dyDescent="0.25">
      <c r="A19" s="4" t="s">
        <v>3</v>
      </c>
      <c r="B19" s="5" t="s">
        <v>237</v>
      </c>
      <c r="C19" s="74">
        <v>6553</v>
      </c>
      <c r="D19" s="74">
        <v>10885</v>
      </c>
      <c r="E19" s="74">
        <v>4713</v>
      </c>
    </row>
    <row r="20" spans="1:5" ht="15" customHeight="1" x14ac:dyDescent="0.25">
      <c r="A20" s="34" t="s">
        <v>460</v>
      </c>
      <c r="B20" s="40" t="s">
        <v>238</v>
      </c>
      <c r="C20" s="78">
        <f>C14+SUM(C15:C19)</f>
        <v>110504</v>
      </c>
      <c r="D20" s="78">
        <f>D14+SUM(D15:D19)</f>
        <v>47319</v>
      </c>
      <c r="E20" s="78">
        <f>E14+SUM(E15:E19)</f>
        <v>26747</v>
      </c>
    </row>
    <row r="21" spans="1:5" ht="15" customHeight="1" x14ac:dyDescent="0.25">
      <c r="A21" s="4" t="s">
        <v>427</v>
      </c>
      <c r="B21" s="5" t="s">
        <v>247</v>
      </c>
      <c r="C21" s="74"/>
      <c r="D21" s="74"/>
      <c r="E21" s="74"/>
    </row>
    <row r="22" spans="1:5" ht="15" customHeight="1" x14ac:dyDescent="0.25">
      <c r="A22" s="4" t="s">
        <v>428</v>
      </c>
      <c r="B22" s="5" t="s">
        <v>248</v>
      </c>
      <c r="C22" s="74"/>
      <c r="D22" s="74"/>
      <c r="E22" s="74"/>
    </row>
    <row r="23" spans="1:5" ht="15" customHeight="1" x14ac:dyDescent="0.25">
      <c r="A23" s="6" t="s">
        <v>462</v>
      </c>
      <c r="B23" s="7" t="s">
        <v>249</v>
      </c>
      <c r="C23" s="78">
        <f>SUM(C21:C22)</f>
        <v>0</v>
      </c>
      <c r="D23" s="78">
        <f>SUM(D21:D22)</f>
        <v>0</v>
      </c>
      <c r="E23" s="78">
        <f>SUM(E21:E22)</f>
        <v>0</v>
      </c>
    </row>
    <row r="24" spans="1:5" ht="15" customHeight="1" x14ac:dyDescent="0.25">
      <c r="A24" s="4" t="s">
        <v>429</v>
      </c>
      <c r="B24" s="5" t="s">
        <v>250</v>
      </c>
      <c r="C24" s="74"/>
      <c r="D24" s="74"/>
      <c r="E24" s="74"/>
    </row>
    <row r="25" spans="1:5" ht="15" customHeight="1" x14ac:dyDescent="0.25">
      <c r="A25" s="4" t="s">
        <v>430</v>
      </c>
      <c r="B25" s="5" t="s">
        <v>251</v>
      </c>
      <c r="C25" s="74"/>
      <c r="D25" s="74"/>
      <c r="E25" s="74"/>
    </row>
    <row r="26" spans="1:5" ht="15" customHeight="1" x14ac:dyDescent="0.25">
      <c r="A26" s="4" t="s">
        <v>431</v>
      </c>
      <c r="B26" s="5" t="s">
        <v>252</v>
      </c>
      <c r="C26" s="74">
        <v>3000</v>
      </c>
      <c r="D26" s="74">
        <v>3000</v>
      </c>
      <c r="E26" s="74">
        <v>1479</v>
      </c>
    </row>
    <row r="27" spans="1:5" ht="15" customHeight="1" x14ac:dyDescent="0.25">
      <c r="A27" s="4" t="s">
        <v>432</v>
      </c>
      <c r="B27" s="5" t="s">
        <v>253</v>
      </c>
      <c r="C27" s="74">
        <v>9000</v>
      </c>
      <c r="D27" s="74">
        <v>9000</v>
      </c>
      <c r="E27" s="74">
        <v>5438</v>
      </c>
    </row>
    <row r="28" spans="1:5" ht="15" customHeight="1" x14ac:dyDescent="0.25">
      <c r="A28" s="4" t="s">
        <v>433</v>
      </c>
      <c r="B28" s="5" t="s">
        <v>254</v>
      </c>
      <c r="C28" s="74"/>
      <c r="D28" s="74"/>
      <c r="E28" s="74"/>
    </row>
    <row r="29" spans="1:5" ht="15" customHeight="1" x14ac:dyDescent="0.25">
      <c r="A29" s="4" t="s">
        <v>255</v>
      </c>
      <c r="B29" s="5" t="s">
        <v>256</v>
      </c>
      <c r="C29" s="74"/>
      <c r="D29" s="74"/>
      <c r="E29" s="74"/>
    </row>
    <row r="30" spans="1:5" ht="15" customHeight="1" x14ac:dyDescent="0.25">
      <c r="A30" s="4" t="s">
        <v>434</v>
      </c>
      <c r="B30" s="5" t="s">
        <v>257</v>
      </c>
      <c r="C30" s="53">
        <v>2400</v>
      </c>
      <c r="D30" s="53">
        <v>2400</v>
      </c>
      <c r="E30" s="53">
        <v>1196</v>
      </c>
    </row>
    <row r="31" spans="1:5" ht="15" customHeight="1" x14ac:dyDescent="0.25">
      <c r="A31" s="4" t="s">
        <v>435</v>
      </c>
      <c r="B31" s="5" t="s">
        <v>258</v>
      </c>
      <c r="C31" s="74"/>
      <c r="D31" s="74"/>
      <c r="E31" s="74"/>
    </row>
    <row r="32" spans="1:5" ht="15" customHeight="1" x14ac:dyDescent="0.25">
      <c r="A32" s="6" t="s">
        <v>463</v>
      </c>
      <c r="B32" s="7" t="s">
        <v>259</v>
      </c>
      <c r="C32" s="78">
        <f>SUM(C27:C31)</f>
        <v>11400</v>
      </c>
      <c r="D32" s="78">
        <f>SUM(D27:D31)</f>
        <v>11400</v>
      </c>
      <c r="E32" s="78">
        <f>SUM(E27:E31)</f>
        <v>6634</v>
      </c>
    </row>
    <row r="33" spans="1:5" ht="15" customHeight="1" x14ac:dyDescent="0.25">
      <c r="A33" s="4" t="s">
        <v>436</v>
      </c>
      <c r="B33" s="5" t="s">
        <v>260</v>
      </c>
      <c r="C33" s="74"/>
      <c r="D33" s="74">
        <v>40</v>
      </c>
      <c r="E33" s="74">
        <v>35</v>
      </c>
    </row>
    <row r="34" spans="1:5" ht="15" customHeight="1" x14ac:dyDescent="0.25">
      <c r="A34" s="34" t="s">
        <v>464</v>
      </c>
      <c r="B34" s="40" t="s">
        <v>261</v>
      </c>
      <c r="C34" s="78">
        <f>C23+C24+C25+C26+C32+C33</f>
        <v>14400</v>
      </c>
      <c r="D34" s="78">
        <f>D23+D24+D25+D26+D32+D33</f>
        <v>14440</v>
      </c>
      <c r="E34" s="78">
        <f>E23+E24+E25+E26+E32+E33</f>
        <v>8148</v>
      </c>
    </row>
    <row r="35" spans="1:5" ht="15" customHeight="1" x14ac:dyDescent="0.25">
      <c r="A35" s="12" t="s">
        <v>262</v>
      </c>
      <c r="B35" s="5" t="s">
        <v>263</v>
      </c>
      <c r="C35" s="74"/>
      <c r="D35" s="74"/>
      <c r="E35" s="74"/>
    </row>
    <row r="36" spans="1:5" ht="15" customHeight="1" x14ac:dyDescent="0.25">
      <c r="A36" s="12" t="s">
        <v>437</v>
      </c>
      <c r="B36" s="5" t="s">
        <v>264</v>
      </c>
      <c r="C36" s="74">
        <v>210</v>
      </c>
      <c r="D36" s="74">
        <v>130</v>
      </c>
      <c r="E36" s="74">
        <v>105</v>
      </c>
    </row>
    <row r="37" spans="1:5" ht="15" customHeight="1" x14ac:dyDescent="0.25">
      <c r="A37" s="12" t="s">
        <v>438</v>
      </c>
      <c r="B37" s="5" t="s">
        <v>265</v>
      </c>
      <c r="C37" s="74"/>
      <c r="D37" s="74"/>
      <c r="E37" s="74"/>
    </row>
    <row r="38" spans="1:5" ht="15" customHeight="1" x14ac:dyDescent="0.25">
      <c r="A38" s="12" t="s">
        <v>439</v>
      </c>
      <c r="B38" s="5" t="s">
        <v>266</v>
      </c>
      <c r="C38" s="74"/>
      <c r="D38" s="74"/>
      <c r="E38" s="74"/>
    </row>
    <row r="39" spans="1:5" ht="15" customHeight="1" x14ac:dyDescent="0.25">
      <c r="A39" s="12" t="s">
        <v>267</v>
      </c>
      <c r="B39" s="5" t="s">
        <v>268</v>
      </c>
      <c r="C39" s="74"/>
      <c r="D39" s="74"/>
      <c r="E39" s="74"/>
    </row>
    <row r="40" spans="1:5" ht="15" customHeight="1" x14ac:dyDescent="0.25">
      <c r="A40" s="12" t="s">
        <v>269</v>
      </c>
      <c r="B40" s="5" t="s">
        <v>270</v>
      </c>
      <c r="C40" s="74"/>
      <c r="D40" s="74"/>
      <c r="E40" s="74"/>
    </row>
    <row r="41" spans="1:5" ht="15" customHeight="1" x14ac:dyDescent="0.25">
      <c r="A41" s="12" t="s">
        <v>271</v>
      </c>
      <c r="B41" s="5" t="s">
        <v>272</v>
      </c>
      <c r="C41" s="74"/>
      <c r="D41" s="74"/>
      <c r="E41" s="74"/>
    </row>
    <row r="42" spans="1:5" ht="15" customHeight="1" x14ac:dyDescent="0.25">
      <c r="A42" s="12" t="s">
        <v>440</v>
      </c>
      <c r="B42" s="5" t="s">
        <v>273</v>
      </c>
      <c r="C42" s="74"/>
      <c r="D42" s="74"/>
      <c r="E42" s="74"/>
    </row>
    <row r="43" spans="1:5" ht="15" customHeight="1" x14ac:dyDescent="0.25">
      <c r="A43" s="12" t="s">
        <v>441</v>
      </c>
      <c r="B43" s="5" t="s">
        <v>274</v>
      </c>
      <c r="C43" s="74"/>
      <c r="D43" s="74"/>
      <c r="E43" s="74"/>
    </row>
    <row r="44" spans="1:5" ht="15" customHeight="1" x14ac:dyDescent="0.25">
      <c r="A44" s="12" t="s">
        <v>10</v>
      </c>
      <c r="B44" s="5" t="s">
        <v>275</v>
      </c>
      <c r="C44" s="74"/>
      <c r="D44" s="74">
        <v>457</v>
      </c>
      <c r="E44" s="74">
        <v>0</v>
      </c>
    </row>
    <row r="45" spans="1:5" ht="15" customHeight="1" x14ac:dyDescent="0.25">
      <c r="A45" s="12" t="s">
        <v>442</v>
      </c>
      <c r="B45" s="5" t="s">
        <v>9</v>
      </c>
      <c r="C45" s="74"/>
      <c r="D45" s="74">
        <v>5</v>
      </c>
      <c r="E45" s="74">
        <v>460</v>
      </c>
    </row>
    <row r="46" spans="1:5" ht="15" customHeight="1" x14ac:dyDescent="0.25">
      <c r="A46" s="39" t="s">
        <v>465</v>
      </c>
      <c r="B46" s="40" t="s">
        <v>276</v>
      </c>
      <c r="C46" s="78">
        <f>SUM(C35:C45)</f>
        <v>210</v>
      </c>
      <c r="D46" s="78">
        <f>SUM(D35:D45)</f>
        <v>592</v>
      </c>
      <c r="E46" s="78">
        <f>SUM(E35:E45)</f>
        <v>565</v>
      </c>
    </row>
    <row r="47" spans="1:5" ht="15" customHeight="1" x14ac:dyDescent="0.25">
      <c r="A47" s="12" t="s">
        <v>285</v>
      </c>
      <c r="B47" s="5" t="s">
        <v>286</v>
      </c>
      <c r="C47" s="74"/>
      <c r="D47" s="74"/>
      <c r="E47" s="74"/>
    </row>
    <row r="48" spans="1:5" ht="15" customHeight="1" x14ac:dyDescent="0.25">
      <c r="A48" s="4" t="s">
        <v>446</v>
      </c>
      <c r="B48" s="5" t="s">
        <v>16</v>
      </c>
      <c r="C48" s="74">
        <v>0</v>
      </c>
      <c r="D48" s="74">
        <v>44</v>
      </c>
      <c r="E48" s="74">
        <v>44</v>
      </c>
    </row>
    <row r="49" spans="1:5" ht="15" customHeight="1" x14ac:dyDescent="0.25">
      <c r="A49" s="12" t="s">
        <v>447</v>
      </c>
      <c r="B49" s="5" t="s">
        <v>11</v>
      </c>
      <c r="C49" s="74"/>
      <c r="D49" s="74"/>
      <c r="E49" s="74"/>
    </row>
    <row r="50" spans="1:5" ht="15" customHeight="1" x14ac:dyDescent="0.25">
      <c r="A50" s="34" t="s">
        <v>467</v>
      </c>
      <c r="B50" s="40" t="s">
        <v>288</v>
      </c>
      <c r="C50" s="78">
        <f>SUM(C47:C49)</f>
        <v>0</v>
      </c>
      <c r="D50" s="78">
        <f>SUM(D47:D49)</f>
        <v>44</v>
      </c>
      <c r="E50" s="78">
        <f>SUM(E47:E49)</f>
        <v>44</v>
      </c>
    </row>
    <row r="51" spans="1:5" ht="15" customHeight="1" x14ac:dyDescent="0.25">
      <c r="A51" s="86" t="s">
        <v>487</v>
      </c>
      <c r="B51" s="91"/>
      <c r="C51" s="87">
        <f>C20+C34+C46+C50</f>
        <v>125114</v>
      </c>
      <c r="D51" s="87">
        <f>D20+D34+D46+D50</f>
        <v>62395</v>
      </c>
      <c r="E51" s="87">
        <f>E20+E34+E46+E50</f>
        <v>35504</v>
      </c>
    </row>
    <row r="52" spans="1:5" ht="15" customHeight="1" x14ac:dyDescent="0.25">
      <c r="A52" s="4" t="s">
        <v>239</v>
      </c>
      <c r="B52" s="5" t="s">
        <v>240</v>
      </c>
      <c r="C52" s="74"/>
      <c r="D52" s="74"/>
      <c r="E52" s="74"/>
    </row>
    <row r="53" spans="1:5" ht="15" customHeight="1" x14ac:dyDescent="0.25">
      <c r="A53" s="4" t="s">
        <v>241</v>
      </c>
      <c r="B53" s="5" t="s">
        <v>242</v>
      </c>
      <c r="C53" s="74"/>
      <c r="D53" s="74"/>
      <c r="E53" s="74"/>
    </row>
    <row r="54" spans="1:5" ht="15" customHeight="1" x14ac:dyDescent="0.25">
      <c r="A54" s="4" t="s">
        <v>424</v>
      </c>
      <c r="B54" s="5" t="s">
        <v>243</v>
      </c>
      <c r="C54" s="74"/>
      <c r="D54" s="74"/>
      <c r="E54" s="74"/>
    </row>
    <row r="55" spans="1:5" ht="15" customHeight="1" x14ac:dyDescent="0.25">
      <c r="A55" s="4" t="s">
        <v>425</v>
      </c>
      <c r="B55" s="5" t="s">
        <v>244</v>
      </c>
      <c r="C55" s="74"/>
      <c r="D55" s="74"/>
      <c r="E55" s="74"/>
    </row>
    <row r="56" spans="1:5" ht="15" customHeight="1" x14ac:dyDescent="0.25">
      <c r="A56" s="4" t="s">
        <v>426</v>
      </c>
      <c r="B56" s="5" t="s">
        <v>245</v>
      </c>
      <c r="C56" s="53">
        <v>10000</v>
      </c>
      <c r="D56" s="53">
        <v>12586</v>
      </c>
      <c r="E56" s="53">
        <v>12586</v>
      </c>
    </row>
    <row r="57" spans="1:5" ht="15" customHeight="1" x14ac:dyDescent="0.25">
      <c r="A57" s="34" t="s">
        <v>461</v>
      </c>
      <c r="B57" s="40" t="s">
        <v>246</v>
      </c>
      <c r="C57" s="78">
        <f>SUM(C52:C56)</f>
        <v>10000</v>
      </c>
      <c r="D57" s="78">
        <f>SUM(D52:D56)</f>
        <v>12586</v>
      </c>
      <c r="E57" s="78">
        <f>SUM(E52:E56)</f>
        <v>12586</v>
      </c>
    </row>
    <row r="58" spans="1:5" ht="15" customHeight="1" x14ac:dyDescent="0.25">
      <c r="A58" s="12" t="s">
        <v>443</v>
      </c>
      <c r="B58" s="5" t="s">
        <v>277</v>
      </c>
      <c r="C58" s="74"/>
      <c r="D58" s="74"/>
      <c r="E58" s="74"/>
    </row>
    <row r="59" spans="1:5" ht="15" customHeight="1" x14ac:dyDescent="0.25">
      <c r="A59" s="12" t="s">
        <v>444</v>
      </c>
      <c r="B59" s="5" t="s">
        <v>278</v>
      </c>
      <c r="C59" s="74"/>
      <c r="D59" s="74"/>
      <c r="E59" s="74">
        <v>0</v>
      </c>
    </row>
    <row r="60" spans="1:5" ht="15" customHeight="1" x14ac:dyDescent="0.25">
      <c r="A60" s="12" t="s">
        <v>279</v>
      </c>
      <c r="B60" s="5" t="s">
        <v>280</v>
      </c>
      <c r="C60" s="74"/>
      <c r="D60" s="74">
        <v>1</v>
      </c>
      <c r="E60" s="74">
        <v>1</v>
      </c>
    </row>
    <row r="61" spans="1:5" ht="15" customHeight="1" x14ac:dyDescent="0.25">
      <c r="A61" s="12" t="s">
        <v>445</v>
      </c>
      <c r="B61" s="5" t="s">
        <v>281</v>
      </c>
      <c r="C61" s="74"/>
      <c r="D61" s="74"/>
      <c r="E61" s="74"/>
    </row>
    <row r="62" spans="1:5" ht="15" customHeight="1" x14ac:dyDescent="0.25">
      <c r="A62" s="12" t="s">
        <v>282</v>
      </c>
      <c r="B62" s="5" t="s">
        <v>283</v>
      </c>
      <c r="C62" s="74"/>
      <c r="D62" s="74"/>
      <c r="E62" s="74"/>
    </row>
    <row r="63" spans="1:5" ht="15" customHeight="1" x14ac:dyDescent="0.25">
      <c r="A63" s="34" t="s">
        <v>466</v>
      </c>
      <c r="B63" s="40" t="s">
        <v>284</v>
      </c>
      <c r="C63" s="78">
        <f>SUM(C58:C62)</f>
        <v>0</v>
      </c>
      <c r="D63" s="78">
        <f>SUM(D58:D62)</f>
        <v>1</v>
      </c>
      <c r="E63" s="78">
        <f>SUM(E58:E62)</f>
        <v>1</v>
      </c>
    </row>
    <row r="64" spans="1:5" ht="15" customHeight="1" x14ac:dyDescent="0.25">
      <c r="A64" s="12" t="s">
        <v>289</v>
      </c>
      <c r="B64" s="5" t="s">
        <v>290</v>
      </c>
      <c r="C64" s="74"/>
      <c r="D64" s="74"/>
      <c r="E64" s="74"/>
    </row>
    <row r="65" spans="1:5" ht="15" customHeight="1" x14ac:dyDescent="0.25">
      <c r="A65" s="4" t="s">
        <v>448</v>
      </c>
      <c r="B65" s="5" t="s">
        <v>291</v>
      </c>
      <c r="C65" s="74"/>
      <c r="D65" s="74"/>
      <c r="E65" s="74"/>
    </row>
    <row r="66" spans="1:5" ht="15" customHeight="1" x14ac:dyDescent="0.25">
      <c r="A66" s="12" t="s">
        <v>449</v>
      </c>
      <c r="B66" s="5" t="s">
        <v>292</v>
      </c>
      <c r="C66" s="74"/>
      <c r="D66" s="74"/>
      <c r="E66" s="74"/>
    </row>
    <row r="67" spans="1:5" ht="15" customHeight="1" x14ac:dyDescent="0.25">
      <c r="A67" s="34" t="s">
        <v>469</v>
      </c>
      <c r="B67" s="40" t="s">
        <v>293</v>
      </c>
      <c r="C67" s="78">
        <f>SUM(C64:C66)</f>
        <v>0</v>
      </c>
      <c r="D67" s="78">
        <f>SUM(D64:D66)</f>
        <v>0</v>
      </c>
      <c r="E67" s="78">
        <f>SUM(E64:E66)</f>
        <v>0</v>
      </c>
    </row>
    <row r="68" spans="1:5" ht="15" customHeight="1" x14ac:dyDescent="0.25">
      <c r="A68" s="86" t="s">
        <v>486</v>
      </c>
      <c r="B68" s="91"/>
      <c r="C68" s="87">
        <f>C57+C63+C67</f>
        <v>10000</v>
      </c>
      <c r="D68" s="87">
        <f>D57+D63+D67</f>
        <v>12587</v>
      </c>
      <c r="E68" s="87">
        <f>E57+E63+E67</f>
        <v>12587</v>
      </c>
    </row>
    <row r="69" spans="1:5" ht="15.75" x14ac:dyDescent="0.25">
      <c r="A69" s="38" t="s">
        <v>468</v>
      </c>
      <c r="B69" s="31" t="s">
        <v>294</v>
      </c>
      <c r="C69" s="92">
        <f>C20+C34+C46+C50+C57+C63+C67</f>
        <v>135114</v>
      </c>
      <c r="D69" s="92">
        <f>D20+D34+D46+D50+D57+D63+D67</f>
        <v>74982</v>
      </c>
      <c r="E69" s="92">
        <f>E20+E34+E46+E50+E57+E63+E67</f>
        <v>48091</v>
      </c>
    </row>
    <row r="70" spans="1:5" ht="15.75" x14ac:dyDescent="0.25">
      <c r="A70" s="79" t="s">
        <v>536</v>
      </c>
      <c r="B70" s="43"/>
      <c r="C70" s="94">
        <f>C51-'kiadások működés felhalmozás'!C76</f>
        <v>-1621</v>
      </c>
      <c r="D70" s="94">
        <f>D51-'kiadások működés felhalmozás'!D76</f>
        <v>-2797</v>
      </c>
      <c r="E70" s="94">
        <f>E51-'kiadások működés felhalmozás'!E76</f>
        <v>1234</v>
      </c>
    </row>
    <row r="71" spans="1:5" ht="15.75" x14ac:dyDescent="0.25">
      <c r="A71" s="79" t="s">
        <v>537</v>
      </c>
      <c r="B71" s="43"/>
      <c r="C71" s="94">
        <f>C68-'kiadások működés felhalmozás'!C99</f>
        <v>2634</v>
      </c>
      <c r="D71" s="94">
        <f>D68-'kiadások működés felhalmozás'!D99</f>
        <v>7753</v>
      </c>
      <c r="E71" s="94">
        <f>E68-'kiadások működés felhalmozás'!E99</f>
        <v>9910</v>
      </c>
    </row>
    <row r="72" spans="1:5" x14ac:dyDescent="0.25">
      <c r="A72" s="32" t="s">
        <v>450</v>
      </c>
      <c r="B72" s="4" t="s">
        <v>295</v>
      </c>
      <c r="C72" s="74"/>
      <c r="D72" s="74"/>
      <c r="E72" s="74"/>
    </row>
    <row r="73" spans="1:5" x14ac:dyDescent="0.25">
      <c r="A73" s="12" t="s">
        <v>296</v>
      </c>
      <c r="B73" s="4" t="s">
        <v>297</v>
      </c>
      <c r="C73" s="74"/>
      <c r="D73" s="74"/>
      <c r="E73" s="74"/>
    </row>
    <row r="74" spans="1:5" x14ac:dyDescent="0.25">
      <c r="A74" s="32" t="s">
        <v>451</v>
      </c>
      <c r="B74" s="4" t="s">
        <v>298</v>
      </c>
      <c r="C74" s="74"/>
      <c r="D74" s="74"/>
      <c r="E74" s="74"/>
    </row>
    <row r="75" spans="1:5" x14ac:dyDescent="0.25">
      <c r="A75" s="14" t="s">
        <v>470</v>
      </c>
      <c r="B75" s="6" t="s">
        <v>299</v>
      </c>
      <c r="C75" s="78">
        <f>SUM(C72:C74)</f>
        <v>0</v>
      </c>
      <c r="D75" s="78">
        <f>SUM(D72:D74)</f>
        <v>0</v>
      </c>
      <c r="E75" s="78">
        <f>SUM(E72:E74)</f>
        <v>0</v>
      </c>
    </row>
    <row r="76" spans="1:5" x14ac:dyDescent="0.25">
      <c r="A76" s="12" t="s">
        <v>452</v>
      </c>
      <c r="B76" s="4" t="s">
        <v>300</v>
      </c>
      <c r="C76" s="74"/>
      <c r="D76" s="74"/>
      <c r="E76" s="74"/>
    </row>
    <row r="77" spans="1:5" x14ac:dyDescent="0.25">
      <c r="A77" s="32" t="s">
        <v>301</v>
      </c>
      <c r="B77" s="4" t="s">
        <v>302</v>
      </c>
      <c r="C77" s="74"/>
      <c r="D77" s="74"/>
      <c r="E77" s="74"/>
    </row>
    <row r="78" spans="1:5" x14ac:dyDescent="0.25">
      <c r="A78" s="12" t="s">
        <v>453</v>
      </c>
      <c r="B78" s="4" t="s">
        <v>303</v>
      </c>
      <c r="C78" s="74"/>
      <c r="D78" s="74"/>
      <c r="E78" s="74"/>
    </row>
    <row r="79" spans="1:5" x14ac:dyDescent="0.25">
      <c r="A79" s="32" t="s">
        <v>304</v>
      </c>
      <c r="B79" s="4" t="s">
        <v>305</v>
      </c>
      <c r="C79" s="74"/>
      <c r="D79" s="74"/>
      <c r="E79" s="74"/>
    </row>
    <row r="80" spans="1:5" x14ac:dyDescent="0.25">
      <c r="A80" s="13" t="s">
        <v>471</v>
      </c>
      <c r="B80" s="6" t="s">
        <v>306</v>
      </c>
      <c r="C80" s="78">
        <f>SUM(C76:C79)</f>
        <v>0</v>
      </c>
      <c r="D80" s="78">
        <f>SUM(D76:D79)</f>
        <v>0</v>
      </c>
      <c r="E80" s="78">
        <f>SUM(E76:E79)</f>
        <v>0</v>
      </c>
    </row>
    <row r="81" spans="1:5" x14ac:dyDescent="0.25">
      <c r="A81" s="12" t="s">
        <v>534</v>
      </c>
      <c r="B81" s="4" t="s">
        <v>307</v>
      </c>
      <c r="C81" s="53">
        <v>1621</v>
      </c>
      <c r="D81" s="53">
        <v>1621</v>
      </c>
      <c r="E81" s="53">
        <v>1621</v>
      </c>
    </row>
    <row r="82" spans="1:5" x14ac:dyDescent="0.25">
      <c r="A82" s="12" t="s">
        <v>535</v>
      </c>
      <c r="B82" s="4" t="s">
        <v>307</v>
      </c>
      <c r="C82" s="74">
        <v>7366</v>
      </c>
      <c r="D82" s="74">
        <v>7366</v>
      </c>
      <c r="E82" s="74">
        <v>7366</v>
      </c>
    </row>
    <row r="83" spans="1:5" x14ac:dyDescent="0.25">
      <c r="A83" s="4" t="s">
        <v>532</v>
      </c>
      <c r="B83" s="4" t="s">
        <v>308</v>
      </c>
      <c r="C83" s="74"/>
      <c r="D83" s="74"/>
      <c r="E83" s="74"/>
    </row>
    <row r="84" spans="1:5" x14ac:dyDescent="0.25">
      <c r="A84" s="4" t="s">
        <v>533</v>
      </c>
      <c r="B84" s="4" t="s">
        <v>308</v>
      </c>
      <c r="C84" s="74"/>
      <c r="D84" s="74"/>
      <c r="E84" s="74"/>
    </row>
    <row r="85" spans="1:5" x14ac:dyDescent="0.25">
      <c r="A85" s="6" t="s">
        <v>472</v>
      </c>
      <c r="B85" s="6" t="s">
        <v>309</v>
      </c>
      <c r="C85" s="78">
        <f>SUM(C81:C84)</f>
        <v>8987</v>
      </c>
      <c r="D85" s="78">
        <f>SUM(D81:D84)</f>
        <v>8987</v>
      </c>
      <c r="E85" s="78">
        <f>SUM(E81:E84)</f>
        <v>8987</v>
      </c>
    </row>
    <row r="86" spans="1:5" x14ac:dyDescent="0.25">
      <c r="A86" s="32" t="s">
        <v>310</v>
      </c>
      <c r="B86" s="4" t="s">
        <v>311</v>
      </c>
      <c r="C86" s="74"/>
      <c r="D86" s="74"/>
      <c r="E86" s="74"/>
    </row>
    <row r="87" spans="1:5" x14ac:dyDescent="0.25">
      <c r="A87" s="32" t="s">
        <v>312</v>
      </c>
      <c r="B87" s="4" t="s">
        <v>313</v>
      </c>
      <c r="C87" s="74"/>
      <c r="D87" s="74"/>
      <c r="E87" s="74"/>
    </row>
    <row r="88" spans="1:5" x14ac:dyDescent="0.25">
      <c r="A88" s="32" t="s">
        <v>314</v>
      </c>
      <c r="B88" s="4" t="s">
        <v>315</v>
      </c>
      <c r="C88" s="74"/>
      <c r="D88" s="74"/>
      <c r="E88" s="74"/>
    </row>
    <row r="89" spans="1:5" x14ac:dyDescent="0.25">
      <c r="A89" s="32" t="s">
        <v>316</v>
      </c>
      <c r="B89" s="4" t="s">
        <v>317</v>
      </c>
      <c r="C89" s="74"/>
      <c r="D89" s="74"/>
      <c r="E89" s="74"/>
    </row>
    <row r="90" spans="1:5" x14ac:dyDescent="0.25">
      <c r="A90" s="12" t="s">
        <v>454</v>
      </c>
      <c r="B90" s="4" t="s">
        <v>318</v>
      </c>
      <c r="C90" s="74"/>
      <c r="D90" s="74"/>
      <c r="E90" s="74"/>
    </row>
    <row r="91" spans="1:5" x14ac:dyDescent="0.25">
      <c r="A91" s="14" t="s">
        <v>473</v>
      </c>
      <c r="B91" s="6" t="s">
        <v>319</v>
      </c>
      <c r="C91" s="75">
        <f>C75+C80+C85+C86+C87+C88+C89+C90</f>
        <v>8987</v>
      </c>
      <c r="D91" s="75">
        <f>D75+D80+D85+D86+D87+D88+D89+D90</f>
        <v>8987</v>
      </c>
      <c r="E91" s="75">
        <f>E75+E80+E85+E86+E87+E88+E89+E90</f>
        <v>8987</v>
      </c>
    </row>
    <row r="92" spans="1:5" x14ac:dyDescent="0.25">
      <c r="A92" s="12" t="s">
        <v>320</v>
      </c>
      <c r="B92" s="4" t="s">
        <v>321</v>
      </c>
      <c r="C92" s="74"/>
      <c r="D92" s="74"/>
      <c r="E92" s="74"/>
    </row>
    <row r="93" spans="1:5" x14ac:dyDescent="0.25">
      <c r="A93" s="12" t="s">
        <v>322</v>
      </c>
      <c r="B93" s="4" t="s">
        <v>323</v>
      </c>
      <c r="C93" s="74"/>
      <c r="D93" s="74"/>
      <c r="E93" s="74"/>
    </row>
    <row r="94" spans="1:5" x14ac:dyDescent="0.25">
      <c r="A94" s="32" t="s">
        <v>324</v>
      </c>
      <c r="B94" s="4" t="s">
        <v>325</v>
      </c>
      <c r="C94" s="74"/>
      <c r="D94" s="74"/>
      <c r="E94" s="74"/>
    </row>
    <row r="95" spans="1:5" x14ac:dyDescent="0.25">
      <c r="A95" s="32" t="s">
        <v>455</v>
      </c>
      <c r="B95" s="4" t="s">
        <v>326</v>
      </c>
      <c r="C95" s="74"/>
      <c r="D95" s="74"/>
      <c r="E95" s="74"/>
    </row>
    <row r="96" spans="1:5" x14ac:dyDescent="0.25">
      <c r="A96" s="13" t="s">
        <v>474</v>
      </c>
      <c r="B96" s="6" t="s">
        <v>327</v>
      </c>
      <c r="C96" s="78">
        <f>SUM(C92:C95)</f>
        <v>0</v>
      </c>
      <c r="D96" s="78">
        <f>SUM(D92:D95)</f>
        <v>0</v>
      </c>
      <c r="E96" s="78">
        <f>SUM(E92:E95)</f>
        <v>0</v>
      </c>
    </row>
    <row r="97" spans="1:5" x14ac:dyDescent="0.25">
      <c r="A97" s="14" t="s">
        <v>328</v>
      </c>
      <c r="B97" s="6" t="s">
        <v>329</v>
      </c>
      <c r="C97" s="74"/>
      <c r="D97" s="74"/>
      <c r="E97" s="74"/>
    </row>
    <row r="98" spans="1:5" ht="15.75" x14ac:dyDescent="0.25">
      <c r="A98" s="35" t="s">
        <v>475</v>
      </c>
      <c r="B98" s="36" t="s">
        <v>330</v>
      </c>
      <c r="C98" s="92">
        <f>C91+C96+C97</f>
        <v>8987</v>
      </c>
      <c r="D98" s="92">
        <f>D91+D96+D97</f>
        <v>8987</v>
      </c>
      <c r="E98" s="92">
        <f>E91+E96+E97</f>
        <v>8987</v>
      </c>
    </row>
    <row r="99" spans="1:5" ht="15.75" x14ac:dyDescent="0.25">
      <c r="A99" s="76" t="s">
        <v>457</v>
      </c>
      <c r="B99" s="77"/>
      <c r="C99" s="93">
        <f>C69+C98</f>
        <v>144101</v>
      </c>
      <c r="D99" s="93">
        <f>D69+D98</f>
        <v>83969</v>
      </c>
      <c r="E99" s="93">
        <f>E69+E98</f>
        <v>57078</v>
      </c>
    </row>
  </sheetData>
  <mergeCells count="3">
    <mergeCell ref="A4:D4"/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A3" sqref="A3:D3"/>
    </sheetView>
  </sheetViews>
  <sheetFormatPr defaultRowHeight="15" x14ac:dyDescent="0.25"/>
  <cols>
    <col min="1" max="1" width="100" customWidth="1"/>
    <col min="3" max="3" width="17" style="48" customWidth="1"/>
  </cols>
  <sheetData>
    <row r="1" spans="1:8" ht="15" customHeight="1" x14ac:dyDescent="0.25">
      <c r="C1" s="59" t="s">
        <v>564</v>
      </c>
    </row>
    <row r="2" spans="1:8" ht="18" customHeight="1" x14ac:dyDescent="0.25">
      <c r="A2" s="120" t="s">
        <v>14</v>
      </c>
      <c r="B2" s="120"/>
      <c r="C2" s="120"/>
      <c r="D2" s="82"/>
      <c r="E2" s="82"/>
      <c r="F2" s="82"/>
      <c r="G2" s="82"/>
      <c r="H2" s="82"/>
    </row>
    <row r="3" spans="1:8" ht="25.5" customHeight="1" x14ac:dyDescent="0.25">
      <c r="A3" s="122" t="s">
        <v>570</v>
      </c>
      <c r="B3" s="122"/>
      <c r="C3" s="122"/>
      <c r="D3" s="122"/>
      <c r="E3" s="60"/>
      <c r="F3" s="60"/>
      <c r="G3" s="60"/>
      <c r="H3" s="60"/>
    </row>
    <row r="4" spans="1:8" ht="26.25" customHeight="1" x14ac:dyDescent="0.25">
      <c r="A4" s="125" t="s">
        <v>26</v>
      </c>
      <c r="B4" s="125"/>
      <c r="C4" s="125"/>
    </row>
    <row r="5" spans="1:8" ht="18.75" customHeight="1" x14ac:dyDescent="0.3">
      <c r="A5" s="46"/>
      <c r="B5" s="47"/>
      <c r="C5" s="95"/>
    </row>
    <row r="6" spans="1:8" ht="23.25" customHeight="1" x14ac:dyDescent="0.25">
      <c r="A6" s="3" t="s">
        <v>544</v>
      </c>
    </row>
    <row r="7" spans="1:8" ht="25.5" x14ac:dyDescent="0.25">
      <c r="A7" s="37" t="s">
        <v>540</v>
      </c>
      <c r="B7" s="2" t="s">
        <v>47</v>
      </c>
      <c r="C7" s="96" t="s">
        <v>18</v>
      </c>
      <c r="D7" s="96" t="s">
        <v>17</v>
      </c>
    </row>
    <row r="8" spans="1:8" x14ac:dyDescent="0.25">
      <c r="A8" s="11" t="s">
        <v>339</v>
      </c>
      <c r="B8" s="5" t="s">
        <v>126</v>
      </c>
      <c r="C8" s="97"/>
      <c r="D8" s="97"/>
    </row>
    <row r="9" spans="1:8" x14ac:dyDescent="0.25">
      <c r="A9" s="11" t="s">
        <v>340</v>
      </c>
      <c r="B9" s="5" t="s">
        <v>126</v>
      </c>
      <c r="C9" s="97"/>
      <c r="D9" s="97"/>
    </row>
    <row r="10" spans="1:8" x14ac:dyDescent="0.25">
      <c r="A10" s="11" t="s">
        <v>341</v>
      </c>
      <c r="B10" s="5" t="s">
        <v>126</v>
      </c>
      <c r="C10" s="97"/>
      <c r="D10" s="97"/>
    </row>
    <row r="11" spans="1:8" x14ac:dyDescent="0.25">
      <c r="A11" s="11" t="s">
        <v>342</v>
      </c>
      <c r="B11" s="5" t="s">
        <v>126</v>
      </c>
      <c r="C11" s="97"/>
      <c r="D11" s="97"/>
    </row>
    <row r="12" spans="1:8" x14ac:dyDescent="0.25">
      <c r="A12" s="12" t="s">
        <v>343</v>
      </c>
      <c r="B12" s="5" t="s">
        <v>126</v>
      </c>
      <c r="C12" s="97"/>
      <c r="D12" s="97"/>
    </row>
    <row r="13" spans="1:8" x14ac:dyDescent="0.25">
      <c r="A13" s="12" t="s">
        <v>344</v>
      </c>
      <c r="B13" s="5" t="s">
        <v>126</v>
      </c>
      <c r="C13" s="97"/>
      <c r="D13" s="97"/>
    </row>
    <row r="14" spans="1:8" x14ac:dyDescent="0.25">
      <c r="A14" s="14" t="s">
        <v>22</v>
      </c>
      <c r="B14" s="13" t="s">
        <v>126</v>
      </c>
      <c r="C14" s="98">
        <f>SUM(C8:C13)</f>
        <v>0</v>
      </c>
      <c r="D14" s="98">
        <f>SUM(D8:D13)</f>
        <v>0</v>
      </c>
    </row>
    <row r="15" spans="1:8" x14ac:dyDescent="0.25">
      <c r="A15" s="11" t="s">
        <v>345</v>
      </c>
      <c r="B15" s="5" t="s">
        <v>127</v>
      </c>
      <c r="C15" s="97">
        <v>1095</v>
      </c>
      <c r="D15" s="97">
        <v>850</v>
      </c>
    </row>
    <row r="16" spans="1:8" x14ac:dyDescent="0.25">
      <c r="A16" s="15" t="s">
        <v>21</v>
      </c>
      <c r="B16" s="13" t="s">
        <v>127</v>
      </c>
      <c r="C16" s="98">
        <f>SUM(C15)</f>
        <v>1095</v>
      </c>
      <c r="D16" s="98">
        <f>SUM(D15)</f>
        <v>850</v>
      </c>
    </row>
    <row r="17" spans="1:4" x14ac:dyDescent="0.25">
      <c r="A17" s="11" t="s">
        <v>346</v>
      </c>
      <c r="B17" s="5" t="s">
        <v>128</v>
      </c>
      <c r="C17" s="97"/>
      <c r="D17" s="97"/>
    </row>
    <row r="18" spans="1:4" x14ac:dyDescent="0.25">
      <c r="A18" s="11" t="s">
        <v>347</v>
      </c>
      <c r="B18" s="5" t="s">
        <v>128</v>
      </c>
      <c r="C18" s="97"/>
      <c r="D18" s="97"/>
    </row>
    <row r="19" spans="1:4" x14ac:dyDescent="0.25">
      <c r="A19" s="12" t="s">
        <v>348</v>
      </c>
      <c r="B19" s="5" t="s">
        <v>128</v>
      </c>
      <c r="C19" s="97"/>
      <c r="D19" s="97"/>
    </row>
    <row r="20" spans="1:4" x14ac:dyDescent="0.25">
      <c r="A20" s="12" t="s">
        <v>349</v>
      </c>
      <c r="B20" s="5" t="s">
        <v>128</v>
      </c>
      <c r="C20" s="97"/>
      <c r="D20" s="97"/>
    </row>
    <row r="21" spans="1:4" x14ac:dyDescent="0.25">
      <c r="A21" s="12" t="s">
        <v>350</v>
      </c>
      <c r="B21" s="5" t="s">
        <v>128</v>
      </c>
      <c r="C21" s="97">
        <v>224</v>
      </c>
      <c r="D21" s="97">
        <v>325</v>
      </c>
    </row>
    <row r="22" spans="1:4" ht="30" x14ac:dyDescent="0.25">
      <c r="A22" s="16" t="s">
        <v>351</v>
      </c>
      <c r="B22" s="5" t="s">
        <v>128</v>
      </c>
      <c r="C22" s="97"/>
      <c r="D22" s="97"/>
    </row>
    <row r="23" spans="1:4" x14ac:dyDescent="0.25">
      <c r="A23" s="10" t="s">
        <v>20</v>
      </c>
      <c r="B23" s="13" t="s">
        <v>128</v>
      </c>
      <c r="C23" s="98">
        <f>SUM(C17:C22)</f>
        <v>224</v>
      </c>
      <c r="D23" s="98">
        <f>SUM(D17:D22)</f>
        <v>325</v>
      </c>
    </row>
    <row r="24" spans="1:4" x14ac:dyDescent="0.25">
      <c r="A24" s="11" t="s">
        <v>352</v>
      </c>
      <c r="B24" s="5" t="s">
        <v>129</v>
      </c>
      <c r="C24" s="97"/>
      <c r="D24" s="97"/>
    </row>
    <row r="25" spans="1:4" x14ac:dyDescent="0.25">
      <c r="A25" s="11" t="s">
        <v>353</v>
      </c>
      <c r="B25" s="5" t="s">
        <v>129</v>
      </c>
      <c r="C25" s="97"/>
      <c r="D25" s="97"/>
    </row>
    <row r="26" spans="1:4" x14ac:dyDescent="0.25">
      <c r="A26" s="10" t="s">
        <v>19</v>
      </c>
      <c r="B26" s="7" t="s">
        <v>129</v>
      </c>
      <c r="C26" s="98">
        <f>SUM(C24:C25)</f>
        <v>0</v>
      </c>
      <c r="D26" s="98">
        <f>SUM(D24:D25)</f>
        <v>0</v>
      </c>
    </row>
    <row r="27" spans="1:4" x14ac:dyDescent="0.25">
      <c r="A27" s="11" t="s">
        <v>354</v>
      </c>
      <c r="B27" s="5" t="s">
        <v>130</v>
      </c>
      <c r="C27" s="97"/>
      <c r="D27" s="97"/>
    </row>
    <row r="28" spans="1:4" x14ac:dyDescent="0.25">
      <c r="A28" s="11" t="s">
        <v>355</v>
      </c>
      <c r="B28" s="5" t="s">
        <v>130</v>
      </c>
      <c r="C28" s="97">
        <v>154</v>
      </c>
      <c r="D28" s="97">
        <v>154</v>
      </c>
    </row>
    <row r="29" spans="1:4" x14ac:dyDescent="0.25">
      <c r="A29" s="12" t="s">
        <v>356</v>
      </c>
      <c r="B29" s="5" t="s">
        <v>130</v>
      </c>
      <c r="C29" s="97">
        <v>200</v>
      </c>
      <c r="D29" s="97">
        <v>200</v>
      </c>
    </row>
    <row r="30" spans="1:4" x14ac:dyDescent="0.25">
      <c r="A30" s="12" t="s">
        <v>357</v>
      </c>
      <c r="B30" s="5" t="s">
        <v>130</v>
      </c>
      <c r="C30" s="97">
        <v>75</v>
      </c>
      <c r="D30" s="97">
        <v>75</v>
      </c>
    </row>
    <row r="31" spans="1:4" x14ac:dyDescent="0.25">
      <c r="A31" s="12" t="s">
        <v>358</v>
      </c>
      <c r="B31" s="5" t="s">
        <v>130</v>
      </c>
      <c r="C31" s="100">
        <v>2150</v>
      </c>
      <c r="D31" s="100">
        <v>2150</v>
      </c>
    </row>
    <row r="32" spans="1:4" x14ac:dyDescent="0.25">
      <c r="A32" s="12" t="s">
        <v>359</v>
      </c>
      <c r="B32" s="5" t="s">
        <v>130</v>
      </c>
      <c r="C32" s="97"/>
      <c r="D32" s="97"/>
    </row>
    <row r="33" spans="1:4" x14ac:dyDescent="0.25">
      <c r="A33" s="12" t="s">
        <v>360</v>
      </c>
      <c r="B33" s="5" t="s">
        <v>130</v>
      </c>
      <c r="C33" s="97"/>
      <c r="D33" s="97"/>
    </row>
    <row r="34" spans="1:4" x14ac:dyDescent="0.25">
      <c r="A34" s="12" t="s">
        <v>361</v>
      </c>
      <c r="B34" s="5" t="s">
        <v>130</v>
      </c>
      <c r="C34" s="97"/>
      <c r="D34" s="97"/>
    </row>
    <row r="35" spans="1:4" x14ac:dyDescent="0.25">
      <c r="A35" s="12" t="s">
        <v>362</v>
      </c>
      <c r="B35" s="5" t="s">
        <v>130</v>
      </c>
      <c r="C35" s="97"/>
      <c r="D35" s="97"/>
    </row>
    <row r="36" spans="1:4" x14ac:dyDescent="0.25">
      <c r="A36" s="12" t="s">
        <v>363</v>
      </c>
      <c r="B36" s="5" t="s">
        <v>130</v>
      </c>
      <c r="C36" s="97"/>
      <c r="D36" s="97"/>
    </row>
    <row r="37" spans="1:4" ht="30" x14ac:dyDescent="0.25">
      <c r="A37" s="12" t="s">
        <v>364</v>
      </c>
      <c r="B37" s="5" t="s">
        <v>130</v>
      </c>
      <c r="C37" s="97"/>
      <c r="D37" s="97"/>
    </row>
    <row r="38" spans="1:4" ht="30" x14ac:dyDescent="0.25">
      <c r="A38" s="12" t="s">
        <v>365</v>
      </c>
      <c r="B38" s="5" t="s">
        <v>130</v>
      </c>
      <c r="C38" s="97"/>
      <c r="D38" s="97"/>
    </row>
    <row r="39" spans="1:4" x14ac:dyDescent="0.25">
      <c r="A39" s="10" t="s">
        <v>366</v>
      </c>
      <c r="B39" s="13" t="s">
        <v>130</v>
      </c>
      <c r="C39" s="98">
        <f>SUM(C27:C38)</f>
        <v>2579</v>
      </c>
      <c r="D39" s="98">
        <f>SUM(D27:D38)</f>
        <v>2579</v>
      </c>
    </row>
    <row r="40" spans="1:4" ht="15.75" x14ac:dyDescent="0.25">
      <c r="A40" s="17" t="s">
        <v>367</v>
      </c>
      <c r="B40" s="8" t="s">
        <v>131</v>
      </c>
      <c r="C40" s="98">
        <f>C14+C16+C23+C39+C26</f>
        <v>3898</v>
      </c>
      <c r="D40" s="98">
        <f>D14+D16+D23+D39+D26</f>
        <v>3754</v>
      </c>
    </row>
  </sheetData>
  <mergeCells count="3">
    <mergeCell ref="A4:C4"/>
    <mergeCell ref="A2:C2"/>
    <mergeCell ref="A3:D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workbookViewId="0">
      <selection activeCell="A3" sqref="A3:D3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48" customWidth="1"/>
  </cols>
  <sheetData>
    <row r="1" spans="1:8" ht="15" customHeight="1" x14ac:dyDescent="0.25">
      <c r="C1" s="59" t="s">
        <v>567</v>
      </c>
    </row>
    <row r="2" spans="1:8" ht="18" customHeight="1" x14ac:dyDescent="0.25">
      <c r="A2" s="120" t="s">
        <v>14</v>
      </c>
      <c r="B2" s="120"/>
      <c r="C2" s="120"/>
      <c r="D2" s="82"/>
      <c r="E2" s="82"/>
      <c r="F2" s="82"/>
      <c r="G2" s="82"/>
      <c r="H2" s="82"/>
    </row>
    <row r="3" spans="1:8" ht="25.5" customHeight="1" x14ac:dyDescent="0.25">
      <c r="A3" s="122" t="s">
        <v>570</v>
      </c>
      <c r="B3" s="122"/>
      <c r="C3" s="122"/>
      <c r="D3" s="122"/>
      <c r="E3" s="60"/>
      <c r="F3" s="60"/>
      <c r="G3" s="60"/>
      <c r="H3" s="60"/>
    </row>
    <row r="4" spans="1:8" ht="27" customHeight="1" x14ac:dyDescent="0.25">
      <c r="A4" s="125" t="s">
        <v>23</v>
      </c>
      <c r="B4" s="126"/>
      <c r="C4" s="126"/>
    </row>
    <row r="5" spans="1:8" ht="19.5" customHeight="1" x14ac:dyDescent="0.25">
      <c r="A5" s="44"/>
      <c r="B5" s="45"/>
      <c r="C5" s="99"/>
    </row>
    <row r="6" spans="1:8" x14ac:dyDescent="0.25">
      <c r="A6" s="3" t="s">
        <v>544</v>
      </c>
    </row>
    <row r="7" spans="1:8" ht="25.5" x14ac:dyDescent="0.25">
      <c r="A7" s="37" t="s">
        <v>540</v>
      </c>
      <c r="B7" s="2" t="s">
        <v>47</v>
      </c>
      <c r="C7" s="96" t="s">
        <v>18</v>
      </c>
      <c r="D7" s="96" t="s">
        <v>17</v>
      </c>
    </row>
    <row r="8" spans="1:8" x14ac:dyDescent="0.25">
      <c r="A8" s="12" t="s">
        <v>489</v>
      </c>
      <c r="B8" s="5" t="s">
        <v>137</v>
      </c>
      <c r="C8" s="97"/>
      <c r="D8" s="97"/>
    </row>
    <row r="9" spans="1:8" x14ac:dyDescent="0.25">
      <c r="A9" s="12" t="s">
        <v>490</v>
      </c>
      <c r="B9" s="5" t="s">
        <v>137</v>
      </c>
      <c r="C9" s="97"/>
      <c r="D9" s="97"/>
    </row>
    <row r="10" spans="1:8" x14ac:dyDescent="0.25">
      <c r="A10" s="12" t="s">
        <v>491</v>
      </c>
      <c r="B10" s="5" t="s">
        <v>137</v>
      </c>
      <c r="C10" s="97"/>
      <c r="D10" s="97"/>
    </row>
    <row r="11" spans="1:8" x14ac:dyDescent="0.25">
      <c r="A11" s="12" t="s">
        <v>492</v>
      </c>
      <c r="B11" s="5" t="s">
        <v>137</v>
      </c>
      <c r="C11" s="97"/>
      <c r="D11" s="97"/>
    </row>
    <row r="12" spans="1:8" x14ac:dyDescent="0.25">
      <c r="A12" s="12" t="s">
        <v>493</v>
      </c>
      <c r="B12" s="5" t="s">
        <v>137</v>
      </c>
      <c r="C12" s="97"/>
      <c r="D12" s="97"/>
    </row>
    <row r="13" spans="1:8" x14ac:dyDescent="0.25">
      <c r="A13" s="12" t="s">
        <v>494</v>
      </c>
      <c r="B13" s="5" t="s">
        <v>137</v>
      </c>
      <c r="C13" s="97"/>
      <c r="D13" s="97"/>
    </row>
    <row r="14" spans="1:8" x14ac:dyDescent="0.25">
      <c r="A14" s="12" t="s">
        <v>495</v>
      </c>
      <c r="B14" s="5" t="s">
        <v>137</v>
      </c>
      <c r="C14" s="97"/>
      <c r="D14" s="97"/>
    </row>
    <row r="15" spans="1:8" x14ac:dyDescent="0.25">
      <c r="A15" s="12" t="s">
        <v>496</v>
      </c>
      <c r="B15" s="5" t="s">
        <v>137</v>
      </c>
      <c r="C15" s="97"/>
      <c r="D15" s="97"/>
    </row>
    <row r="16" spans="1:8" x14ac:dyDescent="0.25">
      <c r="A16" s="12" t="s">
        <v>497</v>
      </c>
      <c r="B16" s="5" t="s">
        <v>137</v>
      </c>
      <c r="C16" s="97"/>
      <c r="D16" s="97"/>
    </row>
    <row r="17" spans="1:4" x14ac:dyDescent="0.25">
      <c r="A17" s="12" t="s">
        <v>498</v>
      </c>
      <c r="B17" s="5" t="s">
        <v>137</v>
      </c>
      <c r="C17" s="97"/>
      <c r="D17" s="97"/>
    </row>
    <row r="18" spans="1:4" ht="25.5" x14ac:dyDescent="0.25">
      <c r="A18" s="10" t="s">
        <v>368</v>
      </c>
      <c r="B18" s="7" t="s">
        <v>137</v>
      </c>
      <c r="C18" s="84">
        <f>SUM(C8:C17)</f>
        <v>0</v>
      </c>
      <c r="D18" s="84">
        <f>SUM(D8:D17)</f>
        <v>0</v>
      </c>
    </row>
    <row r="19" spans="1:4" x14ac:dyDescent="0.25">
      <c r="A19" s="12" t="s">
        <v>489</v>
      </c>
      <c r="B19" s="5" t="s">
        <v>138</v>
      </c>
      <c r="C19" s="97">
        <v>102</v>
      </c>
      <c r="D19" s="97">
        <v>0</v>
      </c>
    </row>
    <row r="20" spans="1:4" x14ac:dyDescent="0.25">
      <c r="A20" s="12" t="s">
        <v>490</v>
      </c>
      <c r="B20" s="5" t="s">
        <v>138</v>
      </c>
      <c r="C20" s="97"/>
      <c r="D20" s="97"/>
    </row>
    <row r="21" spans="1:4" x14ac:dyDescent="0.25">
      <c r="A21" s="12" t="s">
        <v>491</v>
      </c>
      <c r="B21" s="5" t="s">
        <v>138</v>
      </c>
      <c r="C21" s="97"/>
      <c r="D21" s="97"/>
    </row>
    <row r="22" spans="1:4" x14ac:dyDescent="0.25">
      <c r="A22" s="12" t="s">
        <v>492</v>
      </c>
      <c r="B22" s="5" t="s">
        <v>138</v>
      </c>
      <c r="C22" s="97"/>
      <c r="D22" s="97"/>
    </row>
    <row r="23" spans="1:4" x14ac:dyDescent="0.25">
      <c r="A23" s="12" t="s">
        <v>493</v>
      </c>
      <c r="B23" s="5" t="s">
        <v>138</v>
      </c>
      <c r="C23" s="97"/>
      <c r="D23" s="97"/>
    </row>
    <row r="24" spans="1:4" x14ac:dyDescent="0.25">
      <c r="A24" s="12" t="s">
        <v>494</v>
      </c>
      <c r="B24" s="5" t="s">
        <v>138</v>
      </c>
      <c r="C24" s="97"/>
      <c r="D24" s="97"/>
    </row>
    <row r="25" spans="1:4" x14ac:dyDescent="0.25">
      <c r="A25" s="12" t="s">
        <v>495</v>
      </c>
      <c r="B25" s="5" t="s">
        <v>138</v>
      </c>
      <c r="C25" s="97"/>
      <c r="D25" s="97"/>
    </row>
    <row r="26" spans="1:4" x14ac:dyDescent="0.25">
      <c r="A26" s="12" t="s">
        <v>496</v>
      </c>
      <c r="B26" s="5" t="s">
        <v>138</v>
      </c>
      <c r="C26" s="97"/>
      <c r="D26" s="97"/>
    </row>
    <row r="27" spans="1:4" x14ac:dyDescent="0.25">
      <c r="A27" s="12" t="s">
        <v>497</v>
      </c>
      <c r="B27" s="5" t="s">
        <v>138</v>
      </c>
      <c r="C27" s="97"/>
      <c r="D27" s="97"/>
    </row>
    <row r="28" spans="1:4" x14ac:dyDescent="0.25">
      <c r="A28" s="12" t="s">
        <v>498</v>
      </c>
      <c r="B28" s="5" t="s">
        <v>138</v>
      </c>
      <c r="C28" s="97"/>
      <c r="D28" s="97"/>
    </row>
    <row r="29" spans="1:4" ht="25.5" x14ac:dyDescent="0.25">
      <c r="A29" s="10" t="s">
        <v>369</v>
      </c>
      <c r="B29" s="7" t="s">
        <v>138</v>
      </c>
      <c r="C29" s="84">
        <f>SUM(C19:C28)</f>
        <v>102</v>
      </c>
      <c r="D29" s="84">
        <f>SUM(D19:D28)</f>
        <v>0</v>
      </c>
    </row>
    <row r="30" spans="1:4" x14ac:dyDescent="0.25">
      <c r="A30" s="12" t="s">
        <v>489</v>
      </c>
      <c r="B30" s="5" t="s">
        <v>139</v>
      </c>
      <c r="C30" s="97"/>
      <c r="D30" s="97"/>
    </row>
    <row r="31" spans="1:4" x14ac:dyDescent="0.25">
      <c r="A31" s="12" t="s">
        <v>490</v>
      </c>
      <c r="B31" s="5" t="s">
        <v>139</v>
      </c>
      <c r="C31" s="97"/>
      <c r="D31" s="97"/>
    </row>
    <row r="32" spans="1:4" x14ac:dyDescent="0.25">
      <c r="A32" s="12" t="s">
        <v>491</v>
      </c>
      <c r="B32" s="5" t="s">
        <v>139</v>
      </c>
      <c r="C32" s="97"/>
      <c r="D32" s="97"/>
    </row>
    <row r="33" spans="1:4" x14ac:dyDescent="0.25">
      <c r="A33" s="12" t="s">
        <v>492</v>
      </c>
      <c r="B33" s="5" t="s">
        <v>139</v>
      </c>
      <c r="C33" s="97"/>
      <c r="D33" s="97"/>
    </row>
    <row r="34" spans="1:4" x14ac:dyDescent="0.25">
      <c r="A34" s="12" t="s">
        <v>493</v>
      </c>
      <c r="B34" s="5" t="s">
        <v>139</v>
      </c>
      <c r="C34" s="97"/>
      <c r="D34" s="97"/>
    </row>
    <row r="35" spans="1:4" x14ac:dyDescent="0.25">
      <c r="A35" s="12" t="s">
        <v>494</v>
      </c>
      <c r="B35" s="5" t="s">
        <v>139</v>
      </c>
      <c r="C35" s="97"/>
      <c r="D35" s="97"/>
    </row>
    <row r="36" spans="1:4" x14ac:dyDescent="0.25">
      <c r="A36" s="12" t="s">
        <v>495</v>
      </c>
      <c r="B36" s="5" t="s">
        <v>139</v>
      </c>
      <c r="C36" s="100">
        <v>1489</v>
      </c>
      <c r="D36" s="97">
        <v>1489</v>
      </c>
    </row>
    <row r="37" spans="1:4" x14ac:dyDescent="0.25">
      <c r="A37" s="12" t="s">
        <v>496</v>
      </c>
      <c r="B37" s="5" t="s">
        <v>139</v>
      </c>
      <c r="C37" s="97">
        <v>18744</v>
      </c>
      <c r="D37" s="97">
        <v>18744</v>
      </c>
    </row>
    <row r="38" spans="1:4" x14ac:dyDescent="0.25">
      <c r="A38" s="12" t="s">
        <v>497</v>
      </c>
      <c r="B38" s="5" t="s">
        <v>139</v>
      </c>
      <c r="C38" s="97"/>
      <c r="D38" s="97"/>
    </row>
    <row r="39" spans="1:4" x14ac:dyDescent="0.25">
      <c r="A39" s="12" t="s">
        <v>498</v>
      </c>
      <c r="B39" s="5" t="s">
        <v>139</v>
      </c>
      <c r="C39" s="97"/>
      <c r="D39" s="97"/>
    </row>
    <row r="40" spans="1:4" x14ac:dyDescent="0.25">
      <c r="A40" s="10" t="s">
        <v>370</v>
      </c>
      <c r="B40" s="7" t="s">
        <v>139</v>
      </c>
      <c r="C40" s="84">
        <f>SUM(C30:C39)</f>
        <v>20233</v>
      </c>
      <c r="D40" s="84">
        <f>SUM(D30:D39)</f>
        <v>20233</v>
      </c>
    </row>
    <row r="41" spans="1:4" x14ac:dyDescent="0.25">
      <c r="A41" s="12" t="s">
        <v>499</v>
      </c>
      <c r="B41" s="4" t="s">
        <v>141</v>
      </c>
      <c r="C41" s="97"/>
      <c r="D41" s="97"/>
    </row>
    <row r="42" spans="1:4" x14ac:dyDescent="0.25">
      <c r="A42" s="12" t="s">
        <v>500</v>
      </c>
      <c r="B42" s="4" t="s">
        <v>141</v>
      </c>
      <c r="C42" s="97">
        <v>0</v>
      </c>
      <c r="D42" s="97"/>
    </row>
    <row r="43" spans="1:4" x14ac:dyDescent="0.25">
      <c r="A43" s="12" t="s">
        <v>501</v>
      </c>
      <c r="B43" s="4" t="s">
        <v>141</v>
      </c>
      <c r="C43" s="97"/>
      <c r="D43" s="97"/>
    </row>
    <row r="44" spans="1:4" x14ac:dyDescent="0.25">
      <c r="A44" s="4" t="s">
        <v>502</v>
      </c>
      <c r="B44" s="4" t="s">
        <v>141</v>
      </c>
      <c r="C44" s="97"/>
      <c r="D44" s="97"/>
    </row>
    <row r="45" spans="1:4" x14ac:dyDescent="0.25">
      <c r="A45" s="4" t="s">
        <v>503</v>
      </c>
      <c r="B45" s="4" t="s">
        <v>141</v>
      </c>
      <c r="C45" s="97"/>
      <c r="D45" s="97"/>
    </row>
    <row r="46" spans="1:4" x14ac:dyDescent="0.25">
      <c r="A46" s="4" t="s">
        <v>504</v>
      </c>
      <c r="B46" s="4" t="s">
        <v>141</v>
      </c>
      <c r="C46" s="97"/>
      <c r="D46" s="97"/>
    </row>
    <row r="47" spans="1:4" x14ac:dyDescent="0.25">
      <c r="A47" s="12" t="s">
        <v>505</v>
      </c>
      <c r="B47" s="4" t="s">
        <v>141</v>
      </c>
      <c r="C47" s="97"/>
      <c r="D47" s="97"/>
    </row>
    <row r="48" spans="1:4" x14ac:dyDescent="0.25">
      <c r="A48" s="12" t="s">
        <v>506</v>
      </c>
      <c r="B48" s="4" t="s">
        <v>141</v>
      </c>
      <c r="C48" s="97"/>
      <c r="D48" s="97"/>
    </row>
    <row r="49" spans="1:4" x14ac:dyDescent="0.25">
      <c r="A49" s="12" t="s">
        <v>507</v>
      </c>
      <c r="B49" s="4" t="s">
        <v>141</v>
      </c>
      <c r="C49" s="97"/>
      <c r="D49" s="97"/>
    </row>
    <row r="50" spans="1:4" x14ac:dyDescent="0.25">
      <c r="A50" s="12" t="s">
        <v>508</v>
      </c>
      <c r="B50" s="4" t="s">
        <v>141</v>
      </c>
      <c r="C50" s="97"/>
      <c r="D50" s="97"/>
    </row>
    <row r="51" spans="1:4" ht="25.5" x14ac:dyDescent="0.25">
      <c r="A51" s="10" t="s">
        <v>371</v>
      </c>
      <c r="B51" s="7" t="s">
        <v>141</v>
      </c>
      <c r="C51" s="84">
        <f>SUM(C41:C50)</f>
        <v>0</v>
      </c>
      <c r="D51" s="84">
        <f>SUM(D41:D50)</f>
        <v>0</v>
      </c>
    </row>
    <row r="52" spans="1:4" x14ac:dyDescent="0.25">
      <c r="A52" s="12" t="s">
        <v>499</v>
      </c>
      <c r="B52" s="4" t="s">
        <v>146</v>
      </c>
      <c r="C52" s="97"/>
      <c r="D52" s="97"/>
    </row>
    <row r="53" spans="1:4" x14ac:dyDescent="0.25">
      <c r="A53" s="12" t="s">
        <v>500</v>
      </c>
      <c r="B53" s="4" t="s">
        <v>146</v>
      </c>
      <c r="C53" s="97">
        <v>850</v>
      </c>
      <c r="D53" s="97">
        <v>880</v>
      </c>
    </row>
    <row r="54" spans="1:4" x14ac:dyDescent="0.25">
      <c r="A54" s="12" t="s">
        <v>501</v>
      </c>
      <c r="B54" s="4" t="s">
        <v>146</v>
      </c>
      <c r="C54" s="97"/>
      <c r="D54" s="97"/>
    </row>
    <row r="55" spans="1:4" x14ac:dyDescent="0.25">
      <c r="A55" s="4" t="s">
        <v>502</v>
      </c>
      <c r="B55" s="4" t="s">
        <v>146</v>
      </c>
      <c r="C55" s="97"/>
      <c r="D55" s="97"/>
    </row>
    <row r="56" spans="1:4" x14ac:dyDescent="0.25">
      <c r="A56" s="4" t="s">
        <v>503</v>
      </c>
      <c r="B56" s="4" t="s">
        <v>146</v>
      </c>
      <c r="C56" s="97"/>
      <c r="D56" s="97"/>
    </row>
    <row r="57" spans="1:4" x14ac:dyDescent="0.25">
      <c r="A57" s="4" t="s">
        <v>504</v>
      </c>
      <c r="B57" s="4" t="s">
        <v>146</v>
      </c>
      <c r="C57" s="97"/>
      <c r="D57" s="97"/>
    </row>
    <row r="58" spans="1:4" x14ac:dyDescent="0.25">
      <c r="A58" s="12" t="s">
        <v>505</v>
      </c>
      <c r="B58" s="4" t="s">
        <v>146</v>
      </c>
      <c r="C58" s="97"/>
      <c r="D58" s="97"/>
    </row>
    <row r="59" spans="1:4" x14ac:dyDescent="0.25">
      <c r="A59" s="12" t="s">
        <v>509</v>
      </c>
      <c r="B59" s="4" t="s">
        <v>146</v>
      </c>
      <c r="C59" s="97"/>
      <c r="D59" s="97"/>
    </row>
    <row r="60" spans="1:4" x14ac:dyDescent="0.25">
      <c r="A60" s="12" t="s">
        <v>507</v>
      </c>
      <c r="B60" s="4" t="s">
        <v>146</v>
      </c>
      <c r="C60" s="97"/>
      <c r="D60" s="97"/>
    </row>
    <row r="61" spans="1:4" x14ac:dyDescent="0.25">
      <c r="A61" s="12" t="s">
        <v>508</v>
      </c>
      <c r="B61" s="4" t="s">
        <v>146</v>
      </c>
      <c r="C61" s="97"/>
      <c r="D61" s="97"/>
    </row>
    <row r="62" spans="1:4" x14ac:dyDescent="0.25">
      <c r="A62" s="14" t="s">
        <v>372</v>
      </c>
      <c r="B62" s="7" t="s">
        <v>146</v>
      </c>
      <c r="C62" s="84">
        <f>SUM(C52:C61)</f>
        <v>850</v>
      </c>
      <c r="D62" s="84">
        <f>SUM(D52:D61)</f>
        <v>880</v>
      </c>
    </row>
    <row r="63" spans="1:4" x14ac:dyDescent="0.25">
      <c r="A63" s="12" t="s">
        <v>489</v>
      </c>
      <c r="B63" s="5" t="s">
        <v>174</v>
      </c>
      <c r="C63" s="97"/>
      <c r="D63" s="97"/>
    </row>
    <row r="64" spans="1:4" x14ac:dyDescent="0.25">
      <c r="A64" s="12" t="s">
        <v>490</v>
      </c>
      <c r="B64" s="5" t="s">
        <v>174</v>
      </c>
      <c r="C64" s="97"/>
      <c r="D64" s="97"/>
    </row>
    <row r="65" spans="1:4" x14ac:dyDescent="0.25">
      <c r="A65" s="12" t="s">
        <v>491</v>
      </c>
      <c r="B65" s="5" t="s">
        <v>174</v>
      </c>
      <c r="C65" s="97"/>
      <c r="D65" s="97"/>
    </row>
    <row r="66" spans="1:4" x14ac:dyDescent="0.25">
      <c r="A66" s="12" t="s">
        <v>492</v>
      </c>
      <c r="B66" s="5" t="s">
        <v>174</v>
      </c>
      <c r="C66" s="97"/>
      <c r="D66" s="97"/>
    </row>
    <row r="67" spans="1:4" x14ac:dyDescent="0.25">
      <c r="A67" s="12" t="s">
        <v>493</v>
      </c>
      <c r="B67" s="5" t="s">
        <v>174</v>
      </c>
      <c r="C67" s="97"/>
      <c r="D67" s="97"/>
    </row>
    <row r="68" spans="1:4" x14ac:dyDescent="0.25">
      <c r="A68" s="12" t="s">
        <v>494</v>
      </c>
      <c r="B68" s="5" t="s">
        <v>174</v>
      </c>
      <c r="C68" s="97"/>
      <c r="D68" s="97"/>
    </row>
    <row r="69" spans="1:4" x14ac:dyDescent="0.25">
      <c r="A69" s="12" t="s">
        <v>495</v>
      </c>
      <c r="B69" s="5" t="s">
        <v>174</v>
      </c>
      <c r="C69" s="97"/>
      <c r="D69" s="97"/>
    </row>
    <row r="70" spans="1:4" x14ac:dyDescent="0.25">
      <c r="A70" s="12" t="s">
        <v>496</v>
      </c>
      <c r="B70" s="5" t="s">
        <v>174</v>
      </c>
      <c r="C70" s="97"/>
      <c r="D70" s="97"/>
    </row>
    <row r="71" spans="1:4" x14ac:dyDescent="0.25">
      <c r="A71" s="12" t="s">
        <v>497</v>
      </c>
      <c r="B71" s="5" t="s">
        <v>174</v>
      </c>
      <c r="C71" s="97"/>
      <c r="D71" s="97"/>
    </row>
    <row r="72" spans="1:4" x14ac:dyDescent="0.25">
      <c r="A72" s="12" t="s">
        <v>498</v>
      </c>
      <c r="B72" s="5" t="s">
        <v>174</v>
      </c>
      <c r="C72" s="97"/>
      <c r="D72" s="97"/>
    </row>
    <row r="73" spans="1:4" ht="25.5" x14ac:dyDescent="0.25">
      <c r="A73" s="10" t="s">
        <v>381</v>
      </c>
      <c r="B73" s="7" t="s">
        <v>174</v>
      </c>
      <c r="C73" s="84">
        <f>SUM(C63:C72)</f>
        <v>0</v>
      </c>
      <c r="D73" s="84">
        <f>SUM(D63:D72)</f>
        <v>0</v>
      </c>
    </row>
    <row r="74" spans="1:4" x14ac:dyDescent="0.25">
      <c r="A74" s="12" t="s">
        <v>489</v>
      </c>
      <c r="B74" s="5" t="s">
        <v>175</v>
      </c>
      <c r="C74" s="97"/>
      <c r="D74" s="97"/>
    </row>
    <row r="75" spans="1:4" x14ac:dyDescent="0.25">
      <c r="A75" s="12" t="s">
        <v>490</v>
      </c>
      <c r="B75" s="5" t="s">
        <v>175</v>
      </c>
      <c r="C75" s="97"/>
      <c r="D75" s="97"/>
    </row>
    <row r="76" spans="1:4" x14ac:dyDescent="0.25">
      <c r="A76" s="12" t="s">
        <v>491</v>
      </c>
      <c r="B76" s="5" t="s">
        <v>175</v>
      </c>
      <c r="C76" s="97"/>
      <c r="D76" s="97"/>
    </row>
    <row r="77" spans="1:4" x14ac:dyDescent="0.25">
      <c r="A77" s="12" t="s">
        <v>492</v>
      </c>
      <c r="B77" s="5" t="s">
        <v>175</v>
      </c>
      <c r="C77" s="97"/>
      <c r="D77" s="97"/>
    </row>
    <row r="78" spans="1:4" x14ac:dyDescent="0.25">
      <c r="A78" s="12" t="s">
        <v>493</v>
      </c>
      <c r="B78" s="5" t="s">
        <v>175</v>
      </c>
      <c r="C78" s="97"/>
      <c r="D78" s="97"/>
    </row>
    <row r="79" spans="1:4" x14ac:dyDescent="0.25">
      <c r="A79" s="12" t="s">
        <v>494</v>
      </c>
      <c r="B79" s="5" t="s">
        <v>175</v>
      </c>
      <c r="C79" s="97"/>
      <c r="D79" s="97"/>
    </row>
    <row r="80" spans="1:4" x14ac:dyDescent="0.25">
      <c r="A80" s="12" t="s">
        <v>495</v>
      </c>
      <c r="B80" s="5" t="s">
        <v>175</v>
      </c>
      <c r="C80" s="97"/>
      <c r="D80" s="97"/>
    </row>
    <row r="81" spans="1:4" x14ac:dyDescent="0.25">
      <c r="A81" s="12" t="s">
        <v>496</v>
      </c>
      <c r="B81" s="5" t="s">
        <v>175</v>
      </c>
      <c r="C81" s="97"/>
      <c r="D81" s="97"/>
    </row>
    <row r="82" spans="1:4" x14ac:dyDescent="0.25">
      <c r="A82" s="12" t="s">
        <v>497</v>
      </c>
      <c r="B82" s="5" t="s">
        <v>175</v>
      </c>
      <c r="C82" s="97"/>
      <c r="D82" s="97"/>
    </row>
    <row r="83" spans="1:4" x14ac:dyDescent="0.25">
      <c r="A83" s="12" t="s">
        <v>498</v>
      </c>
      <c r="B83" s="5" t="s">
        <v>175</v>
      </c>
      <c r="C83" s="97"/>
      <c r="D83" s="97"/>
    </row>
    <row r="84" spans="1:4" ht="25.5" x14ac:dyDescent="0.25">
      <c r="A84" s="10" t="s">
        <v>380</v>
      </c>
      <c r="B84" s="7" t="s">
        <v>175</v>
      </c>
      <c r="C84" s="84">
        <f>SUM(C74:C83)</f>
        <v>0</v>
      </c>
      <c r="D84" s="84">
        <f>SUM(D74:D83)</f>
        <v>0</v>
      </c>
    </row>
    <row r="85" spans="1:4" x14ac:dyDescent="0.25">
      <c r="A85" s="12" t="s">
        <v>489</v>
      </c>
      <c r="B85" s="5" t="s">
        <v>176</v>
      </c>
      <c r="C85" s="97"/>
      <c r="D85" s="97"/>
    </row>
    <row r="86" spans="1:4" x14ac:dyDescent="0.25">
      <c r="A86" s="12" t="s">
        <v>490</v>
      </c>
      <c r="B86" s="5" t="s">
        <v>176</v>
      </c>
      <c r="C86" s="97"/>
      <c r="D86" s="97"/>
    </row>
    <row r="87" spans="1:4" x14ac:dyDescent="0.25">
      <c r="A87" s="12" t="s">
        <v>491</v>
      </c>
      <c r="B87" s="5" t="s">
        <v>176</v>
      </c>
      <c r="C87" s="97"/>
      <c r="D87" s="97"/>
    </row>
    <row r="88" spans="1:4" x14ac:dyDescent="0.25">
      <c r="A88" s="12" t="s">
        <v>492</v>
      </c>
      <c r="B88" s="5" t="s">
        <v>176</v>
      </c>
      <c r="C88" s="97"/>
      <c r="D88" s="97"/>
    </row>
    <row r="89" spans="1:4" x14ac:dyDescent="0.25">
      <c r="A89" s="12" t="s">
        <v>493</v>
      </c>
      <c r="B89" s="5" t="s">
        <v>176</v>
      </c>
      <c r="C89" s="97"/>
      <c r="D89" s="97"/>
    </row>
    <row r="90" spans="1:4" x14ac:dyDescent="0.25">
      <c r="A90" s="12" t="s">
        <v>494</v>
      </c>
      <c r="B90" s="5" t="s">
        <v>176</v>
      </c>
      <c r="C90" s="97"/>
      <c r="D90" s="97"/>
    </row>
    <row r="91" spans="1:4" x14ac:dyDescent="0.25">
      <c r="A91" s="12" t="s">
        <v>495</v>
      </c>
      <c r="B91" s="5" t="s">
        <v>176</v>
      </c>
      <c r="C91" s="97"/>
      <c r="D91" s="97"/>
    </row>
    <row r="92" spans="1:4" x14ac:dyDescent="0.25">
      <c r="A92" s="12" t="s">
        <v>496</v>
      </c>
      <c r="B92" s="5" t="s">
        <v>176</v>
      </c>
      <c r="C92" s="97"/>
      <c r="D92" s="97"/>
    </row>
    <row r="93" spans="1:4" x14ac:dyDescent="0.25">
      <c r="A93" s="12" t="s">
        <v>497</v>
      </c>
      <c r="B93" s="5" t="s">
        <v>176</v>
      </c>
      <c r="C93" s="97"/>
      <c r="D93" s="97"/>
    </row>
    <row r="94" spans="1:4" x14ac:dyDescent="0.25">
      <c r="A94" s="12" t="s">
        <v>498</v>
      </c>
      <c r="B94" s="5" t="s">
        <v>176</v>
      </c>
      <c r="C94" s="97"/>
      <c r="D94" s="97"/>
    </row>
    <row r="95" spans="1:4" x14ac:dyDescent="0.25">
      <c r="A95" s="10" t="s">
        <v>379</v>
      </c>
      <c r="B95" s="7" t="s">
        <v>176</v>
      </c>
      <c r="C95" s="84">
        <f>SUM(C85:C94)</f>
        <v>0</v>
      </c>
      <c r="D95" s="84">
        <f>SUM(D85:D94)</f>
        <v>0</v>
      </c>
    </row>
    <row r="96" spans="1:4" x14ac:dyDescent="0.25">
      <c r="A96" s="12" t="s">
        <v>499</v>
      </c>
      <c r="B96" s="4" t="s">
        <v>178</v>
      </c>
      <c r="C96" s="97"/>
      <c r="D96" s="97"/>
    </row>
    <row r="97" spans="1:4" x14ac:dyDescent="0.25">
      <c r="A97" s="12" t="s">
        <v>500</v>
      </c>
      <c r="B97" s="5" t="s">
        <v>178</v>
      </c>
      <c r="C97" s="97"/>
      <c r="D97" s="97"/>
    </row>
    <row r="98" spans="1:4" x14ac:dyDescent="0.25">
      <c r="A98" s="12" t="s">
        <v>501</v>
      </c>
      <c r="B98" s="4" t="s">
        <v>178</v>
      </c>
      <c r="C98" s="97"/>
      <c r="D98" s="97"/>
    </row>
    <row r="99" spans="1:4" x14ac:dyDescent="0.25">
      <c r="A99" s="4" t="s">
        <v>502</v>
      </c>
      <c r="B99" s="5" t="s">
        <v>178</v>
      </c>
      <c r="C99" s="97"/>
      <c r="D99" s="97"/>
    </row>
    <row r="100" spans="1:4" x14ac:dyDescent="0.25">
      <c r="A100" s="4" t="s">
        <v>503</v>
      </c>
      <c r="B100" s="4" t="s">
        <v>178</v>
      </c>
      <c r="C100" s="97"/>
      <c r="D100" s="97"/>
    </row>
    <row r="101" spans="1:4" x14ac:dyDescent="0.25">
      <c r="A101" s="4" t="s">
        <v>504</v>
      </c>
      <c r="B101" s="5" t="s">
        <v>178</v>
      </c>
      <c r="C101" s="97"/>
      <c r="D101" s="97"/>
    </row>
    <row r="102" spans="1:4" x14ac:dyDescent="0.25">
      <c r="A102" s="12" t="s">
        <v>505</v>
      </c>
      <c r="B102" s="4" t="s">
        <v>178</v>
      </c>
      <c r="C102" s="97"/>
      <c r="D102" s="97"/>
    </row>
    <row r="103" spans="1:4" x14ac:dyDescent="0.25">
      <c r="A103" s="12" t="s">
        <v>509</v>
      </c>
      <c r="B103" s="5" t="s">
        <v>178</v>
      </c>
      <c r="C103" s="97"/>
      <c r="D103" s="97"/>
    </row>
    <row r="104" spans="1:4" x14ac:dyDescent="0.25">
      <c r="A104" s="12" t="s">
        <v>507</v>
      </c>
      <c r="B104" s="4" t="s">
        <v>178</v>
      </c>
      <c r="C104" s="97"/>
      <c r="D104" s="97"/>
    </row>
    <row r="105" spans="1:4" x14ac:dyDescent="0.25">
      <c r="A105" s="12" t="s">
        <v>508</v>
      </c>
      <c r="B105" s="5" t="s">
        <v>178</v>
      </c>
      <c r="C105" s="97"/>
      <c r="D105" s="97"/>
    </row>
    <row r="106" spans="1:4" ht="25.5" x14ac:dyDescent="0.25">
      <c r="A106" s="10" t="s">
        <v>378</v>
      </c>
      <c r="B106" s="7" t="s">
        <v>178</v>
      </c>
      <c r="C106" s="84">
        <f>SUM(C96:C105)</f>
        <v>0</v>
      </c>
      <c r="D106" s="84">
        <f>SUM(D96:D105)</f>
        <v>0</v>
      </c>
    </row>
    <row r="107" spans="1:4" x14ac:dyDescent="0.25">
      <c r="A107" s="12" t="s">
        <v>499</v>
      </c>
      <c r="B107" s="4" t="s">
        <v>181</v>
      </c>
      <c r="C107" s="97"/>
      <c r="D107" s="97"/>
    </row>
    <row r="108" spans="1:4" x14ac:dyDescent="0.25">
      <c r="A108" s="12" t="s">
        <v>500</v>
      </c>
      <c r="B108" s="4" t="s">
        <v>181</v>
      </c>
      <c r="C108" s="97"/>
      <c r="D108" s="97"/>
    </row>
    <row r="109" spans="1:4" x14ac:dyDescent="0.25">
      <c r="A109" s="12" t="s">
        <v>501</v>
      </c>
      <c r="B109" s="4" t="s">
        <v>181</v>
      </c>
      <c r="C109" s="97"/>
      <c r="D109" s="97"/>
    </row>
    <row r="110" spans="1:4" x14ac:dyDescent="0.25">
      <c r="A110" s="4" t="s">
        <v>502</v>
      </c>
      <c r="B110" s="4" t="s">
        <v>181</v>
      </c>
      <c r="C110" s="97"/>
      <c r="D110" s="97"/>
    </row>
    <row r="111" spans="1:4" x14ac:dyDescent="0.25">
      <c r="A111" s="4" t="s">
        <v>503</v>
      </c>
      <c r="B111" s="4" t="s">
        <v>181</v>
      </c>
      <c r="C111" s="97"/>
      <c r="D111" s="97"/>
    </row>
    <row r="112" spans="1:4" x14ac:dyDescent="0.25">
      <c r="A112" s="4" t="s">
        <v>504</v>
      </c>
      <c r="B112" s="4" t="s">
        <v>181</v>
      </c>
      <c r="C112" s="97"/>
      <c r="D112" s="97"/>
    </row>
    <row r="113" spans="1:4" x14ac:dyDescent="0.25">
      <c r="A113" s="12" t="s">
        <v>505</v>
      </c>
      <c r="B113" s="4" t="s">
        <v>181</v>
      </c>
      <c r="C113" s="97"/>
      <c r="D113" s="97"/>
    </row>
    <row r="114" spans="1:4" x14ac:dyDescent="0.25">
      <c r="A114" s="12" t="s">
        <v>509</v>
      </c>
      <c r="B114" s="4" t="s">
        <v>181</v>
      </c>
      <c r="C114" s="97"/>
      <c r="D114" s="97"/>
    </row>
    <row r="115" spans="1:4" x14ac:dyDescent="0.25">
      <c r="A115" s="12" t="s">
        <v>507</v>
      </c>
      <c r="B115" s="4" t="s">
        <v>181</v>
      </c>
      <c r="C115" s="97"/>
      <c r="D115" s="97"/>
    </row>
    <row r="116" spans="1:4" x14ac:dyDescent="0.25">
      <c r="A116" s="12" t="s">
        <v>508</v>
      </c>
      <c r="B116" s="4" t="s">
        <v>181</v>
      </c>
      <c r="C116" s="97"/>
      <c r="D116" s="97"/>
    </row>
    <row r="117" spans="1:4" x14ac:dyDescent="0.25">
      <c r="A117" s="14" t="s">
        <v>412</v>
      </c>
      <c r="B117" s="7" t="s">
        <v>181</v>
      </c>
      <c r="C117" s="84">
        <f>SUM(C107:C116)</f>
        <v>0</v>
      </c>
      <c r="D117" s="84">
        <f>SUM(D107:D116)</f>
        <v>0</v>
      </c>
    </row>
  </sheetData>
  <mergeCells count="3">
    <mergeCell ref="A4:C4"/>
    <mergeCell ref="A2:C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workbookViewId="0">
      <selection activeCell="A3" sqref="A3:D3"/>
    </sheetView>
  </sheetViews>
  <sheetFormatPr defaultRowHeight="15" x14ac:dyDescent="0.25"/>
  <cols>
    <col min="1" max="1" width="82.5703125" customWidth="1"/>
    <col min="3" max="3" width="16.28515625" style="48" customWidth="1"/>
  </cols>
  <sheetData>
    <row r="1" spans="1:4" x14ac:dyDescent="0.25">
      <c r="C1" s="59" t="s">
        <v>568</v>
      </c>
    </row>
    <row r="2" spans="1:4" ht="18" x14ac:dyDescent="0.25">
      <c r="A2" s="120" t="s">
        <v>14</v>
      </c>
      <c r="B2" s="120"/>
      <c r="C2" s="120"/>
    </row>
    <row r="3" spans="1:4" ht="27" customHeight="1" x14ac:dyDescent="0.25">
      <c r="A3" s="122" t="s">
        <v>570</v>
      </c>
      <c r="B3" s="122"/>
      <c r="C3" s="122"/>
      <c r="D3" s="122"/>
    </row>
    <row r="4" spans="1:4" ht="25.5" customHeight="1" x14ac:dyDescent="0.25">
      <c r="A4" s="125" t="s">
        <v>24</v>
      </c>
      <c r="B4" s="126"/>
      <c r="C4" s="126"/>
    </row>
    <row r="5" spans="1:4" ht="15.75" customHeight="1" x14ac:dyDescent="0.25">
      <c r="A5" s="44"/>
      <c r="B5" s="45"/>
      <c r="C5" s="99"/>
    </row>
    <row r="6" spans="1:4" ht="21" customHeight="1" x14ac:dyDescent="0.25">
      <c r="A6" s="3" t="s">
        <v>544</v>
      </c>
    </row>
    <row r="7" spans="1:4" ht="25.5" x14ac:dyDescent="0.25">
      <c r="A7" s="37" t="s">
        <v>540</v>
      </c>
      <c r="B7" s="2" t="s">
        <v>47</v>
      </c>
      <c r="C7" s="96" t="s">
        <v>18</v>
      </c>
      <c r="D7" s="96" t="s">
        <v>17</v>
      </c>
    </row>
    <row r="8" spans="1:4" x14ac:dyDescent="0.25">
      <c r="A8" s="12" t="s">
        <v>510</v>
      </c>
      <c r="B8" s="5" t="s">
        <v>235</v>
      </c>
      <c r="C8" s="97"/>
      <c r="D8" s="97"/>
    </row>
    <row r="9" spans="1:4" x14ac:dyDescent="0.25">
      <c r="A9" s="12" t="s">
        <v>519</v>
      </c>
      <c r="B9" s="5" t="s">
        <v>235</v>
      </c>
      <c r="C9" s="97"/>
      <c r="D9" s="97"/>
    </row>
    <row r="10" spans="1:4" ht="30" x14ac:dyDescent="0.25">
      <c r="A10" s="12" t="s">
        <v>520</v>
      </c>
      <c r="B10" s="5" t="s">
        <v>235</v>
      </c>
      <c r="C10" s="97"/>
      <c r="D10" s="97"/>
    </row>
    <row r="11" spans="1:4" x14ac:dyDescent="0.25">
      <c r="A11" s="12" t="s">
        <v>518</v>
      </c>
      <c r="B11" s="5" t="s">
        <v>235</v>
      </c>
      <c r="C11" s="97"/>
      <c r="D11" s="97"/>
    </row>
    <row r="12" spans="1:4" x14ac:dyDescent="0.25">
      <c r="A12" s="12" t="s">
        <v>517</v>
      </c>
      <c r="B12" s="5" t="s">
        <v>235</v>
      </c>
      <c r="C12" s="97"/>
      <c r="D12" s="97"/>
    </row>
    <row r="13" spans="1:4" x14ac:dyDescent="0.25">
      <c r="A13" s="12" t="s">
        <v>516</v>
      </c>
      <c r="B13" s="5" t="s">
        <v>235</v>
      </c>
      <c r="C13" s="97"/>
      <c r="D13" s="97"/>
    </row>
    <row r="14" spans="1:4" x14ac:dyDescent="0.25">
      <c r="A14" s="12" t="s">
        <v>511</v>
      </c>
      <c r="B14" s="5" t="s">
        <v>235</v>
      </c>
      <c r="C14" s="97"/>
      <c r="D14" s="97"/>
    </row>
    <row r="15" spans="1:4" x14ac:dyDescent="0.25">
      <c r="A15" s="12" t="s">
        <v>512</v>
      </c>
      <c r="B15" s="5" t="s">
        <v>235</v>
      </c>
      <c r="C15" s="97"/>
      <c r="D15" s="97"/>
    </row>
    <row r="16" spans="1:4" x14ac:dyDescent="0.25">
      <c r="A16" s="12" t="s">
        <v>513</v>
      </c>
      <c r="B16" s="5" t="s">
        <v>235</v>
      </c>
      <c r="C16" s="97"/>
      <c r="D16" s="97"/>
    </row>
    <row r="17" spans="1:4" x14ac:dyDescent="0.25">
      <c r="A17" s="12" t="s">
        <v>514</v>
      </c>
      <c r="B17" s="5" t="s">
        <v>235</v>
      </c>
      <c r="C17" s="97"/>
      <c r="D17" s="97"/>
    </row>
    <row r="18" spans="1:4" ht="25.5" x14ac:dyDescent="0.25">
      <c r="A18" s="6" t="s">
        <v>422</v>
      </c>
      <c r="B18" s="7" t="s">
        <v>235</v>
      </c>
      <c r="C18" s="84">
        <f>SUM(C8:C17)</f>
        <v>0</v>
      </c>
      <c r="D18" s="84">
        <f>SUM(D8:D17)</f>
        <v>0</v>
      </c>
    </row>
    <row r="19" spans="1:4" x14ac:dyDescent="0.25">
      <c r="A19" s="12" t="s">
        <v>510</v>
      </c>
      <c r="B19" s="5" t="s">
        <v>236</v>
      </c>
      <c r="C19" s="97"/>
      <c r="D19" s="97"/>
    </row>
    <row r="20" spans="1:4" x14ac:dyDescent="0.25">
      <c r="A20" s="12" t="s">
        <v>519</v>
      </c>
      <c r="B20" s="5" t="s">
        <v>236</v>
      </c>
      <c r="C20" s="97"/>
      <c r="D20" s="97"/>
    </row>
    <row r="21" spans="1:4" ht="30" x14ac:dyDescent="0.25">
      <c r="A21" s="12" t="s">
        <v>520</v>
      </c>
      <c r="B21" s="5" t="s">
        <v>236</v>
      </c>
      <c r="C21" s="97"/>
      <c r="D21" s="97"/>
    </row>
    <row r="22" spans="1:4" x14ac:dyDescent="0.25">
      <c r="A22" s="12" t="s">
        <v>518</v>
      </c>
      <c r="B22" s="5" t="s">
        <v>236</v>
      </c>
      <c r="C22" s="97"/>
      <c r="D22" s="97"/>
    </row>
    <row r="23" spans="1:4" x14ac:dyDescent="0.25">
      <c r="A23" s="12" t="s">
        <v>517</v>
      </c>
      <c r="B23" s="5" t="s">
        <v>236</v>
      </c>
      <c r="C23" s="97"/>
      <c r="D23" s="97"/>
    </row>
    <row r="24" spans="1:4" x14ac:dyDescent="0.25">
      <c r="A24" s="12" t="s">
        <v>516</v>
      </c>
      <c r="B24" s="5" t="s">
        <v>236</v>
      </c>
      <c r="C24" s="97"/>
      <c r="D24" s="97"/>
    </row>
    <row r="25" spans="1:4" x14ac:dyDescent="0.25">
      <c r="A25" s="12" t="s">
        <v>511</v>
      </c>
      <c r="B25" s="5" t="s">
        <v>236</v>
      </c>
      <c r="C25" s="97"/>
      <c r="D25" s="97"/>
    </row>
    <row r="26" spans="1:4" x14ac:dyDescent="0.25">
      <c r="A26" s="12" t="s">
        <v>512</v>
      </c>
      <c r="B26" s="5" t="s">
        <v>236</v>
      </c>
      <c r="C26" s="97"/>
      <c r="D26" s="97"/>
    </row>
    <row r="27" spans="1:4" x14ac:dyDescent="0.25">
      <c r="A27" s="12" t="s">
        <v>513</v>
      </c>
      <c r="B27" s="5" t="s">
        <v>236</v>
      </c>
      <c r="C27" s="97"/>
      <c r="D27" s="97"/>
    </row>
    <row r="28" spans="1:4" x14ac:dyDescent="0.25">
      <c r="A28" s="12" t="s">
        <v>514</v>
      </c>
      <c r="B28" s="5" t="s">
        <v>236</v>
      </c>
      <c r="C28" s="97"/>
      <c r="D28" s="97"/>
    </row>
    <row r="29" spans="1:4" ht="25.5" x14ac:dyDescent="0.25">
      <c r="A29" s="6" t="s">
        <v>478</v>
      </c>
      <c r="B29" s="7" t="s">
        <v>236</v>
      </c>
      <c r="C29" s="84">
        <f>SUM(C19:C28)</f>
        <v>0</v>
      </c>
      <c r="D29" s="84">
        <f>SUM(D19:D28)</f>
        <v>0</v>
      </c>
    </row>
    <row r="30" spans="1:4" x14ac:dyDescent="0.25">
      <c r="A30" s="12" t="s">
        <v>510</v>
      </c>
      <c r="B30" s="5" t="s">
        <v>237</v>
      </c>
      <c r="C30" s="97">
        <v>1216</v>
      </c>
      <c r="D30" s="97">
        <v>0</v>
      </c>
    </row>
    <row r="31" spans="1:4" x14ac:dyDescent="0.25">
      <c r="A31" s="12" t="s">
        <v>519</v>
      </c>
      <c r="B31" s="5" t="s">
        <v>237</v>
      </c>
      <c r="C31" s="97"/>
      <c r="D31" s="97"/>
    </row>
    <row r="32" spans="1:4" ht="30" x14ac:dyDescent="0.25">
      <c r="A32" s="12" t="s">
        <v>520</v>
      </c>
      <c r="B32" s="5" t="s">
        <v>237</v>
      </c>
      <c r="C32" s="97"/>
      <c r="D32" s="97"/>
    </row>
    <row r="33" spans="1:4" x14ac:dyDescent="0.25">
      <c r="A33" s="12" t="s">
        <v>518</v>
      </c>
      <c r="B33" s="5" t="s">
        <v>237</v>
      </c>
      <c r="C33" s="100">
        <v>1070</v>
      </c>
      <c r="D33" s="100">
        <v>7360</v>
      </c>
    </row>
    <row r="34" spans="1:4" x14ac:dyDescent="0.25">
      <c r="A34" s="12" t="s">
        <v>517</v>
      </c>
      <c r="B34" s="5" t="s">
        <v>237</v>
      </c>
      <c r="C34" s="100">
        <v>2375</v>
      </c>
      <c r="D34" s="100">
        <v>2375</v>
      </c>
    </row>
    <row r="35" spans="1:4" x14ac:dyDescent="0.25">
      <c r="A35" s="12" t="s">
        <v>516</v>
      </c>
      <c r="B35" s="5" t="s">
        <v>237</v>
      </c>
      <c r="C35" s="100"/>
      <c r="D35" s="100">
        <v>0</v>
      </c>
    </row>
    <row r="36" spans="1:4" x14ac:dyDescent="0.25">
      <c r="A36" s="12" t="s">
        <v>511</v>
      </c>
      <c r="B36" s="5" t="s">
        <v>237</v>
      </c>
      <c r="C36" s="100">
        <v>1237</v>
      </c>
      <c r="D36" s="100">
        <v>0</v>
      </c>
    </row>
    <row r="37" spans="1:4" x14ac:dyDescent="0.25">
      <c r="A37" s="12" t="s">
        <v>512</v>
      </c>
      <c r="B37" s="5" t="s">
        <v>237</v>
      </c>
      <c r="C37" s="97">
        <v>1055</v>
      </c>
      <c r="D37" s="97">
        <v>1150</v>
      </c>
    </row>
    <row r="38" spans="1:4" x14ac:dyDescent="0.25">
      <c r="A38" s="12" t="s">
        <v>513</v>
      </c>
      <c r="B38" s="5" t="s">
        <v>237</v>
      </c>
      <c r="C38" s="97"/>
      <c r="D38" s="97"/>
    </row>
    <row r="39" spans="1:4" x14ac:dyDescent="0.25">
      <c r="A39" s="12" t="s">
        <v>514</v>
      </c>
      <c r="B39" s="5" t="s">
        <v>237</v>
      </c>
      <c r="C39" s="97"/>
      <c r="D39" s="97"/>
    </row>
    <row r="40" spans="1:4" x14ac:dyDescent="0.25">
      <c r="A40" s="6" t="s">
        <v>477</v>
      </c>
      <c r="B40" s="7" t="s">
        <v>237</v>
      </c>
      <c r="C40" s="84">
        <f>SUM(C30:C39)</f>
        <v>6953</v>
      </c>
      <c r="D40" s="84">
        <f>SUM(D30:D39)</f>
        <v>10885</v>
      </c>
    </row>
    <row r="41" spans="1:4" x14ac:dyDescent="0.25">
      <c r="A41" s="12" t="s">
        <v>510</v>
      </c>
      <c r="B41" s="5" t="s">
        <v>243</v>
      </c>
      <c r="C41" s="97"/>
      <c r="D41" s="97"/>
    </row>
    <row r="42" spans="1:4" x14ac:dyDescent="0.25">
      <c r="A42" s="12" t="s">
        <v>519</v>
      </c>
      <c r="B42" s="5" t="s">
        <v>243</v>
      </c>
      <c r="C42" s="97"/>
      <c r="D42" s="97"/>
    </row>
    <row r="43" spans="1:4" ht="30" x14ac:dyDescent="0.25">
      <c r="A43" s="12" t="s">
        <v>520</v>
      </c>
      <c r="B43" s="5" t="s">
        <v>243</v>
      </c>
      <c r="C43" s="97"/>
      <c r="D43" s="97"/>
    </row>
    <row r="44" spans="1:4" x14ac:dyDescent="0.25">
      <c r="A44" s="12" t="s">
        <v>518</v>
      </c>
      <c r="B44" s="5" t="s">
        <v>243</v>
      </c>
      <c r="C44" s="97"/>
      <c r="D44" s="97"/>
    </row>
    <row r="45" spans="1:4" x14ac:dyDescent="0.25">
      <c r="A45" s="12" t="s">
        <v>517</v>
      </c>
      <c r="B45" s="5" t="s">
        <v>243</v>
      </c>
      <c r="C45" s="97"/>
      <c r="D45" s="97"/>
    </row>
    <row r="46" spans="1:4" x14ac:dyDescent="0.25">
      <c r="A46" s="12" t="s">
        <v>516</v>
      </c>
      <c r="B46" s="5" t="s">
        <v>243</v>
      </c>
      <c r="C46" s="97"/>
      <c r="D46" s="97"/>
    </row>
    <row r="47" spans="1:4" x14ac:dyDescent="0.25">
      <c r="A47" s="12" t="s">
        <v>511</v>
      </c>
      <c r="B47" s="5" t="s">
        <v>243</v>
      </c>
      <c r="C47" s="97"/>
      <c r="D47" s="97"/>
    </row>
    <row r="48" spans="1:4" x14ac:dyDescent="0.25">
      <c r="A48" s="12" t="s">
        <v>512</v>
      </c>
      <c r="B48" s="5" t="s">
        <v>243</v>
      </c>
      <c r="C48" s="97"/>
      <c r="D48" s="97"/>
    </row>
    <row r="49" spans="1:4" x14ac:dyDescent="0.25">
      <c r="A49" s="12" t="s">
        <v>513</v>
      </c>
      <c r="B49" s="5" t="s">
        <v>243</v>
      </c>
      <c r="C49" s="97"/>
      <c r="D49" s="97"/>
    </row>
    <row r="50" spans="1:4" x14ac:dyDescent="0.25">
      <c r="A50" s="12" t="s">
        <v>514</v>
      </c>
      <c r="B50" s="5" t="s">
        <v>243</v>
      </c>
      <c r="C50" s="97"/>
      <c r="D50" s="97"/>
    </row>
    <row r="51" spans="1:4" ht="25.5" x14ac:dyDescent="0.25">
      <c r="A51" s="6" t="s">
        <v>476</v>
      </c>
      <c r="B51" s="7" t="s">
        <v>243</v>
      </c>
      <c r="C51" s="84">
        <f>SUM(C41:C50)</f>
        <v>0</v>
      </c>
      <c r="D51" s="84">
        <f>SUM(D41:D50)</f>
        <v>0</v>
      </c>
    </row>
    <row r="52" spans="1:4" x14ac:dyDescent="0.25">
      <c r="A52" s="12" t="s">
        <v>515</v>
      </c>
      <c r="B52" s="5" t="s">
        <v>244</v>
      </c>
      <c r="C52" s="97"/>
      <c r="D52" s="97"/>
    </row>
    <row r="53" spans="1:4" x14ac:dyDescent="0.25">
      <c r="A53" s="12" t="s">
        <v>519</v>
      </c>
      <c r="B53" s="5" t="s">
        <v>244</v>
      </c>
      <c r="C53" s="97"/>
      <c r="D53" s="97"/>
    </row>
    <row r="54" spans="1:4" ht="30" x14ac:dyDescent="0.25">
      <c r="A54" s="12" t="s">
        <v>520</v>
      </c>
      <c r="B54" s="5" t="s">
        <v>244</v>
      </c>
      <c r="C54" s="97"/>
      <c r="D54" s="97"/>
    </row>
    <row r="55" spans="1:4" x14ac:dyDescent="0.25">
      <c r="A55" s="12" t="s">
        <v>518</v>
      </c>
      <c r="B55" s="5" t="s">
        <v>244</v>
      </c>
      <c r="C55" s="97"/>
      <c r="D55" s="97"/>
    </row>
    <row r="56" spans="1:4" x14ac:dyDescent="0.25">
      <c r="A56" s="12" t="s">
        <v>517</v>
      </c>
      <c r="B56" s="5" t="s">
        <v>244</v>
      </c>
      <c r="C56" s="97"/>
      <c r="D56" s="97"/>
    </row>
    <row r="57" spans="1:4" x14ac:dyDescent="0.25">
      <c r="A57" s="12" t="s">
        <v>516</v>
      </c>
      <c r="B57" s="5" t="s">
        <v>244</v>
      </c>
      <c r="C57" s="97"/>
      <c r="D57" s="97"/>
    </row>
    <row r="58" spans="1:4" x14ac:dyDescent="0.25">
      <c r="A58" s="12" t="s">
        <v>511</v>
      </c>
      <c r="B58" s="5" t="s">
        <v>244</v>
      </c>
      <c r="C58" s="97"/>
      <c r="D58" s="97"/>
    </row>
    <row r="59" spans="1:4" x14ac:dyDescent="0.25">
      <c r="A59" s="12" t="s">
        <v>512</v>
      </c>
      <c r="B59" s="5" t="s">
        <v>244</v>
      </c>
      <c r="C59" s="97"/>
      <c r="D59" s="97"/>
    </row>
    <row r="60" spans="1:4" x14ac:dyDescent="0.25">
      <c r="A60" s="12" t="s">
        <v>513</v>
      </c>
      <c r="B60" s="5" t="s">
        <v>244</v>
      </c>
      <c r="C60" s="97"/>
      <c r="D60" s="97"/>
    </row>
    <row r="61" spans="1:4" x14ac:dyDescent="0.25">
      <c r="A61" s="12" t="s">
        <v>514</v>
      </c>
      <c r="B61" s="5" t="s">
        <v>244</v>
      </c>
      <c r="C61" s="97"/>
      <c r="D61" s="97"/>
    </row>
    <row r="62" spans="1:4" ht="25.5" x14ac:dyDescent="0.25">
      <c r="A62" s="6" t="s">
        <v>479</v>
      </c>
      <c r="B62" s="7" t="s">
        <v>244</v>
      </c>
      <c r="C62" s="84">
        <f>SUM(C52:C61)</f>
        <v>0</v>
      </c>
      <c r="D62" s="84">
        <f>SUM(D52:D61)</f>
        <v>0</v>
      </c>
    </row>
    <row r="63" spans="1:4" x14ac:dyDescent="0.25">
      <c r="A63" s="12" t="s">
        <v>510</v>
      </c>
      <c r="B63" s="5" t="s">
        <v>245</v>
      </c>
      <c r="C63" s="97"/>
      <c r="D63" s="97"/>
    </row>
    <row r="64" spans="1:4" x14ac:dyDescent="0.25">
      <c r="A64" s="12" t="s">
        <v>519</v>
      </c>
      <c r="B64" s="5" t="s">
        <v>245</v>
      </c>
      <c r="C64" s="97"/>
      <c r="D64" s="97"/>
    </row>
    <row r="65" spans="1:4" ht="30" x14ac:dyDescent="0.25">
      <c r="A65" s="12" t="s">
        <v>520</v>
      </c>
      <c r="B65" s="5" t="s">
        <v>245</v>
      </c>
      <c r="C65" s="97">
        <v>10000</v>
      </c>
      <c r="D65" s="97">
        <v>12586</v>
      </c>
    </row>
    <row r="66" spans="1:4" x14ac:dyDescent="0.25">
      <c r="A66" s="12" t="s">
        <v>518</v>
      </c>
      <c r="B66" s="5" t="s">
        <v>245</v>
      </c>
      <c r="C66" s="97"/>
      <c r="D66" s="97"/>
    </row>
    <row r="67" spans="1:4" x14ac:dyDescent="0.25">
      <c r="A67" s="12" t="s">
        <v>517</v>
      </c>
      <c r="B67" s="5" t="s">
        <v>245</v>
      </c>
      <c r="C67" s="97"/>
      <c r="D67" s="97"/>
    </row>
    <row r="68" spans="1:4" x14ac:dyDescent="0.25">
      <c r="A68" s="12" t="s">
        <v>516</v>
      </c>
      <c r="B68" s="5" t="s">
        <v>245</v>
      </c>
      <c r="C68" s="97"/>
      <c r="D68" s="97"/>
    </row>
    <row r="69" spans="1:4" x14ac:dyDescent="0.25">
      <c r="A69" s="12" t="s">
        <v>511</v>
      </c>
      <c r="B69" s="5" t="s">
        <v>245</v>
      </c>
      <c r="C69" s="97"/>
      <c r="D69" s="97"/>
    </row>
    <row r="70" spans="1:4" x14ac:dyDescent="0.25">
      <c r="A70" s="12" t="s">
        <v>512</v>
      </c>
      <c r="B70" s="5" t="s">
        <v>245</v>
      </c>
      <c r="C70" s="97"/>
      <c r="D70" s="97"/>
    </row>
    <row r="71" spans="1:4" x14ac:dyDescent="0.25">
      <c r="A71" s="12" t="s">
        <v>513</v>
      </c>
      <c r="B71" s="5" t="s">
        <v>245</v>
      </c>
      <c r="C71" s="97"/>
      <c r="D71" s="97"/>
    </row>
    <row r="72" spans="1:4" x14ac:dyDescent="0.25">
      <c r="A72" s="12" t="s">
        <v>514</v>
      </c>
      <c r="B72" s="5" t="s">
        <v>245</v>
      </c>
      <c r="C72" s="97"/>
      <c r="D72" s="97"/>
    </row>
    <row r="73" spans="1:4" x14ac:dyDescent="0.25">
      <c r="A73" s="6" t="s">
        <v>426</v>
      </c>
      <c r="B73" s="7" t="s">
        <v>245</v>
      </c>
      <c r="C73" s="84">
        <f>SUM(C63:C72)</f>
        <v>10000</v>
      </c>
      <c r="D73" s="84">
        <f>SUM(D63:D72)</f>
        <v>12586</v>
      </c>
    </row>
    <row r="74" spans="1:4" x14ac:dyDescent="0.25">
      <c r="A74" s="12" t="s">
        <v>521</v>
      </c>
      <c r="B74" s="4" t="s">
        <v>16</v>
      </c>
      <c r="C74" s="97"/>
      <c r="D74" s="97"/>
    </row>
    <row r="75" spans="1:4" x14ac:dyDescent="0.25">
      <c r="A75" s="12" t="s">
        <v>522</v>
      </c>
      <c r="B75" s="4" t="s">
        <v>16</v>
      </c>
      <c r="C75" s="97"/>
      <c r="D75" s="97"/>
    </row>
    <row r="76" spans="1:4" x14ac:dyDescent="0.25">
      <c r="A76" s="12" t="s">
        <v>530</v>
      </c>
      <c r="B76" s="4" t="s">
        <v>16</v>
      </c>
      <c r="C76" s="97">
        <v>0</v>
      </c>
      <c r="D76" s="97">
        <v>44</v>
      </c>
    </row>
    <row r="77" spans="1:4" x14ac:dyDescent="0.25">
      <c r="A77" s="4" t="s">
        <v>529</v>
      </c>
      <c r="B77" s="4" t="s">
        <v>16</v>
      </c>
      <c r="C77" s="97"/>
      <c r="D77" s="97"/>
    </row>
    <row r="78" spans="1:4" x14ac:dyDescent="0.25">
      <c r="A78" s="4" t="s">
        <v>528</v>
      </c>
      <c r="B78" s="4" t="s">
        <v>16</v>
      </c>
      <c r="C78" s="97"/>
      <c r="D78" s="97"/>
    </row>
    <row r="79" spans="1:4" x14ac:dyDescent="0.25">
      <c r="A79" s="4" t="s">
        <v>527</v>
      </c>
      <c r="B79" s="4" t="s">
        <v>16</v>
      </c>
      <c r="C79" s="97"/>
      <c r="D79" s="97"/>
    </row>
    <row r="80" spans="1:4" x14ac:dyDescent="0.25">
      <c r="A80" s="12" t="s">
        <v>526</v>
      </c>
      <c r="B80" s="4" t="s">
        <v>16</v>
      </c>
      <c r="C80" s="97"/>
      <c r="D80" s="97"/>
    </row>
    <row r="81" spans="1:4" x14ac:dyDescent="0.25">
      <c r="A81" s="12" t="s">
        <v>531</v>
      </c>
      <c r="B81" s="4" t="s">
        <v>16</v>
      </c>
      <c r="C81" s="97"/>
      <c r="D81" s="97"/>
    </row>
    <row r="82" spans="1:4" x14ac:dyDescent="0.25">
      <c r="A82" s="12" t="s">
        <v>523</v>
      </c>
      <c r="B82" s="4" t="s">
        <v>16</v>
      </c>
      <c r="C82" s="97"/>
      <c r="D82" s="97"/>
    </row>
    <row r="83" spans="1:4" x14ac:dyDescent="0.25">
      <c r="A83" s="12" t="s">
        <v>524</v>
      </c>
      <c r="B83" s="4" t="s">
        <v>16</v>
      </c>
      <c r="C83" s="97"/>
      <c r="D83" s="97"/>
    </row>
    <row r="84" spans="1:4" ht="25.5" x14ac:dyDescent="0.25">
      <c r="A84" s="6" t="s">
        <v>480</v>
      </c>
      <c r="B84" s="6" t="s">
        <v>16</v>
      </c>
      <c r="C84" s="84">
        <f>SUM(C74:C83)</f>
        <v>0</v>
      </c>
      <c r="D84" s="84">
        <f>SUM(D74:D83)</f>
        <v>44</v>
      </c>
    </row>
    <row r="85" spans="1:4" x14ac:dyDescent="0.25">
      <c r="A85" s="12" t="s">
        <v>521</v>
      </c>
      <c r="B85" s="4" t="s">
        <v>287</v>
      </c>
      <c r="C85" s="97"/>
      <c r="D85" s="97"/>
    </row>
    <row r="86" spans="1:4" x14ac:dyDescent="0.25">
      <c r="A86" s="12" t="s">
        <v>522</v>
      </c>
      <c r="B86" s="4" t="s">
        <v>287</v>
      </c>
      <c r="C86" s="97"/>
      <c r="D86" s="97"/>
    </row>
    <row r="87" spans="1:4" x14ac:dyDescent="0.25">
      <c r="A87" s="12" t="s">
        <v>530</v>
      </c>
      <c r="B87" s="4" t="s">
        <v>287</v>
      </c>
      <c r="C87" s="97"/>
      <c r="D87" s="97"/>
    </row>
    <row r="88" spans="1:4" x14ac:dyDescent="0.25">
      <c r="A88" s="4" t="s">
        <v>529</v>
      </c>
      <c r="B88" s="4" t="s">
        <v>287</v>
      </c>
      <c r="C88" s="97"/>
      <c r="D88" s="97"/>
    </row>
    <row r="89" spans="1:4" x14ac:dyDescent="0.25">
      <c r="A89" s="4" t="s">
        <v>528</v>
      </c>
      <c r="B89" s="4" t="s">
        <v>287</v>
      </c>
      <c r="C89" s="97"/>
      <c r="D89" s="97"/>
    </row>
    <row r="90" spans="1:4" x14ac:dyDescent="0.25">
      <c r="A90" s="4" t="s">
        <v>527</v>
      </c>
      <c r="B90" s="4" t="s">
        <v>287</v>
      </c>
      <c r="C90" s="97"/>
      <c r="D90" s="97"/>
    </row>
    <row r="91" spans="1:4" x14ac:dyDescent="0.25">
      <c r="A91" s="12" t="s">
        <v>526</v>
      </c>
      <c r="B91" s="4" t="s">
        <v>287</v>
      </c>
      <c r="C91" s="97"/>
      <c r="D91" s="97"/>
    </row>
    <row r="92" spans="1:4" x14ac:dyDescent="0.25">
      <c r="A92" s="12" t="s">
        <v>525</v>
      </c>
      <c r="B92" s="4" t="s">
        <v>287</v>
      </c>
      <c r="C92" s="97"/>
      <c r="D92" s="97"/>
    </row>
    <row r="93" spans="1:4" x14ac:dyDescent="0.25">
      <c r="A93" s="12" t="s">
        <v>523</v>
      </c>
      <c r="B93" s="4" t="s">
        <v>287</v>
      </c>
      <c r="C93" s="97"/>
      <c r="D93" s="97"/>
    </row>
    <row r="94" spans="1:4" x14ac:dyDescent="0.25">
      <c r="A94" s="12" t="s">
        <v>524</v>
      </c>
      <c r="B94" s="4" t="s">
        <v>287</v>
      </c>
      <c r="C94" s="97"/>
      <c r="D94" s="97"/>
    </row>
    <row r="95" spans="1:4" x14ac:dyDescent="0.25">
      <c r="A95" s="14" t="s">
        <v>481</v>
      </c>
      <c r="B95" s="7" t="s">
        <v>287</v>
      </c>
      <c r="C95" s="84">
        <f>SUM(C85:C94)</f>
        <v>0</v>
      </c>
      <c r="D95" s="84">
        <f>SUM(D85:D94)</f>
        <v>0</v>
      </c>
    </row>
    <row r="96" spans="1:4" x14ac:dyDescent="0.25">
      <c r="A96" s="12" t="s">
        <v>521</v>
      </c>
      <c r="B96" s="4" t="s">
        <v>291</v>
      </c>
      <c r="C96" s="97"/>
      <c r="D96" s="97"/>
    </row>
    <row r="97" spans="1:4" x14ac:dyDescent="0.25">
      <c r="A97" s="12" t="s">
        <v>522</v>
      </c>
      <c r="B97" s="4" t="s">
        <v>291</v>
      </c>
      <c r="C97" s="97"/>
      <c r="D97" s="97"/>
    </row>
    <row r="98" spans="1:4" x14ac:dyDescent="0.25">
      <c r="A98" s="12" t="s">
        <v>530</v>
      </c>
      <c r="B98" s="4" t="s">
        <v>291</v>
      </c>
      <c r="C98" s="97"/>
      <c r="D98" s="97"/>
    </row>
    <row r="99" spans="1:4" x14ac:dyDescent="0.25">
      <c r="A99" s="4" t="s">
        <v>529</v>
      </c>
      <c r="B99" s="4" t="s">
        <v>291</v>
      </c>
      <c r="C99" s="97"/>
      <c r="D99" s="97"/>
    </row>
    <row r="100" spans="1:4" x14ac:dyDescent="0.25">
      <c r="A100" s="4" t="s">
        <v>528</v>
      </c>
      <c r="B100" s="4" t="s">
        <v>291</v>
      </c>
      <c r="C100" s="97"/>
      <c r="D100" s="97"/>
    </row>
    <row r="101" spans="1:4" x14ac:dyDescent="0.25">
      <c r="A101" s="4" t="s">
        <v>527</v>
      </c>
      <c r="B101" s="4" t="s">
        <v>291</v>
      </c>
      <c r="C101" s="97"/>
      <c r="D101" s="97"/>
    </row>
    <row r="102" spans="1:4" x14ac:dyDescent="0.25">
      <c r="A102" s="12" t="s">
        <v>526</v>
      </c>
      <c r="B102" s="4" t="s">
        <v>291</v>
      </c>
      <c r="C102" s="97"/>
      <c r="D102" s="97"/>
    </row>
    <row r="103" spans="1:4" x14ac:dyDescent="0.25">
      <c r="A103" s="12" t="s">
        <v>531</v>
      </c>
      <c r="B103" s="4" t="s">
        <v>291</v>
      </c>
      <c r="C103" s="97"/>
      <c r="D103" s="97"/>
    </row>
    <row r="104" spans="1:4" x14ac:dyDescent="0.25">
      <c r="A104" s="12" t="s">
        <v>523</v>
      </c>
      <c r="B104" s="4" t="s">
        <v>291</v>
      </c>
      <c r="C104" s="97"/>
      <c r="D104" s="97"/>
    </row>
    <row r="105" spans="1:4" x14ac:dyDescent="0.25">
      <c r="A105" s="12" t="s">
        <v>524</v>
      </c>
      <c r="B105" s="4" t="s">
        <v>291</v>
      </c>
      <c r="C105" s="97"/>
      <c r="D105" s="97"/>
    </row>
    <row r="106" spans="1:4" ht="25.5" x14ac:dyDescent="0.25">
      <c r="A106" s="6" t="s">
        <v>482</v>
      </c>
      <c r="B106" s="7" t="s">
        <v>291</v>
      </c>
      <c r="C106" s="84">
        <f>SUM(C96:C105)</f>
        <v>0</v>
      </c>
      <c r="D106" s="84">
        <f>SUM(D96:D105)</f>
        <v>0</v>
      </c>
    </row>
    <row r="107" spans="1:4" x14ac:dyDescent="0.25">
      <c r="A107" s="12" t="s">
        <v>521</v>
      </c>
      <c r="B107" s="4" t="s">
        <v>292</v>
      </c>
      <c r="C107" s="97"/>
      <c r="D107" s="97"/>
    </row>
    <row r="108" spans="1:4" x14ac:dyDescent="0.25">
      <c r="A108" s="12" t="s">
        <v>522</v>
      </c>
      <c r="B108" s="4" t="s">
        <v>292</v>
      </c>
      <c r="C108" s="97"/>
      <c r="D108" s="97"/>
    </row>
    <row r="109" spans="1:4" x14ac:dyDescent="0.25">
      <c r="A109" s="12" t="s">
        <v>530</v>
      </c>
      <c r="B109" s="4" t="s">
        <v>292</v>
      </c>
      <c r="C109" s="97"/>
      <c r="D109" s="97"/>
    </row>
    <row r="110" spans="1:4" x14ac:dyDescent="0.25">
      <c r="A110" s="4" t="s">
        <v>529</v>
      </c>
      <c r="B110" s="4" t="s">
        <v>292</v>
      </c>
      <c r="C110" s="97"/>
      <c r="D110" s="97"/>
    </row>
    <row r="111" spans="1:4" x14ac:dyDescent="0.25">
      <c r="A111" s="4" t="s">
        <v>528</v>
      </c>
      <c r="B111" s="4" t="s">
        <v>292</v>
      </c>
      <c r="C111" s="97"/>
      <c r="D111" s="97"/>
    </row>
    <row r="112" spans="1:4" x14ac:dyDescent="0.25">
      <c r="A112" s="4" t="s">
        <v>527</v>
      </c>
      <c r="B112" s="4" t="s">
        <v>292</v>
      </c>
      <c r="C112" s="97"/>
      <c r="D112" s="97"/>
    </row>
    <row r="113" spans="1:4" x14ac:dyDescent="0.25">
      <c r="A113" s="12" t="s">
        <v>526</v>
      </c>
      <c r="B113" s="4" t="s">
        <v>292</v>
      </c>
      <c r="C113" s="97"/>
      <c r="D113" s="97"/>
    </row>
    <row r="114" spans="1:4" x14ac:dyDescent="0.25">
      <c r="A114" s="12" t="s">
        <v>525</v>
      </c>
      <c r="B114" s="4" t="s">
        <v>292</v>
      </c>
      <c r="C114" s="97"/>
      <c r="D114" s="97"/>
    </row>
    <row r="115" spans="1:4" x14ac:dyDescent="0.25">
      <c r="A115" s="12" t="s">
        <v>523</v>
      </c>
      <c r="B115" s="4" t="s">
        <v>292</v>
      </c>
      <c r="C115" s="97"/>
      <c r="D115" s="97"/>
    </row>
    <row r="116" spans="1:4" x14ac:dyDescent="0.25">
      <c r="A116" s="12" t="s">
        <v>524</v>
      </c>
      <c r="B116" s="4" t="s">
        <v>292</v>
      </c>
      <c r="C116" s="97"/>
      <c r="D116" s="97"/>
    </row>
    <row r="117" spans="1:4" x14ac:dyDescent="0.25">
      <c r="A117" s="14" t="s">
        <v>483</v>
      </c>
      <c r="B117" s="7" t="s">
        <v>292</v>
      </c>
      <c r="C117" s="84">
        <f>SUM(C107:C116)</f>
        <v>0</v>
      </c>
      <c r="D117" s="84">
        <f>SUM(D107:D116)</f>
        <v>0</v>
      </c>
    </row>
  </sheetData>
  <mergeCells count="3">
    <mergeCell ref="A4:C4"/>
    <mergeCell ref="A2:C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workbookViewId="0">
      <selection activeCell="A4" sqref="A4:D4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04" t="s">
        <v>569</v>
      </c>
      <c r="F1" s="104"/>
    </row>
    <row r="2" spans="1:6" ht="18" customHeight="1" x14ac:dyDescent="0.25">
      <c r="A2" s="120" t="s">
        <v>14</v>
      </c>
      <c r="B2" s="120"/>
      <c r="C2" s="120"/>
      <c r="D2" s="120"/>
      <c r="E2" s="103"/>
      <c r="F2" s="103"/>
    </row>
    <row r="3" spans="1:6" ht="25.5" customHeight="1" x14ac:dyDescent="0.25">
      <c r="A3" s="122" t="s">
        <v>570</v>
      </c>
      <c r="B3" s="122"/>
      <c r="C3" s="122"/>
      <c r="D3" s="122"/>
      <c r="E3" s="60"/>
      <c r="F3" s="60"/>
    </row>
    <row r="4" spans="1:6" ht="26.25" customHeight="1" x14ac:dyDescent="0.25">
      <c r="A4" s="124" t="s">
        <v>545</v>
      </c>
      <c r="B4" s="124"/>
      <c r="C4" s="124"/>
      <c r="D4" s="124"/>
      <c r="E4" s="102"/>
      <c r="F4" s="102"/>
    </row>
    <row r="6" spans="1:6" ht="30" x14ac:dyDescent="0.3">
      <c r="A6" s="1" t="s">
        <v>46</v>
      </c>
      <c r="B6" s="2" t="s">
        <v>47</v>
      </c>
      <c r="C6" s="105" t="s">
        <v>571</v>
      </c>
      <c r="D6" s="105" t="s">
        <v>572</v>
      </c>
      <c r="E6" s="106"/>
      <c r="F6" s="107"/>
    </row>
    <row r="7" spans="1:6" s="48" customFormat="1" x14ac:dyDescent="0.25">
      <c r="A7" s="97"/>
      <c r="B7" s="97"/>
      <c r="C7" s="97"/>
      <c r="D7" s="97"/>
      <c r="E7" s="51"/>
      <c r="F7" s="51"/>
    </row>
    <row r="8" spans="1:6" s="48" customFormat="1" x14ac:dyDescent="0.25">
      <c r="A8" s="97"/>
      <c r="B8" s="97"/>
      <c r="C8" s="97"/>
      <c r="D8" s="97"/>
      <c r="E8" s="51"/>
      <c r="F8" s="51"/>
    </row>
    <row r="9" spans="1:6" s="48" customFormat="1" x14ac:dyDescent="0.25">
      <c r="A9" s="97"/>
      <c r="B9" s="97"/>
      <c r="C9" s="97"/>
      <c r="D9" s="97"/>
      <c r="E9" s="51"/>
      <c r="F9" s="51"/>
    </row>
    <row r="10" spans="1:6" s="48" customFormat="1" x14ac:dyDescent="0.25">
      <c r="A10" s="97"/>
      <c r="B10" s="97"/>
      <c r="C10" s="97"/>
      <c r="D10" s="97"/>
      <c r="E10" s="51"/>
      <c r="F10" s="51"/>
    </row>
    <row r="11" spans="1:6" s="48" customFormat="1" x14ac:dyDescent="0.25">
      <c r="A11" s="108" t="s">
        <v>149</v>
      </c>
      <c r="B11" s="109" t="s">
        <v>150</v>
      </c>
      <c r="C11" s="110">
        <f>SUM(C7:C10)</f>
        <v>0</v>
      </c>
      <c r="D11" s="110">
        <f>SUM(D7:D10)</f>
        <v>0</v>
      </c>
      <c r="E11" s="111"/>
      <c r="F11" s="111"/>
    </row>
    <row r="12" spans="1:6" s="48" customFormat="1" x14ac:dyDescent="0.25">
      <c r="A12" s="108"/>
      <c r="B12" s="109"/>
      <c r="C12" s="97"/>
      <c r="D12" s="97"/>
      <c r="E12" s="51"/>
      <c r="F12" s="51"/>
    </row>
    <row r="13" spans="1:6" s="48" customFormat="1" x14ac:dyDescent="0.25">
      <c r="A13" s="108" t="s">
        <v>4</v>
      </c>
      <c r="B13" s="109"/>
      <c r="C13" s="97">
        <v>433</v>
      </c>
      <c r="D13" s="97">
        <v>433</v>
      </c>
      <c r="E13" s="51"/>
      <c r="F13" s="51"/>
    </row>
    <row r="14" spans="1:6" s="48" customFormat="1" x14ac:dyDescent="0.25">
      <c r="A14" s="108" t="s">
        <v>5</v>
      </c>
      <c r="B14" s="109"/>
      <c r="C14" s="97">
        <v>945</v>
      </c>
      <c r="D14" s="97">
        <v>945</v>
      </c>
      <c r="E14" s="51"/>
      <c r="F14" s="51"/>
    </row>
    <row r="15" spans="1:6" s="48" customFormat="1" x14ac:dyDescent="0.25">
      <c r="A15" s="108"/>
      <c r="B15" s="109"/>
      <c r="C15" s="97"/>
      <c r="D15" s="97"/>
      <c r="E15" s="51"/>
      <c r="F15" s="51"/>
    </row>
    <row r="16" spans="1:6" s="48" customFormat="1" x14ac:dyDescent="0.25">
      <c r="A16" s="108" t="s">
        <v>374</v>
      </c>
      <c r="B16" s="109" t="s">
        <v>151</v>
      </c>
      <c r="C16" s="110">
        <f>SUM(C12:C15)</f>
        <v>1378</v>
      </c>
      <c r="D16" s="110">
        <f>SUM(D12:D15)</f>
        <v>1378</v>
      </c>
      <c r="E16" s="111"/>
      <c r="F16" s="111"/>
    </row>
    <row r="17" spans="1:6" s="48" customFormat="1" x14ac:dyDescent="0.25">
      <c r="A17" s="108"/>
      <c r="B17" s="109"/>
      <c r="C17" s="97"/>
      <c r="D17" s="97"/>
      <c r="E17" s="51"/>
      <c r="F17" s="51"/>
    </row>
    <row r="18" spans="1:6" s="48" customFormat="1" x14ac:dyDescent="0.25">
      <c r="A18" s="108"/>
      <c r="B18" s="109"/>
      <c r="C18" s="97"/>
      <c r="D18" s="97"/>
      <c r="E18" s="51"/>
      <c r="F18" s="51"/>
    </row>
    <row r="19" spans="1:6" s="48" customFormat="1" x14ac:dyDescent="0.25">
      <c r="A19" s="108"/>
      <c r="B19" s="109"/>
      <c r="C19" s="97"/>
      <c r="D19" s="97"/>
      <c r="E19" s="51"/>
      <c r="F19" s="51"/>
    </row>
    <row r="20" spans="1:6" s="48" customFormat="1" x14ac:dyDescent="0.25">
      <c r="A20" s="108"/>
      <c r="B20" s="109"/>
      <c r="C20" s="97"/>
      <c r="D20" s="97"/>
      <c r="E20" s="51"/>
      <c r="F20" s="51"/>
    </row>
    <row r="21" spans="1:6" s="48" customFormat="1" x14ac:dyDescent="0.25">
      <c r="A21" s="112" t="s">
        <v>152</v>
      </c>
      <c r="B21" s="109" t="s">
        <v>153</v>
      </c>
      <c r="C21" s="110">
        <f>SUM(C17:C20)</f>
        <v>0</v>
      </c>
      <c r="D21" s="110">
        <f>SUM(D17:D20)</f>
        <v>0</v>
      </c>
      <c r="E21" s="111"/>
      <c r="F21" s="111"/>
    </row>
    <row r="22" spans="1:6" s="48" customFormat="1" x14ac:dyDescent="0.25">
      <c r="A22" s="4"/>
      <c r="B22" s="109"/>
      <c r="C22" s="97"/>
      <c r="D22" s="97"/>
      <c r="E22" s="51"/>
      <c r="F22" s="51"/>
    </row>
    <row r="23" spans="1:6" s="48" customFormat="1" x14ac:dyDescent="0.25">
      <c r="A23" s="112"/>
      <c r="B23" s="109"/>
      <c r="C23" s="97"/>
      <c r="D23" s="97"/>
      <c r="E23" s="51"/>
      <c r="F23" s="51"/>
    </row>
    <row r="24" spans="1:6" s="48" customFormat="1" x14ac:dyDescent="0.25">
      <c r="A24" s="108" t="s">
        <v>154</v>
      </c>
      <c r="B24" s="109" t="s">
        <v>155</v>
      </c>
      <c r="C24" s="110">
        <f>SUM(C22:C23)</f>
        <v>0</v>
      </c>
      <c r="D24" s="110">
        <v>2668</v>
      </c>
      <c r="E24" s="111"/>
      <c r="F24" s="111"/>
    </row>
    <row r="25" spans="1:6" s="48" customFormat="1" x14ac:dyDescent="0.25">
      <c r="A25" s="108"/>
      <c r="B25" s="109"/>
      <c r="C25" s="97"/>
      <c r="D25" s="97"/>
      <c r="E25" s="51"/>
      <c r="F25" s="51"/>
    </row>
    <row r="26" spans="1:6" s="48" customFormat="1" x14ac:dyDescent="0.25">
      <c r="A26" s="108"/>
      <c r="B26" s="109"/>
      <c r="C26" s="97"/>
      <c r="D26" s="97"/>
      <c r="E26" s="51"/>
      <c r="F26" s="51"/>
    </row>
    <row r="27" spans="1:6" s="48" customFormat="1" x14ac:dyDescent="0.25">
      <c r="A27" s="108" t="s">
        <v>156</v>
      </c>
      <c r="B27" s="109" t="s">
        <v>157</v>
      </c>
      <c r="C27" s="110">
        <f>SUM(C25:C26)</f>
        <v>0</v>
      </c>
      <c r="D27" s="110">
        <f>SUM(D25:D26)</f>
        <v>0</v>
      </c>
      <c r="E27" s="111"/>
      <c r="F27" s="111"/>
    </row>
    <row r="28" spans="1:6" s="48" customFormat="1" x14ac:dyDescent="0.25">
      <c r="A28" s="108"/>
      <c r="B28" s="109"/>
      <c r="C28" s="97"/>
      <c r="D28" s="97"/>
      <c r="E28" s="51"/>
      <c r="F28" s="51"/>
    </row>
    <row r="29" spans="1:6" s="48" customFormat="1" x14ac:dyDescent="0.25">
      <c r="A29" s="108"/>
      <c r="B29" s="109"/>
      <c r="C29" s="97"/>
      <c r="D29" s="97"/>
      <c r="E29" s="51"/>
      <c r="F29" s="51"/>
    </row>
    <row r="30" spans="1:6" s="48" customFormat="1" x14ac:dyDescent="0.25">
      <c r="A30" s="112" t="s">
        <v>158</v>
      </c>
      <c r="B30" s="109" t="s">
        <v>159</v>
      </c>
      <c r="C30" s="110">
        <f>SUM(C28:C29)</f>
        <v>0</v>
      </c>
      <c r="D30" s="110">
        <f>SUM(D28:D29)</f>
        <v>0</v>
      </c>
      <c r="E30" s="111"/>
      <c r="F30" s="111"/>
    </row>
    <row r="31" spans="1:6" s="48" customFormat="1" x14ac:dyDescent="0.25">
      <c r="A31" s="112" t="s">
        <v>160</v>
      </c>
      <c r="B31" s="109" t="s">
        <v>161</v>
      </c>
      <c r="C31" s="97">
        <v>372</v>
      </c>
      <c r="D31" s="97">
        <v>372</v>
      </c>
      <c r="E31" s="51"/>
      <c r="F31" s="51"/>
    </row>
    <row r="32" spans="1:6" s="48" customFormat="1" ht="15.75" x14ac:dyDescent="0.25">
      <c r="A32" s="113" t="s">
        <v>375</v>
      </c>
      <c r="B32" s="114" t="s">
        <v>162</v>
      </c>
      <c r="C32" s="115">
        <f>C11+C16+C21+C24+C27+C30+C31</f>
        <v>1750</v>
      </c>
      <c r="D32" s="115">
        <f>D11+D16+D21+D24+D27+D30+D31</f>
        <v>4418</v>
      </c>
      <c r="E32" s="116"/>
      <c r="F32" s="116"/>
    </row>
    <row r="33" spans="1:6" s="48" customFormat="1" x14ac:dyDescent="0.25">
      <c r="A33" s="108" t="s">
        <v>6</v>
      </c>
      <c r="B33" s="117"/>
      <c r="C33" s="97">
        <v>3937</v>
      </c>
      <c r="D33" s="97">
        <v>0</v>
      </c>
      <c r="E33" s="51"/>
      <c r="F33" s="51"/>
    </row>
    <row r="34" spans="1:6" s="48" customFormat="1" x14ac:dyDescent="0.25">
      <c r="A34" s="108" t="s">
        <v>7</v>
      </c>
      <c r="B34" s="117"/>
      <c r="C34" s="97">
        <v>157</v>
      </c>
      <c r="D34" s="97">
        <v>0</v>
      </c>
      <c r="E34" s="51"/>
      <c r="F34" s="51"/>
    </row>
    <row r="35" spans="1:6" s="48" customFormat="1" ht="15.75" x14ac:dyDescent="0.25">
      <c r="A35" s="118"/>
      <c r="B35" s="117"/>
      <c r="C35" s="97"/>
      <c r="D35" s="97"/>
      <c r="E35" s="51"/>
      <c r="F35" s="51"/>
    </row>
    <row r="36" spans="1:6" s="48" customFormat="1" ht="15.75" x14ac:dyDescent="0.25">
      <c r="A36" s="118"/>
      <c r="B36" s="117"/>
      <c r="C36" s="97"/>
      <c r="D36" s="97"/>
      <c r="E36" s="51"/>
      <c r="F36" s="51"/>
    </row>
    <row r="37" spans="1:6" s="48" customFormat="1" x14ac:dyDescent="0.25">
      <c r="A37" s="108" t="s">
        <v>163</v>
      </c>
      <c r="B37" s="109" t="s">
        <v>164</v>
      </c>
      <c r="C37" s="110">
        <f>SUM(C33:C36)</f>
        <v>4094</v>
      </c>
      <c r="D37" s="110">
        <f>SUM(D33:D36)</f>
        <v>0</v>
      </c>
      <c r="E37" s="111"/>
      <c r="F37" s="111"/>
    </row>
    <row r="38" spans="1:6" s="48" customFormat="1" x14ac:dyDescent="0.25">
      <c r="A38" s="108"/>
      <c r="B38" s="109"/>
      <c r="C38" s="97"/>
      <c r="D38" s="97"/>
      <c r="E38" s="51"/>
      <c r="F38" s="51"/>
    </row>
    <row r="39" spans="1:6" s="48" customFormat="1" x14ac:dyDescent="0.25">
      <c r="A39" s="108"/>
      <c r="B39" s="109"/>
      <c r="C39" s="97"/>
      <c r="D39" s="97"/>
      <c r="E39" s="51"/>
      <c r="F39" s="51"/>
    </row>
    <row r="40" spans="1:6" s="48" customFormat="1" x14ac:dyDescent="0.25">
      <c r="A40" s="108"/>
      <c r="B40" s="109"/>
      <c r="C40" s="97"/>
      <c r="D40" s="97"/>
      <c r="E40" s="51"/>
      <c r="F40" s="51"/>
    </row>
    <row r="41" spans="1:6" s="48" customFormat="1" x14ac:dyDescent="0.25">
      <c r="A41" s="108"/>
      <c r="B41" s="109"/>
      <c r="C41" s="97"/>
      <c r="D41" s="97"/>
      <c r="E41" s="51"/>
      <c r="F41" s="51"/>
    </row>
    <row r="42" spans="1:6" s="48" customFormat="1" x14ac:dyDescent="0.25">
      <c r="A42" s="108" t="s">
        <v>165</v>
      </c>
      <c r="B42" s="109" t="s">
        <v>166</v>
      </c>
      <c r="C42" s="110">
        <f>SUM(C38:C41)</f>
        <v>0</v>
      </c>
      <c r="D42" s="110">
        <f>SUM(D38:D41)</f>
        <v>0</v>
      </c>
      <c r="E42" s="111"/>
      <c r="F42" s="111"/>
    </row>
    <row r="43" spans="1:6" s="48" customFormat="1" x14ac:dyDescent="0.25">
      <c r="A43" s="108"/>
      <c r="B43" s="109"/>
      <c r="C43" s="97"/>
      <c r="D43" s="97"/>
      <c r="E43" s="51"/>
      <c r="F43" s="51"/>
    </row>
    <row r="44" spans="1:6" s="48" customFormat="1" x14ac:dyDescent="0.25">
      <c r="A44" s="108"/>
      <c r="B44" s="109"/>
      <c r="C44" s="97"/>
      <c r="D44" s="97"/>
      <c r="E44" s="51"/>
      <c r="F44" s="51"/>
    </row>
    <row r="45" spans="1:6" s="48" customFormat="1" x14ac:dyDescent="0.25">
      <c r="A45" s="108"/>
      <c r="B45" s="109"/>
      <c r="C45" s="97"/>
      <c r="D45" s="97"/>
      <c r="E45" s="51"/>
      <c r="F45" s="51"/>
    </row>
    <row r="46" spans="1:6" s="48" customFormat="1" x14ac:dyDescent="0.25">
      <c r="A46" s="108"/>
      <c r="B46" s="109"/>
      <c r="C46" s="97"/>
      <c r="D46" s="97"/>
      <c r="E46" s="51"/>
      <c r="F46" s="51"/>
    </row>
    <row r="47" spans="1:6" s="48" customFormat="1" x14ac:dyDescent="0.25">
      <c r="A47" s="108" t="s">
        <v>167</v>
      </c>
      <c r="B47" s="109" t="s">
        <v>168</v>
      </c>
      <c r="C47" s="110">
        <f>SUM(C43:C46)</f>
        <v>0</v>
      </c>
      <c r="D47" s="110">
        <f>SUM(D43:D46)</f>
        <v>0</v>
      </c>
      <c r="E47" s="111"/>
      <c r="F47" s="111"/>
    </row>
    <row r="48" spans="1:6" s="48" customFormat="1" x14ac:dyDescent="0.25">
      <c r="A48" s="108" t="s">
        <v>169</v>
      </c>
      <c r="B48" s="109" t="s">
        <v>170</v>
      </c>
      <c r="C48" s="97">
        <v>1106</v>
      </c>
      <c r="D48" s="97">
        <v>0</v>
      </c>
      <c r="E48" s="51"/>
      <c r="F48" s="51"/>
    </row>
    <row r="49" spans="1:6" s="48" customFormat="1" ht="15.75" x14ac:dyDescent="0.25">
      <c r="A49" s="113" t="s">
        <v>376</v>
      </c>
      <c r="B49" s="114" t="s">
        <v>171</v>
      </c>
      <c r="C49" s="115">
        <f>C37+C42+C47+C48</f>
        <v>5200</v>
      </c>
      <c r="D49" s="115">
        <f>D37+D42+D47+D48</f>
        <v>0</v>
      </c>
      <c r="E49" s="116"/>
      <c r="F49" s="116"/>
    </row>
    <row r="52" spans="1:6" ht="25.5" x14ac:dyDescent="0.25">
      <c r="A52" s="69" t="s">
        <v>540</v>
      </c>
      <c r="B52" s="2" t="s">
        <v>47</v>
      </c>
      <c r="C52" s="69" t="s">
        <v>541</v>
      </c>
      <c r="D52" s="69" t="s">
        <v>542</v>
      </c>
      <c r="E52" s="69" t="s">
        <v>543</v>
      </c>
    </row>
    <row r="53" spans="1:6" s="48" customFormat="1" x14ac:dyDescent="0.25">
      <c r="A53" s="68"/>
      <c r="B53" s="68"/>
      <c r="C53" s="68"/>
      <c r="D53" s="68"/>
      <c r="E53" s="68">
        <f>SUM(C53:D53)</f>
        <v>0</v>
      </c>
    </row>
    <row r="54" spans="1:6" s="48" customFormat="1" x14ac:dyDescent="0.25">
      <c r="A54" s="68"/>
      <c r="B54" s="68"/>
      <c r="C54" s="68"/>
      <c r="D54" s="68"/>
      <c r="E54" s="68">
        <f t="shared" ref="E54:E87" si="0">SUM(C54:D54)</f>
        <v>0</v>
      </c>
    </row>
    <row r="55" spans="1:6" s="48" customFormat="1" x14ac:dyDescent="0.25">
      <c r="A55" s="68"/>
      <c r="B55" s="68"/>
      <c r="C55" s="68"/>
      <c r="D55" s="68"/>
      <c r="E55" s="68">
        <f t="shared" si="0"/>
        <v>0</v>
      </c>
    </row>
    <row r="56" spans="1:6" s="48" customFormat="1" x14ac:dyDescent="0.25">
      <c r="A56" s="68"/>
      <c r="B56" s="68"/>
      <c r="C56" s="68"/>
      <c r="D56" s="68"/>
      <c r="E56" s="68">
        <f t="shared" si="0"/>
        <v>0</v>
      </c>
    </row>
    <row r="57" spans="1:6" s="48" customFormat="1" x14ac:dyDescent="0.25">
      <c r="A57" s="108" t="s">
        <v>149</v>
      </c>
      <c r="B57" s="109" t="s">
        <v>150</v>
      </c>
      <c r="C57" s="68">
        <f>SUM(C53:C56)</f>
        <v>0</v>
      </c>
      <c r="D57" s="68">
        <f>SUM(D53:D56)</f>
        <v>0</v>
      </c>
      <c r="E57" s="68">
        <f t="shared" si="0"/>
        <v>0</v>
      </c>
    </row>
    <row r="58" spans="1:6" s="48" customFormat="1" x14ac:dyDescent="0.25">
      <c r="A58" s="108"/>
      <c r="B58" s="109"/>
      <c r="C58" s="68"/>
      <c r="D58" s="68"/>
      <c r="E58" s="68">
        <f t="shared" si="0"/>
        <v>0</v>
      </c>
    </row>
    <row r="59" spans="1:6" s="48" customFormat="1" x14ac:dyDescent="0.25">
      <c r="A59" s="108" t="s">
        <v>4</v>
      </c>
      <c r="B59" s="109"/>
      <c r="C59" s="68">
        <v>433</v>
      </c>
      <c r="D59" s="68">
        <v>117</v>
      </c>
      <c r="E59" s="68">
        <f t="shared" si="0"/>
        <v>550</v>
      </c>
    </row>
    <row r="60" spans="1:6" s="48" customFormat="1" x14ac:dyDescent="0.25">
      <c r="A60" s="108" t="s">
        <v>5</v>
      </c>
      <c r="B60" s="109"/>
      <c r="C60" s="68">
        <v>945</v>
      </c>
      <c r="D60" s="68">
        <v>255</v>
      </c>
      <c r="E60" s="68">
        <f t="shared" si="0"/>
        <v>1200</v>
      </c>
    </row>
    <row r="61" spans="1:6" s="48" customFormat="1" x14ac:dyDescent="0.25">
      <c r="A61" s="108"/>
      <c r="B61" s="109"/>
      <c r="C61" s="68"/>
      <c r="D61" s="68"/>
      <c r="E61" s="68">
        <f t="shared" si="0"/>
        <v>0</v>
      </c>
    </row>
    <row r="62" spans="1:6" s="48" customFormat="1" x14ac:dyDescent="0.25">
      <c r="A62" s="108" t="s">
        <v>374</v>
      </c>
      <c r="B62" s="109" t="s">
        <v>151</v>
      </c>
      <c r="C62" s="68">
        <f>SUM(C58:C61)</f>
        <v>1378</v>
      </c>
      <c r="D62" s="68">
        <f>SUM(D58:D61)</f>
        <v>372</v>
      </c>
      <c r="E62" s="68">
        <f t="shared" si="0"/>
        <v>1750</v>
      </c>
    </row>
    <row r="63" spans="1:6" s="48" customFormat="1" x14ac:dyDescent="0.25">
      <c r="A63" s="108"/>
      <c r="B63" s="109"/>
      <c r="C63" s="68"/>
      <c r="D63" s="68"/>
      <c r="E63" s="68">
        <f t="shared" si="0"/>
        <v>0</v>
      </c>
    </row>
    <row r="64" spans="1:6" s="48" customFormat="1" x14ac:dyDescent="0.25">
      <c r="A64" s="108"/>
      <c r="B64" s="109"/>
      <c r="C64" s="68"/>
      <c r="D64" s="68"/>
      <c r="E64" s="68">
        <f t="shared" si="0"/>
        <v>0</v>
      </c>
    </row>
    <row r="65" spans="1:5" s="48" customFormat="1" x14ac:dyDescent="0.25">
      <c r="A65" s="108"/>
      <c r="B65" s="109"/>
      <c r="C65" s="68"/>
      <c r="D65" s="68"/>
      <c r="E65" s="68">
        <f t="shared" si="0"/>
        <v>0</v>
      </c>
    </row>
    <row r="66" spans="1:5" s="48" customFormat="1" x14ac:dyDescent="0.25">
      <c r="A66" s="108"/>
      <c r="B66" s="109"/>
      <c r="C66" s="68"/>
      <c r="D66" s="68"/>
      <c r="E66" s="68">
        <f t="shared" si="0"/>
        <v>0</v>
      </c>
    </row>
    <row r="67" spans="1:5" s="48" customFormat="1" x14ac:dyDescent="0.25">
      <c r="A67" s="112" t="s">
        <v>152</v>
      </c>
      <c r="B67" s="109" t="s">
        <v>153</v>
      </c>
      <c r="C67" s="68">
        <f>SUM(C63:C66)</f>
        <v>0</v>
      </c>
      <c r="D67" s="68">
        <f>SUM(D63:D66)</f>
        <v>0</v>
      </c>
      <c r="E67" s="68">
        <f t="shared" si="0"/>
        <v>0</v>
      </c>
    </row>
    <row r="68" spans="1:5" s="48" customFormat="1" x14ac:dyDescent="0.25">
      <c r="A68" s="4"/>
      <c r="B68" s="109"/>
      <c r="C68" s="68"/>
      <c r="D68" s="68"/>
      <c r="E68" s="68"/>
    </row>
    <row r="69" spans="1:5" s="48" customFormat="1" x14ac:dyDescent="0.25">
      <c r="A69" s="112"/>
      <c r="B69" s="109"/>
      <c r="C69" s="68"/>
      <c r="D69" s="68"/>
      <c r="E69" s="68"/>
    </row>
    <row r="70" spans="1:5" s="48" customFormat="1" x14ac:dyDescent="0.25">
      <c r="A70" s="108" t="s">
        <v>154</v>
      </c>
      <c r="B70" s="109" t="s">
        <v>155</v>
      </c>
      <c r="C70" s="68">
        <f>SUM(C68:C69)</f>
        <v>0</v>
      </c>
      <c r="D70" s="68">
        <f>SUM(D68:D69)</f>
        <v>0</v>
      </c>
      <c r="E70" s="68">
        <f t="shared" si="0"/>
        <v>0</v>
      </c>
    </row>
    <row r="71" spans="1:5" s="48" customFormat="1" ht="15.75" x14ac:dyDescent="0.25">
      <c r="A71" s="113" t="s">
        <v>375</v>
      </c>
      <c r="B71" s="114" t="s">
        <v>162</v>
      </c>
      <c r="C71" s="50">
        <f>C57+C62+C67+C70</f>
        <v>1378</v>
      </c>
      <c r="D71" s="50">
        <f>D57+D62+D67+D70</f>
        <v>372</v>
      </c>
      <c r="E71" s="50">
        <f t="shared" si="0"/>
        <v>1750</v>
      </c>
    </row>
    <row r="72" spans="1:5" s="48" customFormat="1" ht="15.75" x14ac:dyDescent="0.25">
      <c r="A72" s="119"/>
      <c r="B72" s="117"/>
      <c r="C72" s="68"/>
      <c r="D72" s="68"/>
      <c r="E72" s="68"/>
    </row>
    <row r="73" spans="1:5" s="48" customFormat="1" x14ac:dyDescent="0.25">
      <c r="A73" s="108" t="s">
        <v>6</v>
      </c>
      <c r="B73" s="117"/>
      <c r="C73" s="68">
        <v>3937</v>
      </c>
      <c r="D73" s="68">
        <v>1063</v>
      </c>
      <c r="E73" s="68">
        <f t="shared" si="0"/>
        <v>5000</v>
      </c>
    </row>
    <row r="74" spans="1:5" s="48" customFormat="1" x14ac:dyDescent="0.25">
      <c r="A74" s="108" t="s">
        <v>7</v>
      </c>
      <c r="B74" s="117"/>
      <c r="C74" s="68">
        <v>157</v>
      </c>
      <c r="D74" s="68">
        <v>43</v>
      </c>
      <c r="E74" s="68">
        <f t="shared" si="0"/>
        <v>200</v>
      </c>
    </row>
    <row r="75" spans="1:5" s="48" customFormat="1" ht="15.75" x14ac:dyDescent="0.25">
      <c r="A75" s="118"/>
      <c r="B75" s="117"/>
      <c r="C75" s="68"/>
      <c r="D75" s="68"/>
      <c r="E75" s="68">
        <f t="shared" si="0"/>
        <v>0</v>
      </c>
    </row>
    <row r="76" spans="1:5" s="48" customFormat="1" x14ac:dyDescent="0.25">
      <c r="A76" s="108" t="s">
        <v>163</v>
      </c>
      <c r="B76" s="109" t="s">
        <v>164</v>
      </c>
      <c r="C76" s="68">
        <f>SUM(C72:C75)</f>
        <v>4094</v>
      </c>
      <c r="D76" s="68">
        <f>SUM(D72:D75)</f>
        <v>1106</v>
      </c>
      <c r="E76" s="68">
        <f t="shared" si="0"/>
        <v>5200</v>
      </c>
    </row>
    <row r="77" spans="1:5" s="48" customFormat="1" x14ac:dyDescent="0.25">
      <c r="A77" s="108"/>
      <c r="B77" s="109"/>
      <c r="C77" s="68"/>
      <c r="D77" s="68"/>
      <c r="E77" s="68">
        <f t="shared" si="0"/>
        <v>0</v>
      </c>
    </row>
    <row r="78" spans="1:5" s="48" customFormat="1" x14ac:dyDescent="0.25">
      <c r="A78" s="108"/>
      <c r="B78" s="109"/>
      <c r="C78" s="68"/>
      <c r="D78" s="68"/>
      <c r="E78" s="68">
        <f t="shared" si="0"/>
        <v>0</v>
      </c>
    </row>
    <row r="79" spans="1:5" s="48" customFormat="1" x14ac:dyDescent="0.25">
      <c r="A79" s="108"/>
      <c r="B79" s="109"/>
      <c r="C79" s="68"/>
      <c r="D79" s="68"/>
      <c r="E79" s="68">
        <f t="shared" si="0"/>
        <v>0</v>
      </c>
    </row>
    <row r="80" spans="1:5" s="48" customFormat="1" x14ac:dyDescent="0.25">
      <c r="A80" s="108"/>
      <c r="B80" s="109"/>
      <c r="C80" s="68"/>
      <c r="D80" s="68"/>
      <c r="E80" s="68">
        <f t="shared" si="0"/>
        <v>0</v>
      </c>
    </row>
    <row r="81" spans="1:5" s="48" customFormat="1" x14ac:dyDescent="0.25">
      <c r="A81" s="108" t="s">
        <v>165</v>
      </c>
      <c r="B81" s="109" t="s">
        <v>166</v>
      </c>
      <c r="C81" s="68">
        <f>SUM(C77:C80)</f>
        <v>0</v>
      </c>
      <c r="D81" s="68">
        <f>SUM(D77:D80)</f>
        <v>0</v>
      </c>
      <c r="E81" s="68">
        <f t="shared" si="0"/>
        <v>0</v>
      </c>
    </row>
    <row r="82" spans="1:5" s="48" customFormat="1" x14ac:dyDescent="0.25">
      <c r="A82" s="108"/>
      <c r="B82" s="109"/>
      <c r="C82" s="68"/>
      <c r="D82" s="68"/>
      <c r="E82" s="68">
        <f t="shared" si="0"/>
        <v>0</v>
      </c>
    </row>
    <row r="83" spans="1:5" s="48" customFormat="1" x14ac:dyDescent="0.25">
      <c r="A83" s="108"/>
      <c r="B83" s="109"/>
      <c r="C83" s="68"/>
      <c r="D83" s="68"/>
      <c r="E83" s="68">
        <f t="shared" si="0"/>
        <v>0</v>
      </c>
    </row>
    <row r="84" spans="1:5" s="48" customFormat="1" x14ac:dyDescent="0.25">
      <c r="A84" s="108"/>
      <c r="B84" s="109"/>
      <c r="C84" s="68"/>
      <c r="D84" s="68"/>
      <c r="E84" s="68">
        <f t="shared" si="0"/>
        <v>0</v>
      </c>
    </row>
    <row r="85" spans="1:5" s="48" customFormat="1" x14ac:dyDescent="0.25">
      <c r="A85" s="108"/>
      <c r="B85" s="109"/>
      <c r="C85" s="68"/>
      <c r="D85" s="68"/>
      <c r="E85" s="68">
        <f t="shared" si="0"/>
        <v>0</v>
      </c>
    </row>
    <row r="86" spans="1:5" s="48" customFormat="1" x14ac:dyDescent="0.25">
      <c r="A86" s="108" t="s">
        <v>167</v>
      </c>
      <c r="B86" s="109" t="s">
        <v>168</v>
      </c>
      <c r="C86" s="68">
        <f>SUM(C82:C85)</f>
        <v>0</v>
      </c>
      <c r="D86" s="68">
        <f>SUM(D82:D85)</f>
        <v>0</v>
      </c>
      <c r="E86" s="68">
        <f t="shared" si="0"/>
        <v>0</v>
      </c>
    </row>
    <row r="87" spans="1:5" s="48" customFormat="1" ht="15.75" x14ac:dyDescent="0.25">
      <c r="A87" s="113" t="s">
        <v>376</v>
      </c>
      <c r="B87" s="114" t="s">
        <v>171</v>
      </c>
      <c r="C87" s="50">
        <f>C76+C81+C86</f>
        <v>4094</v>
      </c>
      <c r="D87" s="50">
        <f>D76+D81+D86</f>
        <v>1106</v>
      </c>
      <c r="E87" s="50">
        <f t="shared" si="0"/>
        <v>5200</v>
      </c>
    </row>
    <row r="88" spans="1:5" x14ac:dyDescent="0.25">
      <c r="A88" s="64"/>
      <c r="B88" s="64"/>
      <c r="C88" s="64"/>
      <c r="D88" s="64"/>
      <c r="E88" s="64"/>
    </row>
    <row r="89" spans="1:5" x14ac:dyDescent="0.25">
      <c r="A89" s="64"/>
      <c r="B89" s="64"/>
      <c r="C89" s="64"/>
      <c r="D89" s="64"/>
      <c r="E89" s="64"/>
    </row>
    <row r="90" spans="1:5" x14ac:dyDescent="0.25">
      <c r="A90" s="64"/>
      <c r="B90" s="64"/>
      <c r="C90" s="64"/>
      <c r="D90" s="64"/>
      <c r="E90" s="64"/>
    </row>
    <row r="91" spans="1:5" x14ac:dyDescent="0.25">
      <c r="A91" s="64"/>
      <c r="B91" s="64"/>
      <c r="C91" s="64"/>
      <c r="D91" s="64"/>
      <c r="E91" s="64"/>
    </row>
    <row r="92" spans="1:5" x14ac:dyDescent="0.25">
      <c r="A92" s="64"/>
      <c r="B92" s="64"/>
      <c r="C92" s="64"/>
      <c r="D92" s="64"/>
      <c r="E92" s="64"/>
    </row>
    <row r="93" spans="1:5" x14ac:dyDescent="0.25">
      <c r="A93" s="64"/>
      <c r="B93" s="64"/>
      <c r="C93" s="64"/>
      <c r="D93" s="64"/>
      <c r="E93" s="64"/>
    </row>
  </sheetData>
  <mergeCells count="3">
    <mergeCell ref="A3:D3"/>
    <mergeCell ref="A2:D2"/>
    <mergeCell ref="A4:D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Mellékletek</vt:lpstr>
      <vt:lpstr>kiemelt ei</vt:lpstr>
      <vt:lpstr>kiadások működés felhalmozás</vt:lpstr>
      <vt:lpstr>bevételek működés felhalmozás</vt:lpstr>
      <vt:lpstr>szociális kiadások</vt:lpstr>
      <vt:lpstr>átadott</vt:lpstr>
      <vt:lpstr>átvett</vt:lpstr>
      <vt:lpstr>beruházások felújítások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'kiadások működés felhalmozás'!Nyomtatási_terület</vt:lpstr>
      <vt:lpstr>'kiemelt ei'!Nyomtatási_terület</vt:lpstr>
      <vt:lpstr>Mellékletek!Nyomtatási_terület</vt:lpstr>
      <vt:lpstr>'szociális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Dell</cp:lastModifiedBy>
  <cp:lastPrinted>2015-09-09T12:19:25Z</cp:lastPrinted>
  <dcterms:created xsi:type="dcterms:W3CDTF">2014-01-03T21:48:14Z</dcterms:created>
  <dcterms:modified xsi:type="dcterms:W3CDTF">2015-09-16T13:03:54Z</dcterms:modified>
</cp:coreProperties>
</file>