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 activeTab="1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25725"/>
</workbook>
</file>

<file path=xl/calcChain.xml><?xml version="1.0" encoding="utf-8"?>
<calcChain xmlns="http://schemas.openxmlformats.org/spreadsheetml/2006/main">
  <c r="C26" i="21"/>
  <c r="C27" i="5"/>
  <c r="B30" i="18"/>
  <c r="C35" i="2"/>
  <c r="C41"/>
  <c r="C16" i="21" l="1"/>
  <c r="C29" s="1"/>
  <c r="C31" i="5"/>
  <c r="D73" i="20"/>
  <c r="E73"/>
  <c r="F73"/>
  <c r="G73"/>
  <c r="H73"/>
  <c r="I73"/>
  <c r="J73"/>
  <c r="K73"/>
  <c r="L73"/>
  <c r="M73"/>
  <c r="N73"/>
  <c r="O73"/>
  <c r="P73"/>
  <c r="C73"/>
  <c r="D153"/>
  <c r="E153"/>
  <c r="F153"/>
  <c r="G153"/>
  <c r="H153"/>
  <c r="I153"/>
  <c r="J153"/>
  <c r="K153"/>
  <c r="L153"/>
  <c r="M153"/>
  <c r="N153"/>
  <c r="O153"/>
  <c r="P153"/>
  <c r="C153"/>
  <c r="D74" l="1"/>
  <c r="E154"/>
  <c r="B17" i="3"/>
  <c r="B22" s="1"/>
  <c r="B24" s="1"/>
  <c r="H17"/>
  <c r="H22" s="1"/>
  <c r="H24" s="1"/>
  <c r="G17"/>
  <c r="G22" s="1"/>
  <c r="G24" s="1"/>
  <c r="F17"/>
  <c r="F22" s="1"/>
  <c r="F24" s="1"/>
  <c r="D17"/>
  <c r="D22" s="1"/>
  <c r="D24" s="1"/>
  <c r="C17"/>
  <c r="C22" s="1"/>
  <c r="C24" s="1"/>
  <c r="D14" i="28" l="1"/>
  <c r="E14"/>
  <c r="C14"/>
  <c r="D6"/>
  <c r="E6"/>
  <c r="C6"/>
  <c r="B14" i="18"/>
  <c r="B18" l="1"/>
  <c r="N19" i="24"/>
  <c r="N21" s="1"/>
  <c r="B39"/>
  <c r="B19"/>
  <c r="C20" i="23"/>
  <c r="C18" i="22"/>
  <c r="B21" i="18" l="1"/>
  <c r="B22" s="1"/>
  <c r="C39" i="24" l="1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M19"/>
  <c r="M21" s="1"/>
  <c r="C19"/>
  <c r="C21" l="1"/>
  <c r="C41"/>
  <c r="L21"/>
  <c r="H21"/>
  <c r="B41"/>
  <c r="B21"/>
  <c r="D39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24" i="2"/>
  <c r="C33" i="23"/>
  <c r="C16" i="25"/>
  <c r="E33" i="23"/>
  <c r="E76"/>
  <c r="D33"/>
  <c r="D76"/>
  <c r="E20"/>
  <c r="E64"/>
  <c r="D20"/>
  <c r="D64"/>
  <c r="C64"/>
  <c r="C20" i="22"/>
  <c r="C14" i="2"/>
  <c r="C28"/>
  <c r="E77" i="23" l="1"/>
  <c r="I41" i="24"/>
  <c r="D78" i="23"/>
  <c r="D80" s="1"/>
  <c r="C78"/>
  <c r="C80" s="1"/>
  <c r="D77"/>
  <c r="D76" i="20"/>
  <c r="E156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<sst xmlns="http://schemas.openxmlformats.org/spreadsheetml/2006/main" count="809" uniqueCount="441">
  <si>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</si>
  <si>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</si>
  <si>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</si>
  <si>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</si>
  <si>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</si>
  <si>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</si>
  <si>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</si>
  <si>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</si>
  <si>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Kiszámlázott ÁFA</t>
  </si>
  <si>
    <t>Temetési segély</t>
  </si>
  <si>
    <t>Megnevezés</t>
  </si>
  <si>
    <t xml:space="preserve">Átmeneti segély </t>
  </si>
  <si>
    <t>Tárgyévi bevételek</t>
  </si>
  <si>
    <t>Tárgyévi működési kiadások</t>
  </si>
  <si>
    <t>Folyósított ellátás összesen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</si>
  <si>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</si>
  <si>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</si>
  <si>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</si>
  <si>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</si>
  <si>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</si>
  <si>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</si>
  <si>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</si>
  <si>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</si>
  <si>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</si>
  <si>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</si>
  <si>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</si>
  <si>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</si>
  <si>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</si>
  <si>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</si>
  <si>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</si>
  <si>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</si>
  <si>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</si>
  <si>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</si>
  <si>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</si>
  <si>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</si>
  <si>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</si>
  <si>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</si>
  <si>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</si>
  <si>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</si>
  <si>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</si>
  <si>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</si>
  <si>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</si>
  <si>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</si>
  <si>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</si>
  <si>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</si>
  <si>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</si>
  <si>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</si>
  <si>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</si>
  <si>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</si>
  <si>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</si>
  <si>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</si>
  <si>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</si>
  <si>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</si>
  <si>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</si>
  <si>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</si>
  <si>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</si>
  <si>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</si>
  <si>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</si>
  <si>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</si>
  <si>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</si>
  <si>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</si>
  <si>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</si>
  <si>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</si>
  <si>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</si>
  <si>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</si>
  <si>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</si>
  <si>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</si>
  <si>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</si>
  <si>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</si>
  <si>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</si>
  <si>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</si>
  <si>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</si>
  <si>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</si>
  <si>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</si>
  <si>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</si>
  <si>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</si>
  <si>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</si>
  <si>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</si>
  <si>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</si>
  <si>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</si>
  <si>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</si>
  <si>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</si>
  <si>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</si>
  <si>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</si>
  <si>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</si>
  <si>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</si>
  <si>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</si>
  <si>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</si>
  <si>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</si>
  <si>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</si>
  <si>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</si>
  <si>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</si>
  <si>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</si>
  <si>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</si>
  <si>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</si>
  <si>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</si>
  <si>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</si>
  <si>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</si>
  <si>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</si>
  <si>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</si>
  <si>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</si>
  <si>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</si>
  <si>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</si>
  <si>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</si>
  <si>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</si>
  <si>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</si>
  <si>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</si>
  <si>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</si>
  <si>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</si>
  <si>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</si>
  <si>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</si>
  <si>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</si>
  <si>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</si>
  <si>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</si>
  <si>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</si>
  <si>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</si>
  <si>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</si>
  <si>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</si>
  <si>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</si>
  <si>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</si>
  <si>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</si>
  <si>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</si>
  <si>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</si>
  <si>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</si>
  <si>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</si>
  <si>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</si>
  <si>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</si>
  <si>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</si>
  <si>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</si>
  <si>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</si>
  <si>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</si>
  <si>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</si>
  <si>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</si>
  <si>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</si>
  <si>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</si>
  <si>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</si>
  <si>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</si>
  <si>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</si>
  <si>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</si>
  <si>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</si>
  <si>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</si>
  <si>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</si>
  <si>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</si>
  <si>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</si>
  <si>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</si>
  <si>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</si>
  <si>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</si>
  <si>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</si>
  <si>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</si>
  <si>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</si>
  <si>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</si>
  <si>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</si>
  <si>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</si>
  <si>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</si>
  <si>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</si>
  <si>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</si>
  <si>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</si>
  <si>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</si>
  <si>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</si>
  <si>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</si>
  <si>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</si>
  <si>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</si>
  <si>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</si>
  <si>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</si>
  <si>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</si>
  <si>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</si>
  <si>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</si>
  <si>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</si>
  <si>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</si>
  <si>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</si>
  <si>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</si>
  <si>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</si>
  <si>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</si>
  <si>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</si>
  <si>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</si>
  <si>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</si>
  <si>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</si>
  <si>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</si>
  <si>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</si>
  <si>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</si>
  <si>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</si>
  <si>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</si>
  <si>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</si>
  <si>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</si>
  <si>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</si>
  <si>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</si>
  <si>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</si>
  <si>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</si>
  <si>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</si>
  <si>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</si>
  <si>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</si>
  <si>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</si>
  <si>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</si>
  <si>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</si>
  <si>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</si>
  <si>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</si>
  <si>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</si>
  <si>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</si>
  <si>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</si>
  <si>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</si>
  <si>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</si>
  <si>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</si>
  <si>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</si>
  <si>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</si>
  <si>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</si>
  <si>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</si>
  <si>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</si>
  <si>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</si>
  <si>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</si>
  <si>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</si>
  <si>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</si>
  <si>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</si>
  <si>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</si>
  <si>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</si>
  <si>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</si>
  <si>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</si>
  <si>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</si>
  <si>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</si>
  <si>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</si>
  <si>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</si>
  <si>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</si>
  <si>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</si>
  <si>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Önkormányzatok működési támogatásai</t>
  </si>
  <si>
    <t>Szolgáltatások ellenértéke</t>
  </si>
  <si>
    <t>Működési bevételek összesen</t>
  </si>
  <si>
    <t>Önkormányzatok működési tám. összesen</t>
  </si>
  <si>
    <t>Közhatalmi bevételek</t>
  </si>
  <si>
    <t>Vagyoni típusú adók</t>
  </si>
  <si>
    <t>Értékesítési és forgalmi adók</t>
  </si>
  <si>
    <t>Gépjárműadók</t>
  </si>
  <si>
    <t>Egyéb közhatalmi bevételek</t>
  </si>
  <si>
    <t>Közhatalmi bevételek összesen</t>
  </si>
  <si>
    <t>Támogatás (Ft)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</si>
  <si>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</si>
  <si>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</si>
  <si>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</si>
  <si>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</si>
  <si>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</si>
  <si>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</si>
  <si>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</si>
  <si>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</si>
  <si>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</si>
  <si>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</si>
  <si>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</si>
  <si>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</si>
  <si>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</si>
  <si>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</si>
  <si>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Lakott külterülettel kapcsolatos feladatok támogatása (3. sz. melléklet 17. pontja)</t>
  </si>
  <si>
    <t>Helyi önkormányzatok és a többcélú kistérségi társulások egyes költségvetési kapcsolatokból számított bevételei összesen :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</si>
  <si>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</si>
  <si>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</si>
  <si>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</si>
  <si>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</si>
  <si>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</si>
  <si>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Elköt. pénzmaradv. terhére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</si>
  <si>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</si>
  <si>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</si>
  <si>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</si>
  <si>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</si>
  <si>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</si>
  <si>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</si>
  <si>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</si>
  <si>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</si>
  <si>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</si>
  <si>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</si>
  <si>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</si>
  <si>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</si>
  <si>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</si>
  <si>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</si>
  <si>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</si>
  <si>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</si>
  <si>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</si>
  <si>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</si>
  <si>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</si>
  <si>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</si>
  <si>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</si>
  <si>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</si>
  <si>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</si>
  <si>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</si>
  <si>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</si>
  <si>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</si>
  <si>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</si>
  <si>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</si>
  <si>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</si>
  <si>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</si>
  <si>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</si>
  <si>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</si>
  <si>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</si>
  <si>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</si>
  <si>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</si>
  <si>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</si>
  <si>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</si>
  <si>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</si>
  <si>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</si>
  <si>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 xml:space="preserve">Magánszemélyek komm. adója </t>
  </si>
  <si>
    <t>Iparűzési adó</t>
  </si>
  <si>
    <t>Folyósított ellátás (közös hivatal)</t>
  </si>
  <si>
    <t>Köztemetés</t>
  </si>
  <si>
    <t>Céltartalék összesen:</t>
  </si>
  <si>
    <t>Műk. c. támog. államh.-on belülről</t>
  </si>
  <si>
    <t>Belföldi finanszírozás kiadásai</t>
  </si>
  <si>
    <t>Működési célú tám. államh.-on belülről</t>
  </si>
  <si>
    <t>2015. évi bevételek</t>
  </si>
  <si>
    <t>2015. évi költségvetés</t>
  </si>
  <si>
    <t xml:space="preserve">Az önkormányzat általános működésének és ágazati feladatainak 2015. évi támogatása 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</si>
  <si>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</si>
  <si>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</si>
  <si>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</si>
  <si>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</si>
  <si>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</si>
  <si>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</si>
  <si>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</si>
  <si>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</si>
  <si>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</si>
  <si>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</si>
  <si>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</si>
  <si>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</si>
  <si>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</si>
  <si>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</si>
  <si>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</si>
  <si>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</si>
  <si>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</si>
  <si>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</si>
  <si>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</si>
  <si>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</si>
  <si>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</si>
  <si>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</si>
  <si>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</si>
  <si>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</si>
  <si>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</si>
  <si>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</si>
  <si>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</si>
  <si>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</si>
  <si>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</si>
  <si>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</si>
  <si>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Egyéb sajátos bevétel</t>
  </si>
  <si>
    <t>Bérleti díjak</t>
  </si>
  <si>
    <t>Intézményi ellátás díja</t>
  </si>
  <si>
    <t>ÁFA visszatérülés</t>
  </si>
  <si>
    <t>Kamatbevétel</t>
  </si>
  <si>
    <t>Pótlék, bírság</t>
  </si>
  <si>
    <t>Beszámítás összege</t>
  </si>
  <si>
    <t>Települési támogatások (rendszeres)</t>
  </si>
  <si>
    <t xml:space="preserve">Ápolási díj </t>
  </si>
  <si>
    <t>Települési támogatások (rendkívüli)</t>
  </si>
  <si>
    <t>Rendkív. gyermekvédelmi  tám.</t>
  </si>
  <si>
    <t xml:space="preserve">Természetbeni átm. segély (tüzelő, int. tér., gyermek szállítás) </t>
  </si>
  <si>
    <t>Önkormányzat által saját hatáskörben adott pénzügyi ellátás</t>
  </si>
  <si>
    <t>Arany János pály.</t>
  </si>
  <si>
    <t>Baba utalvány</t>
  </si>
  <si>
    <t>Ösztöndíj</t>
  </si>
  <si>
    <t>Bursa</t>
  </si>
  <si>
    <t>Karácsonyi segély</t>
  </si>
  <si>
    <t>Lakhatáshoz kapcsolódó ellátások</t>
  </si>
  <si>
    <t>Vis Maior</t>
  </si>
  <si>
    <t>Vis Maior (önerő)</t>
  </si>
  <si>
    <t>Felújítások összesen</t>
  </si>
  <si>
    <t>2015. évi várható bevételek havi forgalma</t>
  </si>
  <si>
    <t>2015. évi várható kiadások havi forgalma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</si>
  <si>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</si>
  <si>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</si>
  <si>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</si>
  <si>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</si>
  <si>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</si>
  <si>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</si>
  <si>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</si>
  <si>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</si>
  <si>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</si>
  <si>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</si>
  <si>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</si>
  <si>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</si>
  <si>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</si>
  <si>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</si>
  <si>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</si>
  <si>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</si>
  <si>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</si>
  <si>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</si>
  <si>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</si>
  <si>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</si>
  <si>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</si>
  <si>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</si>
  <si>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</si>
  <si>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</si>
  <si>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</si>
  <si>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</si>
  <si>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</si>
  <si>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</si>
  <si>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</si>
  <si>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</si>
  <si>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</si>
  <si>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</si>
  <si>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</si>
  <si>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</si>
  <si>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</si>
  <si>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</si>
  <si>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</si>
  <si>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2. melléklet az 1/2015. (II.11.) önkormányzati rendelethez</t>
  </si>
  <si>
    <t>1. melléklet az 1/2015. (II.11.) önkormányzati rendelethez</t>
  </si>
  <si>
    <t>2015. évi mérleg</t>
  </si>
  <si>
    <t>3. melléklet az 1/2015. (II.11.) önkormányzati rendelethez</t>
  </si>
  <si>
    <t>4. melléklet az 1/2015. (II.11.) önkormányzati rendelethez</t>
  </si>
  <si>
    <t>5. melléklet az 1/2015. (II.11.) önkormányzati rendelethez</t>
  </si>
  <si>
    <t>Önkorm. rend.-ben megállapított ell.(kórházi áp., eseti gyógyszer, harmadik gyermek szül.)</t>
  </si>
  <si>
    <t>Folyósított ellátás (önkormányzat)</t>
  </si>
  <si>
    <t>6. melléklet az 1/2015. (II.11.) önkormányzati rendelethez</t>
  </si>
  <si>
    <t>7. melléklet az 1/2015. (II.11.) önkormányzati rendelethez</t>
  </si>
  <si>
    <t>Hivatal épülete (önerő)</t>
  </si>
  <si>
    <t>Hivatal épülete (pályázati összeg)</t>
  </si>
  <si>
    <t>Napkollektorok (önerő)</t>
  </si>
  <si>
    <t>Felhalmozási kiadások összesen</t>
  </si>
  <si>
    <t>8. melléklet az 1/2015. (II.11.) önkormányzati rendelethez</t>
  </si>
  <si>
    <t xml:space="preserve">Közhatalmi bevételek </t>
  </si>
  <si>
    <t xml:space="preserve">Önkormányzatok működési támogatása </t>
  </si>
  <si>
    <t>9. melléklet az 1/2015. (II.11.) önkormányzati rendelethez</t>
  </si>
  <si>
    <t>Központi, irányítószervi támogatás</t>
  </si>
  <si>
    <t>12. melléklet az 1/2015. (II.11.) önkormányzati rendelethez</t>
  </si>
  <si>
    <t>11. melléklet a 1/2015. (II.11.) önkormányzati rendelethez</t>
  </si>
  <si>
    <t>10. melléklet az 1/2015. (II.11.) önkormányzati rendelethez</t>
  </si>
  <si>
    <t>Települési támogatások</t>
  </si>
  <si>
    <t>06.30.</t>
  </si>
  <si>
    <t>Műk.c.visszatérítendő támogatások</t>
  </si>
  <si>
    <t>Felhalmozási c. átvett pénzeszközök (B7)</t>
  </si>
  <si>
    <t>Közfoglalkoztatásra kapott támogatás</t>
  </si>
  <si>
    <t>Pályázat (TÁMOP Társulás)</t>
  </si>
  <si>
    <t>Műk. c. tám. bev. államházt.-on belülről (MEP)</t>
  </si>
  <si>
    <r>
      <t>Egyéb műk. c. tám. bev. államházt.-on belülről (</t>
    </r>
    <r>
      <rPr>
        <b/>
        <sz val="11"/>
        <rFont val="Bookman Old Style"/>
        <family val="1"/>
        <charset val="238"/>
      </rPr>
      <t>MEP</t>
    </r>
    <r>
      <rPr>
        <b/>
        <sz val="11"/>
        <rFont val="Bookman Old Style"/>
        <family val="1"/>
      </rPr>
      <t>)</t>
    </r>
  </si>
  <si>
    <t>Állami támogatás</t>
  </si>
  <si>
    <t>Pályázat (KEOP Napelemek) előleg</t>
  </si>
  <si>
    <t>Pályázat (Vis Maior)</t>
  </si>
  <si>
    <t>Pályázat előfinanszírozás visszatér. Lövész</t>
  </si>
  <si>
    <t>Felhalmozási bevételek összesen</t>
  </si>
  <si>
    <t>Pályázat (TÁMOP)</t>
  </si>
  <si>
    <t>Közös Hivatal (választási költség. hozzájár)</t>
  </si>
  <si>
    <t>Jövedelempótló támogatások</t>
  </si>
  <si>
    <t>Bérkompenzáció</t>
  </si>
  <si>
    <t>Szociális ágazati pótlék</t>
  </si>
  <si>
    <t>Nyári szociális gyermekétkeztetés</t>
  </si>
  <si>
    <t>Elektromos kerékpár</t>
  </si>
  <si>
    <t>Napkollektorok (pályázati összeg)</t>
  </si>
  <si>
    <t>Tisztítómű</t>
  </si>
  <si>
    <t>Műk.c. visszatérítendő támogatások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</si>
</sst>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  <numFmt numFmtId="168" formatCode="#,##0.00&quot;     &quot;;#,##0.00&quot;     &quot;;&quot;-&quot;#&quot;     &quot;;@&quot; &quot;"/>
    <numFmt numFmtId="169" formatCode="#,##0&quot;     &quot;;#,##0&quot;     &quot;;&quot;-&quot;#&quot;     &quot;;@&quot; &quot;"/>
    <numFmt numFmtId="170" formatCode="#,##0.00&quot; &quot;[$Ft-40E];[Red]&quot;-&quot;#,##0.00&quot; &quot;[$Ft-40E]"/>
  </numFmts>
  <fonts count="8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3"/>
      <name val="Bookman Old Style"/>
      <family val="1"/>
    </font>
    <font>
      <sz val="13"/>
      <name val="Bookman Old Style"/>
      <family val="1"/>
    </font>
    <font>
      <b/>
      <sz val="13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sz val="10"/>
      <color theme="1"/>
      <name val="Arial CE"/>
      <charset val="238"/>
    </font>
    <font>
      <sz val="11"/>
      <color theme="1"/>
      <name val="Arial CE1"/>
      <charset val="238"/>
    </font>
    <font>
      <b/>
      <i/>
      <sz val="16"/>
      <color theme="1"/>
      <name val="Arial CE1"/>
      <charset val="238"/>
    </font>
    <font>
      <b/>
      <i/>
      <u/>
      <sz val="11"/>
      <color theme="1"/>
      <name val="Arial CE1"/>
      <charset val="238"/>
    </font>
    <font>
      <sz val="11"/>
      <color theme="1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167" fontId="3" fillId="0" borderId="0"/>
    <xf numFmtId="0" fontId="64" fillId="0" borderId="0"/>
    <xf numFmtId="168" fontId="76" fillId="0" borderId="0"/>
    <xf numFmtId="0" fontId="76" fillId="0" borderId="0"/>
    <xf numFmtId="9" fontId="76" fillId="0" borderId="0"/>
    <xf numFmtId="0" fontId="77" fillId="0" borderId="0">
      <alignment horizontal="center"/>
    </xf>
    <xf numFmtId="0" fontId="77" fillId="0" borderId="0">
      <alignment horizontal="center" textRotation="90"/>
    </xf>
    <xf numFmtId="0" fontId="78" fillId="0" borderId="0"/>
    <xf numFmtId="170" fontId="78" fillId="0" borderId="0"/>
  </cellStyleXfs>
  <cellXfs count="697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2" fillId="0" borderId="0" xfId="0" applyFont="1"/>
    <xf numFmtId="3" fontId="8" fillId="0" borderId="0" xfId="0" applyNumberFormat="1" applyFont="1" applyBorder="1" applyAlignment="1">
      <alignment horizontal="right"/>
    </xf>
    <xf numFmtId="0" fontId="14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5" fillId="0" borderId="0" xfId="0" applyFont="1"/>
    <xf numFmtId="3" fontId="0" fillId="0" borderId="0" xfId="0" applyNumberFormat="1"/>
    <xf numFmtId="0" fontId="30" fillId="0" borderId="13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9" fillId="0" borderId="4" xfId="0" applyFont="1" applyBorder="1"/>
    <xf numFmtId="0" fontId="9" fillId="0" borderId="3" xfId="0" applyFont="1" applyBorder="1"/>
    <xf numFmtId="3" fontId="35" fillId="0" borderId="6" xfId="0" applyNumberFormat="1" applyFont="1" applyBorder="1"/>
    <xf numFmtId="0" fontId="33" fillId="0" borderId="23" xfId="0" applyFont="1" applyBorder="1"/>
    <xf numFmtId="0" fontId="36" fillId="0" borderId="13" xfId="0" applyFont="1" applyBorder="1"/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0" applyFont="1" applyAlignment="1"/>
    <xf numFmtId="0" fontId="20" fillId="0" borderId="0" xfId="0" applyFont="1" applyAlignment="1"/>
    <xf numFmtId="3" fontId="33" fillId="0" borderId="12" xfId="0" applyNumberFormat="1" applyFont="1" applyBorder="1" applyAlignment="1">
      <alignment horizontal="right"/>
    </xf>
    <xf numFmtId="0" fontId="35" fillId="0" borderId="14" xfId="0" applyFont="1" applyBorder="1" applyAlignment="1">
      <alignment horizontal="right"/>
    </xf>
    <xf numFmtId="0" fontId="33" fillId="0" borderId="13" xfId="0" applyFont="1" applyBorder="1"/>
    <xf numFmtId="0" fontId="33" fillId="0" borderId="14" xfId="0" applyFont="1" applyBorder="1" applyAlignment="1">
      <alignment horizontal="center"/>
    </xf>
    <xf numFmtId="0" fontId="33" fillId="0" borderId="10" xfId="0" applyFont="1" applyBorder="1" applyAlignment="1"/>
    <xf numFmtId="0" fontId="33" fillId="0" borderId="13" xfId="0" applyFont="1" applyBorder="1" applyAlignment="1"/>
    <xf numFmtId="3" fontId="33" fillId="0" borderId="14" xfId="0" applyNumberFormat="1" applyFont="1" applyBorder="1"/>
    <xf numFmtId="0" fontId="34" fillId="0" borderId="25" xfId="0" applyFont="1" applyBorder="1"/>
    <xf numFmtId="0" fontId="34" fillId="0" borderId="26" xfId="0" applyFont="1" applyBorder="1"/>
    <xf numFmtId="3" fontId="33" fillId="0" borderId="27" xfId="0" applyNumberFormat="1" applyFont="1" applyBorder="1"/>
    <xf numFmtId="0" fontId="37" fillId="0" borderId="0" xfId="0" applyFont="1" applyAlignment="1">
      <alignment horizontal="right"/>
    </xf>
    <xf numFmtId="0" fontId="34" fillId="0" borderId="0" xfId="0" applyFont="1" applyAlignment="1"/>
    <xf numFmtId="3" fontId="34" fillId="0" borderId="0" xfId="0" applyNumberFormat="1" applyFont="1" applyAlignment="1"/>
    <xf numFmtId="0" fontId="37" fillId="0" borderId="28" xfId="0" applyFont="1" applyBorder="1" applyAlignment="1">
      <alignment horizontal="center" wrapText="1"/>
    </xf>
    <xf numFmtId="3" fontId="37" fillId="0" borderId="28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7" fillId="0" borderId="5" xfId="0" applyNumberFormat="1" applyFont="1" applyBorder="1" applyAlignment="1">
      <alignment horizontal="right" wrapText="1"/>
    </xf>
    <xf numFmtId="0" fontId="37" fillId="0" borderId="6" xfId="0" applyFont="1" applyBorder="1" applyAlignment="1">
      <alignment horizontal="center" wrapText="1"/>
    </xf>
    <xf numFmtId="0" fontId="37" fillId="0" borderId="6" xfId="0" applyFont="1" applyBorder="1" applyAlignment="1">
      <alignment horizontal="justify" wrapText="1"/>
    </xf>
    <xf numFmtId="3" fontId="37" fillId="0" borderId="6" xfId="0" applyNumberFormat="1" applyFont="1" applyBorder="1" applyAlignment="1">
      <alignment horizontal="right" wrapText="1"/>
    </xf>
    <xf numFmtId="0" fontId="37" fillId="0" borderId="9" xfId="0" applyFont="1" applyBorder="1" applyAlignment="1">
      <alignment horizontal="justify" wrapText="1"/>
    </xf>
    <xf numFmtId="3" fontId="37" fillId="0" borderId="9" xfId="0" applyNumberFormat="1" applyFont="1" applyBorder="1" applyAlignment="1">
      <alignment horizontal="right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justify" wrapText="1"/>
    </xf>
    <xf numFmtId="3" fontId="38" fillId="0" borderId="7" xfId="0" applyNumberFormat="1" applyFont="1" applyBorder="1" applyAlignment="1">
      <alignment horizontal="right" wrapText="1"/>
    </xf>
    <xf numFmtId="0" fontId="40" fillId="0" borderId="28" xfId="0" applyFont="1" applyBorder="1" applyAlignment="1">
      <alignment wrapText="1"/>
    </xf>
    <xf numFmtId="0" fontId="39" fillId="0" borderId="7" xfId="0" applyFont="1" applyBorder="1" applyAlignment="1">
      <alignment wrapText="1"/>
    </xf>
    <xf numFmtId="3" fontId="38" fillId="0" borderId="7" xfId="0" applyNumberFormat="1" applyFont="1" applyBorder="1" applyAlignment="1">
      <alignment wrapText="1"/>
    </xf>
    <xf numFmtId="0" fontId="40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justify" wrapText="1"/>
    </xf>
    <xf numFmtId="3" fontId="37" fillId="0" borderId="0" xfId="0" applyNumberFormat="1" applyFont="1" applyBorder="1" applyAlignment="1">
      <alignment horizontal="right" wrapText="1"/>
    </xf>
    <xf numFmtId="0" fontId="40" fillId="0" borderId="19" xfId="0" applyFont="1" applyBorder="1" applyAlignment="1">
      <alignment horizontal="center" wrapText="1"/>
    </xf>
    <xf numFmtId="0" fontId="40" fillId="0" borderId="19" xfId="0" applyFont="1" applyBorder="1" applyAlignment="1">
      <alignment horizontal="justify" wrapText="1"/>
    </xf>
    <xf numFmtId="0" fontId="37" fillId="0" borderId="7" xfId="0" applyFont="1" applyBorder="1" applyAlignment="1">
      <alignment horizontal="center" wrapText="1"/>
    </xf>
    <xf numFmtId="3" fontId="37" fillId="0" borderId="7" xfId="0" applyNumberFormat="1" applyFont="1" applyBorder="1" applyAlignment="1">
      <alignment horizontal="center" wrapText="1"/>
    </xf>
    <xf numFmtId="0" fontId="37" fillId="0" borderId="22" xfId="0" applyFont="1" applyBorder="1" applyAlignment="1">
      <alignment horizontal="center" wrapText="1"/>
    </xf>
    <xf numFmtId="0" fontId="37" fillId="0" borderId="22" xfId="0" applyFont="1" applyBorder="1" applyAlignment="1">
      <alignment horizontal="justify" wrapText="1"/>
    </xf>
    <xf numFmtId="3" fontId="37" fillId="0" borderId="22" xfId="0" applyNumberFormat="1" applyFont="1" applyBorder="1" applyAlignment="1">
      <alignment horizontal="right" wrapText="1"/>
    </xf>
    <xf numFmtId="0" fontId="37" fillId="0" borderId="29" xfId="0" applyFont="1" applyBorder="1" applyAlignment="1">
      <alignment horizontal="center" wrapText="1"/>
    </xf>
    <xf numFmtId="0" fontId="37" fillId="0" borderId="29" xfId="0" applyFont="1" applyBorder="1" applyAlignment="1">
      <alignment horizontal="justify" wrapText="1"/>
    </xf>
    <xf numFmtId="3" fontId="37" fillId="0" borderId="29" xfId="0" applyNumberFormat="1" applyFont="1" applyBorder="1" applyAlignment="1">
      <alignment horizontal="right" wrapText="1"/>
    </xf>
    <xf numFmtId="3" fontId="37" fillId="0" borderId="29" xfId="0" applyNumberFormat="1" applyFont="1" applyBorder="1" applyAlignment="1">
      <alignment horizontal="justify" wrapText="1"/>
    </xf>
    <xf numFmtId="3" fontId="37" fillId="0" borderId="5" xfId="0" applyNumberFormat="1" applyFont="1" applyBorder="1" applyAlignment="1">
      <alignment horizontal="justify" wrapText="1"/>
    </xf>
    <xf numFmtId="0" fontId="37" fillId="0" borderId="6" xfId="0" applyFont="1" applyBorder="1" applyAlignment="1">
      <alignment horizontal="right" wrapText="1"/>
    </xf>
    <xf numFmtId="3" fontId="37" fillId="0" borderId="6" xfId="0" applyNumberFormat="1" applyFont="1" applyBorder="1" applyAlignment="1">
      <alignment horizontal="justify" wrapText="1"/>
    </xf>
    <xf numFmtId="3" fontId="3" fillId="0" borderId="14" xfId="0" applyNumberFormat="1" applyFont="1" applyFill="1" applyBorder="1" applyAlignment="1">
      <alignment horizontal="right" wrapText="1"/>
    </xf>
    <xf numFmtId="0" fontId="39" fillId="0" borderId="7" xfId="0" applyFont="1" applyBorder="1" applyAlignment="1">
      <alignment horizontal="center" wrapText="1"/>
    </xf>
    <xf numFmtId="0" fontId="37" fillId="0" borderId="0" xfId="0" applyFont="1" applyAlignment="1"/>
    <xf numFmtId="3" fontId="31" fillId="2" borderId="8" xfId="0" applyNumberFormat="1" applyFont="1" applyFill="1" applyBorder="1" applyAlignment="1">
      <alignment horizontal="right" wrapText="1"/>
    </xf>
    <xf numFmtId="3" fontId="31" fillId="2" borderId="14" xfId="0" applyNumberFormat="1" applyFont="1" applyFill="1" applyBorder="1" applyAlignment="1">
      <alignment horizontal="right" wrapText="1"/>
    </xf>
    <xf numFmtId="3" fontId="43" fillId="2" borderId="8" xfId="0" applyNumberFormat="1" applyFont="1" applyFill="1" applyBorder="1" applyAlignment="1">
      <alignment horizontal="right" wrapText="1"/>
    </xf>
    <xf numFmtId="3" fontId="43" fillId="2" borderId="14" xfId="0" applyNumberFormat="1" applyFont="1" applyFill="1" applyBorder="1" applyAlignment="1">
      <alignment horizontal="right" wrapText="1"/>
    </xf>
    <xf numFmtId="0" fontId="44" fillId="2" borderId="0" xfId="0" applyFont="1" applyFill="1" applyBorder="1" applyAlignment="1">
      <alignment wrapText="1"/>
    </xf>
    <xf numFmtId="3" fontId="30" fillId="2" borderId="8" xfId="0" applyNumberFormat="1" applyFont="1" applyFill="1" applyBorder="1" applyAlignment="1">
      <alignment horizontal="right" wrapText="1"/>
    </xf>
    <xf numFmtId="3" fontId="30" fillId="2" borderId="14" xfId="0" applyNumberFormat="1" applyFont="1" applyFill="1" applyBorder="1" applyAlignment="1">
      <alignment horizontal="right" wrapText="1"/>
    </xf>
    <xf numFmtId="0" fontId="26" fillId="0" borderId="0" xfId="0" applyFont="1"/>
    <xf numFmtId="0" fontId="26" fillId="0" borderId="23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/>
    <xf numFmtId="0" fontId="26" fillId="0" borderId="36" xfId="0" applyFont="1" applyBorder="1" applyAlignment="1">
      <alignment horizontal="right"/>
    </xf>
    <xf numFmtId="0" fontId="26" fillId="0" borderId="13" xfId="0" applyFont="1" applyBorder="1"/>
    <xf numFmtId="0" fontId="26" fillId="0" borderId="14" xfId="0" applyFont="1" applyBorder="1" applyAlignment="1">
      <alignment horizontal="right"/>
    </xf>
    <xf numFmtId="0" fontId="46" fillId="0" borderId="13" xfId="0" applyFont="1" applyBorder="1"/>
    <xf numFmtId="0" fontId="46" fillId="0" borderId="14" xfId="0" applyFont="1" applyBorder="1"/>
    <xf numFmtId="0" fontId="26" fillId="0" borderId="24" xfId="0" applyFont="1" applyBorder="1"/>
    <xf numFmtId="0" fontId="26" fillId="0" borderId="15" xfId="0" applyFont="1" applyBorder="1"/>
    <xf numFmtId="0" fontId="6" fillId="0" borderId="0" xfId="0" applyFont="1"/>
    <xf numFmtId="0" fontId="45" fillId="2" borderId="0" xfId="0" applyFont="1" applyFill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0" borderId="21" xfId="0" applyFont="1" applyBorder="1" applyAlignment="1">
      <alignment wrapText="1"/>
    </xf>
    <xf numFmtId="3" fontId="38" fillId="0" borderId="21" xfId="0" applyNumberFormat="1" applyFont="1" applyBorder="1" applyAlignment="1">
      <alignment wrapText="1"/>
    </xf>
    <xf numFmtId="0" fontId="39" fillId="0" borderId="0" xfId="0" applyFont="1" applyBorder="1" applyAlignment="1">
      <alignment wrapText="1"/>
    </xf>
    <xf numFmtId="3" fontId="38" fillId="0" borderId="0" xfId="0" applyNumberFormat="1" applyFont="1" applyBorder="1" applyAlignment="1">
      <alignment wrapText="1"/>
    </xf>
    <xf numFmtId="3" fontId="32" fillId="0" borderId="8" xfId="0" applyNumberFormat="1" applyFont="1" applyBorder="1" applyAlignment="1">
      <alignment horizontal="right" vertical="top" wrapText="1"/>
    </xf>
    <xf numFmtId="3" fontId="32" fillId="0" borderId="8" xfId="0" applyNumberFormat="1" applyFont="1" applyFill="1" applyBorder="1" applyAlignment="1">
      <alignment horizontal="right" vertical="top" wrapText="1"/>
    </xf>
    <xf numFmtId="0" fontId="32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48" fillId="0" borderId="3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5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47" fillId="0" borderId="33" xfId="1" applyNumberFormat="1" applyFont="1" applyBorder="1" applyAlignment="1">
      <alignment vertical="top" wrapText="1"/>
    </xf>
    <xf numFmtId="164" fontId="51" fillId="0" borderId="33" xfId="1" applyNumberFormat="1" applyFont="1" applyBorder="1"/>
    <xf numFmtId="164" fontId="51" fillId="0" borderId="36" xfId="1" applyNumberFormat="1" applyFont="1" applyBorder="1"/>
    <xf numFmtId="164" fontId="51" fillId="0" borderId="35" xfId="1" applyNumberFormat="1" applyFont="1" applyBorder="1"/>
    <xf numFmtId="164" fontId="47" fillId="0" borderId="8" xfId="1" applyNumberFormat="1" applyFont="1" applyFill="1" applyBorder="1" applyAlignment="1">
      <alignment horizontal="right" vertical="top" wrapText="1"/>
    </xf>
    <xf numFmtId="164" fontId="51" fillId="0" borderId="8" xfId="1" applyNumberFormat="1" applyFont="1" applyBorder="1"/>
    <xf numFmtId="164" fontId="51" fillId="0" borderId="14" xfId="1" applyNumberFormat="1" applyFont="1" applyBorder="1"/>
    <xf numFmtId="164" fontId="51" fillId="0" borderId="13" xfId="1" applyNumberFormat="1" applyFont="1" applyBorder="1"/>
    <xf numFmtId="164" fontId="47" fillId="0" borderId="37" xfId="1" applyNumberFormat="1" applyFont="1" applyFill="1" applyBorder="1" applyAlignment="1">
      <alignment horizontal="right" vertical="top" wrapText="1"/>
    </xf>
    <xf numFmtId="164" fontId="51" fillId="0" borderId="37" xfId="1" applyNumberFormat="1" applyFont="1" applyBorder="1"/>
    <xf numFmtId="164" fontId="51" fillId="0" borderId="15" xfId="1" applyNumberFormat="1" applyFont="1" applyBorder="1"/>
    <xf numFmtId="164" fontId="51" fillId="0" borderId="24" xfId="1" applyNumberFormat="1" applyFont="1" applyBorder="1"/>
    <xf numFmtId="164" fontId="15" fillId="0" borderId="8" xfId="1" applyNumberFormat="1" applyFont="1" applyBorder="1"/>
    <xf numFmtId="1" fontId="15" fillId="0" borderId="8" xfId="1" applyNumberFormat="1" applyFont="1" applyBorder="1"/>
    <xf numFmtId="1" fontId="15" fillId="0" borderId="14" xfId="1" applyNumberFormat="1" applyFont="1" applyBorder="1"/>
    <xf numFmtId="1" fontId="51" fillId="0" borderId="33" xfId="1" applyNumberFormat="1" applyFont="1" applyBorder="1"/>
    <xf numFmtId="1" fontId="51" fillId="0" borderId="8" xfId="1" applyNumberFormat="1" applyFont="1" applyBorder="1"/>
    <xf numFmtId="0" fontId="4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top" wrapText="1"/>
    </xf>
    <xf numFmtId="0" fontId="50" fillId="0" borderId="0" xfId="0" applyFont="1" applyBorder="1" applyAlignment="1"/>
    <xf numFmtId="1" fontId="15" fillId="0" borderId="13" xfId="1" applyNumberFormat="1" applyFont="1" applyBorder="1"/>
    <xf numFmtId="0" fontId="32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 vertical="top" wrapText="1"/>
    </xf>
    <xf numFmtId="0" fontId="52" fillId="0" borderId="7" xfId="0" applyFont="1" applyFill="1" applyBorder="1" applyAlignment="1">
      <alignment horizontal="center" vertical="top" wrapText="1"/>
    </xf>
    <xf numFmtId="3" fontId="32" fillId="0" borderId="33" xfId="0" applyNumberFormat="1" applyFont="1" applyFill="1" applyBorder="1" applyAlignment="1">
      <alignment horizontal="right" vertical="top" wrapText="1"/>
    </xf>
    <xf numFmtId="1" fontId="47" fillId="0" borderId="8" xfId="1" applyNumberFormat="1" applyFont="1" applyFill="1" applyBorder="1" applyAlignment="1">
      <alignment horizontal="right" vertical="top" wrapText="1"/>
    </xf>
    <xf numFmtId="3" fontId="37" fillId="0" borderId="6" xfId="0" applyNumberFormat="1" applyFont="1" applyFill="1" applyBorder="1" applyAlignment="1">
      <alignment horizontal="right" wrapText="1"/>
    </xf>
    <xf numFmtId="164" fontId="15" fillId="0" borderId="13" xfId="1" applyNumberFormat="1" applyFont="1" applyBorder="1"/>
    <xf numFmtId="0" fontId="32" fillId="0" borderId="8" xfId="0" applyFont="1" applyBorder="1" applyAlignment="1">
      <alignment horizontal="center"/>
    </xf>
    <xf numFmtId="3" fontId="37" fillId="2" borderId="6" xfId="0" applyNumberFormat="1" applyFont="1" applyFill="1" applyBorder="1" applyAlignment="1">
      <alignment horizontal="right" wrapText="1"/>
    </xf>
    <xf numFmtId="0" fontId="34" fillId="0" borderId="22" xfId="0" applyFont="1" applyBorder="1"/>
    <xf numFmtId="0" fontId="9" fillId="0" borderId="2" xfId="0" applyFont="1" applyBorder="1"/>
    <xf numFmtId="0" fontId="11" fillId="0" borderId="1" xfId="0" applyFont="1" applyBorder="1"/>
    <xf numFmtId="3" fontId="11" fillId="0" borderId="7" xfId="0" applyNumberFormat="1" applyFont="1" applyBorder="1"/>
    <xf numFmtId="3" fontId="32" fillId="0" borderId="47" xfId="0" applyNumberFormat="1" applyFont="1" applyBorder="1" applyAlignment="1">
      <alignment horizontal="right" vertical="top" wrapText="1"/>
    </xf>
    <xf numFmtId="3" fontId="29" fillId="0" borderId="47" xfId="0" applyNumberFormat="1" applyFont="1" applyBorder="1" applyAlignment="1">
      <alignment horizontal="right" vertical="top" wrapText="1"/>
    </xf>
    <xf numFmtId="0" fontId="32" fillId="0" borderId="47" xfId="0" applyFont="1" applyBorder="1" applyAlignment="1">
      <alignment vertical="top" wrapText="1"/>
    </xf>
    <xf numFmtId="3" fontId="32" fillId="0" borderId="47" xfId="0" applyNumberFormat="1" applyFont="1" applyBorder="1" applyAlignment="1">
      <alignment horizontal="center" vertical="top" wrapText="1"/>
    </xf>
    <xf numFmtId="0" fontId="32" fillId="0" borderId="47" xfId="0" applyFont="1" applyBorder="1" applyAlignment="1">
      <alignment horizontal="center" vertical="top" wrapText="1"/>
    </xf>
    <xf numFmtId="0" fontId="0" fillId="0" borderId="47" xfId="0" applyBorder="1"/>
    <xf numFmtId="3" fontId="32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2" fillId="0" borderId="48" xfId="0" applyNumberFormat="1" applyFont="1" applyBorder="1" applyAlignment="1">
      <alignment horizontal="right" vertical="top" wrapText="1"/>
    </xf>
    <xf numFmtId="0" fontId="32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 vertical="top" wrapText="1"/>
    </xf>
    <xf numFmtId="0" fontId="32" fillId="0" borderId="41" xfId="0" applyFont="1" applyBorder="1" applyAlignment="1">
      <alignment horizontal="center"/>
    </xf>
    <xf numFmtId="3" fontId="49" fillId="0" borderId="46" xfId="0" applyNumberFormat="1" applyFont="1" applyBorder="1" applyAlignment="1">
      <alignment horizontal="center" vertical="top" wrapText="1"/>
    </xf>
    <xf numFmtId="0" fontId="48" fillId="0" borderId="53" xfId="0" applyFont="1" applyBorder="1" applyAlignment="1">
      <alignment horizontal="center" vertical="center" wrapText="1"/>
    </xf>
    <xf numFmtId="164" fontId="47" fillId="0" borderId="48" xfId="1" applyNumberFormat="1" applyFont="1" applyBorder="1" applyAlignment="1">
      <alignment vertical="top" wrapText="1"/>
    </xf>
    <xf numFmtId="164" fontId="47" fillId="0" borderId="47" xfId="1" applyNumberFormat="1" applyFont="1" applyBorder="1" applyAlignment="1">
      <alignment horizontal="right" vertical="top" wrapText="1"/>
    </xf>
    <xf numFmtId="164" fontId="47" fillId="0" borderId="53" xfId="1" applyNumberFormat="1" applyFont="1" applyBorder="1" applyAlignment="1">
      <alignment horizontal="right" vertical="top" wrapText="1"/>
    </xf>
    <xf numFmtId="3" fontId="32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32" fillId="0" borderId="51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0" fillId="0" borderId="7" xfId="0" applyBorder="1"/>
    <xf numFmtId="0" fontId="14" fillId="0" borderId="39" xfId="0" applyFont="1" applyBorder="1"/>
    <xf numFmtId="0" fontId="51" fillId="0" borderId="0" xfId="0" applyFont="1"/>
    <xf numFmtId="3" fontId="54" fillId="2" borderId="51" xfId="0" applyNumberFormat="1" applyFont="1" applyFill="1" applyBorder="1" applyAlignment="1">
      <alignment wrapText="1"/>
    </xf>
    <xf numFmtId="3" fontId="54" fillId="2" borderId="26" xfId="0" applyNumberFormat="1" applyFont="1" applyFill="1" applyBorder="1" applyAlignment="1">
      <alignment wrapText="1"/>
    </xf>
    <xf numFmtId="0" fontId="0" fillId="0" borderId="34" xfId="0" applyBorder="1"/>
    <xf numFmtId="0" fontId="45" fillId="2" borderId="46" xfId="0" applyFont="1" applyFill="1" applyBorder="1" applyAlignment="1">
      <alignment wrapText="1"/>
    </xf>
    <xf numFmtId="3" fontId="31" fillId="2" borderId="47" xfId="0" applyNumberFormat="1" applyFont="1" applyFill="1" applyBorder="1" applyAlignment="1">
      <alignment wrapText="1"/>
    </xf>
    <xf numFmtId="3" fontId="31" fillId="2" borderId="47" xfId="0" applyNumberFormat="1" applyFont="1" applyFill="1" applyBorder="1" applyAlignment="1">
      <alignment horizontal="right" wrapText="1"/>
    </xf>
    <xf numFmtId="3" fontId="43" fillId="2" borderId="47" xfId="0" applyNumberFormat="1" applyFont="1" applyFill="1" applyBorder="1" applyAlignment="1">
      <alignment horizontal="right" wrapText="1"/>
    </xf>
    <xf numFmtId="3" fontId="45" fillId="2" borderId="7" xfId="0" applyNumberFormat="1" applyFont="1" applyFill="1" applyBorder="1" applyAlignment="1">
      <alignment horizontal="center" wrapText="1"/>
    </xf>
    <xf numFmtId="0" fontId="45" fillId="2" borderId="43" xfId="0" applyFont="1" applyFill="1" applyBorder="1" applyAlignment="1">
      <alignment wrapText="1"/>
    </xf>
    <xf numFmtId="0" fontId="10" fillId="0" borderId="1" xfId="0" applyFont="1" applyBorder="1"/>
    <xf numFmtId="3" fontId="45" fillId="2" borderId="32" xfId="0" applyNumberFormat="1" applyFont="1" applyFill="1" applyBorder="1" applyAlignment="1">
      <alignment horizontal="center" wrapText="1"/>
    </xf>
    <xf numFmtId="3" fontId="45" fillId="2" borderId="39" xfId="0" applyNumberFormat="1" applyFont="1" applyFill="1" applyBorder="1" applyAlignment="1">
      <alignment horizontal="center" wrapText="1"/>
    </xf>
    <xf numFmtId="0" fontId="30" fillId="2" borderId="2" xfId="0" applyFont="1" applyFill="1" applyBorder="1" applyAlignment="1">
      <alignment wrapText="1"/>
    </xf>
    <xf numFmtId="0" fontId="45" fillId="2" borderId="1" xfId="0" applyFont="1" applyFill="1" applyBorder="1" applyAlignment="1">
      <alignment wrapText="1"/>
    </xf>
    <xf numFmtId="3" fontId="26" fillId="2" borderId="47" xfId="0" applyNumberFormat="1" applyFont="1" applyFill="1" applyBorder="1" applyAlignment="1">
      <alignment horizontal="right" wrapText="1"/>
    </xf>
    <xf numFmtId="3" fontId="30" fillId="2" borderId="47" xfId="0" applyNumberFormat="1" applyFont="1" applyFill="1" applyBorder="1" applyAlignment="1">
      <alignment horizontal="right" wrapText="1"/>
    </xf>
    <xf numFmtId="3" fontId="54" fillId="2" borderId="50" xfId="0" applyNumberFormat="1" applyFont="1" applyFill="1" applyBorder="1" applyAlignment="1">
      <alignment wrapText="1"/>
    </xf>
    <xf numFmtId="3" fontId="54" fillId="2" borderId="9" xfId="0" applyNumberFormat="1" applyFont="1" applyFill="1" applyBorder="1" applyAlignment="1">
      <alignment wrapText="1"/>
    </xf>
    <xf numFmtId="0" fontId="52" fillId="0" borderId="19" xfId="0" applyFont="1" applyBorder="1"/>
    <xf numFmtId="0" fontId="38" fillId="0" borderId="20" xfId="0" applyFont="1" applyBorder="1" applyAlignment="1">
      <alignment horizontal="justify" wrapText="1"/>
    </xf>
    <xf numFmtId="0" fontId="38" fillId="0" borderId="0" xfId="0" applyFont="1" applyBorder="1" applyAlignment="1">
      <alignment horizontal="justify" wrapText="1"/>
    </xf>
    <xf numFmtId="3" fontId="38" fillId="0" borderId="29" xfId="0" applyNumberFormat="1" applyFont="1" applyBorder="1" applyAlignment="1">
      <alignment horizontal="right" wrapText="1"/>
    </xf>
    <xf numFmtId="3" fontId="28" fillId="0" borderId="7" xfId="0" applyNumberFormat="1" applyFont="1" applyBorder="1"/>
    <xf numFmtId="0" fontId="28" fillId="0" borderId="7" xfId="0" applyFont="1" applyBorder="1"/>
    <xf numFmtId="0" fontId="39" fillId="0" borderId="20" xfId="0" applyFont="1" applyBorder="1" applyAlignment="1">
      <alignment horizontal="justify" wrapText="1"/>
    </xf>
    <xf numFmtId="0" fontId="52" fillId="0" borderId="20" xfId="0" applyFont="1" applyBorder="1"/>
    <xf numFmtId="0" fontId="38" fillId="0" borderId="7" xfId="0" applyFont="1" applyBorder="1" applyAlignment="1">
      <alignment horizontal="center" wrapText="1"/>
    </xf>
    <xf numFmtId="0" fontId="38" fillId="0" borderId="29" xfId="0" applyFont="1" applyBorder="1" applyAlignment="1">
      <alignment horizontal="center" wrapText="1"/>
    </xf>
    <xf numFmtId="0" fontId="38" fillId="0" borderId="39" xfId="0" applyFont="1" applyBorder="1" applyAlignment="1">
      <alignment horizontal="center" wrapText="1"/>
    </xf>
    <xf numFmtId="3" fontId="57" fillId="0" borderId="7" xfId="0" applyNumberFormat="1" applyFont="1" applyBorder="1"/>
    <xf numFmtId="3" fontId="45" fillId="2" borderId="56" xfId="0" applyNumberFormat="1" applyFont="1" applyFill="1" applyBorder="1" applyAlignment="1">
      <alignment horizontal="center" wrapText="1"/>
    </xf>
    <xf numFmtId="3" fontId="57" fillId="0" borderId="30" xfId="0" applyNumberFormat="1" applyFont="1" applyBorder="1"/>
    <xf numFmtId="3" fontId="57" fillId="0" borderId="55" xfId="0" applyNumberFormat="1" applyFont="1" applyBorder="1"/>
    <xf numFmtId="3" fontId="55" fillId="0" borderId="43" xfId="0" applyNumberFormat="1" applyFont="1" applyBorder="1" applyAlignment="1">
      <alignment horizontal="center" vertical="top" wrapText="1"/>
    </xf>
    <xf numFmtId="0" fontId="52" fillId="0" borderId="17" xfId="0" applyFont="1" applyFill="1" applyBorder="1" applyAlignment="1">
      <alignment horizontal="center" vertical="top" wrapText="1"/>
    </xf>
    <xf numFmtId="0" fontId="14" fillId="0" borderId="57" xfId="0" applyFont="1" applyBorder="1" applyAlignment="1"/>
    <xf numFmtId="0" fontId="55" fillId="0" borderId="30" xfId="0" applyFont="1" applyFill="1" applyBorder="1" applyAlignment="1">
      <alignment vertical="top" wrapText="1"/>
    </xf>
    <xf numFmtId="0" fontId="51" fillId="0" borderId="30" xfId="0" applyFont="1" applyBorder="1"/>
    <xf numFmtId="0" fontId="56" fillId="0" borderId="32" xfId="0" applyFont="1" applyBorder="1"/>
    <xf numFmtId="164" fontId="58" fillId="0" borderId="8" xfId="1" applyNumberFormat="1" applyFont="1" applyBorder="1"/>
    <xf numFmtId="0" fontId="13" fillId="0" borderId="0" xfId="0" applyFont="1" applyAlignment="1">
      <alignment horizontal="center"/>
    </xf>
    <xf numFmtId="0" fontId="33" fillId="0" borderId="43" xfId="0" applyFont="1" applyBorder="1"/>
    <xf numFmtId="3" fontId="25" fillId="0" borderId="6" xfId="0" applyNumberFormat="1" applyFont="1" applyFill="1" applyBorder="1"/>
    <xf numFmtId="3" fontId="25" fillId="0" borderId="6" xfId="0" applyNumberFormat="1" applyFont="1" applyBorder="1"/>
    <xf numFmtId="1" fontId="59" fillId="0" borderId="37" xfId="1" applyNumberFormat="1" applyFont="1" applyFill="1" applyBorder="1" applyAlignment="1">
      <alignment horizontal="right" vertical="top" wrapText="1"/>
    </xf>
    <xf numFmtId="1" fontId="15" fillId="0" borderId="14" xfId="1" applyNumberFormat="1" applyFont="1" applyBorder="1" applyAlignment="1">
      <alignment horizontal="right"/>
    </xf>
    <xf numFmtId="1" fontId="15" fillId="0" borderId="13" xfId="1" applyNumberFormat="1" applyFont="1" applyBorder="1" applyAlignment="1">
      <alignment horizontal="right"/>
    </xf>
    <xf numFmtId="1" fontId="15" fillId="0" borderId="8" xfId="1" applyNumberFormat="1" applyFont="1" applyBorder="1" applyAlignment="1">
      <alignment horizontal="right"/>
    </xf>
    <xf numFmtId="1" fontId="48" fillId="0" borderId="37" xfId="0" applyNumberFormat="1" applyFont="1" applyBorder="1" applyAlignment="1">
      <alignment horizontal="right"/>
    </xf>
    <xf numFmtId="1" fontId="58" fillId="0" borderId="37" xfId="1" applyNumberFormat="1" applyFont="1" applyBorder="1" applyAlignment="1">
      <alignment horizontal="right"/>
    </xf>
    <xf numFmtId="1" fontId="15" fillId="0" borderId="15" xfId="1" applyNumberFormat="1" applyFont="1" applyBorder="1" applyAlignment="1">
      <alignment horizontal="right"/>
    </xf>
    <xf numFmtId="1" fontId="15" fillId="0" borderId="24" xfId="1" applyNumberFormat="1" applyFont="1" applyBorder="1" applyAlignment="1">
      <alignment horizontal="right"/>
    </xf>
    <xf numFmtId="1" fontId="15" fillId="0" borderId="37" xfId="1" applyNumberFormat="1" applyFont="1" applyBorder="1" applyAlignment="1">
      <alignment horizontal="right"/>
    </xf>
    <xf numFmtId="1" fontId="47" fillId="0" borderId="8" xfId="0" applyNumberFormat="1" applyFont="1" applyBorder="1" applyAlignment="1">
      <alignment horizontal="right"/>
    </xf>
    <xf numFmtId="1" fontId="51" fillId="0" borderId="8" xfId="1" applyNumberFormat="1" applyFont="1" applyBorder="1" applyAlignment="1">
      <alignment horizontal="right"/>
    </xf>
    <xf numFmtId="1" fontId="51" fillId="0" borderId="14" xfId="1" applyNumberFormat="1" applyFont="1" applyBorder="1" applyAlignment="1">
      <alignment horizontal="right"/>
    </xf>
    <xf numFmtId="1" fontId="47" fillId="0" borderId="8" xfId="0" applyNumberFormat="1" applyFont="1" applyBorder="1" applyAlignment="1">
      <alignment horizontal="right" vertical="top" wrapText="1"/>
    </xf>
    <xf numFmtId="1" fontId="47" fillId="0" borderId="8" xfId="1" applyNumberFormat="1" applyFont="1" applyFill="1" applyBorder="1" applyAlignment="1">
      <alignment horizontal="right" vertical="center" wrapText="1"/>
    </xf>
    <xf numFmtId="1" fontId="51" fillId="0" borderId="8" xfId="1" applyNumberFormat="1" applyFont="1" applyBorder="1" applyAlignment="1">
      <alignment horizontal="right" vertical="center"/>
    </xf>
    <xf numFmtId="1" fontId="51" fillId="0" borderId="13" xfId="1" applyNumberFormat="1" applyFont="1" applyBorder="1" applyAlignment="1">
      <alignment horizontal="right"/>
    </xf>
    <xf numFmtId="165" fontId="15" fillId="0" borderId="13" xfId="1" applyNumberFormat="1" applyFont="1" applyBorder="1"/>
    <xf numFmtId="0" fontId="33" fillId="0" borderId="3" xfId="0" applyFont="1" applyBorder="1"/>
    <xf numFmtId="0" fontId="11" fillId="0" borderId="40" xfId="0" applyFont="1" applyBorder="1"/>
    <xf numFmtId="3" fontId="34" fillId="0" borderId="6" xfId="0" applyNumberFormat="1" applyFont="1" applyBorder="1"/>
    <xf numFmtId="0" fontId="34" fillId="0" borderId="6" xfId="0" applyFont="1" applyBorder="1"/>
    <xf numFmtId="0" fontId="34" fillId="0" borderId="5" xfId="0" applyFont="1" applyBorder="1"/>
    <xf numFmtId="0" fontId="11" fillId="0" borderId="3" xfId="0" applyFont="1" applyBorder="1"/>
    <xf numFmtId="0" fontId="60" fillId="0" borderId="6" xfId="0" applyFont="1" applyBorder="1"/>
    <xf numFmtId="0" fontId="35" fillId="0" borderId="2" xfId="0" applyFont="1" applyBorder="1"/>
    <xf numFmtId="0" fontId="33" fillId="0" borderId="2" xfId="0" applyFont="1" applyBorder="1"/>
    <xf numFmtId="3" fontId="34" fillId="0" borderId="9" xfId="0" applyNumberFormat="1" applyFont="1" applyBorder="1"/>
    <xf numFmtId="3" fontId="11" fillId="0" borderId="42" xfId="0" applyNumberFormat="1" applyFont="1" applyBorder="1"/>
    <xf numFmtId="0" fontId="11" fillId="0" borderId="4" xfId="0" applyFont="1" applyBorder="1"/>
    <xf numFmtId="3" fontId="11" fillId="0" borderId="22" xfId="0" applyNumberFormat="1" applyFont="1" applyBorder="1"/>
    <xf numFmtId="3" fontId="32" fillId="3" borderId="14" xfId="4" applyNumberFormat="1" applyFont="1" applyFill="1" applyBorder="1" applyAlignment="1">
      <alignment horizontal="right" vertical="center"/>
    </xf>
    <xf numFmtId="3" fontId="29" fillId="3" borderId="14" xfId="4" applyNumberFormat="1" applyFont="1" applyFill="1" applyBorder="1" applyAlignment="1">
      <alignment horizontal="right" vertical="center"/>
    </xf>
    <xf numFmtId="3" fontId="28" fillId="3" borderId="14" xfId="0" applyNumberFormat="1" applyFont="1" applyFill="1" applyBorder="1" applyAlignment="1">
      <alignment horizontal="right"/>
    </xf>
    <xf numFmtId="3" fontId="52" fillId="3" borderId="14" xfId="0" applyNumberFormat="1" applyFont="1" applyFill="1" applyBorder="1" applyAlignment="1">
      <alignment horizontal="right"/>
    </xf>
    <xf numFmtId="3" fontId="52" fillId="3" borderId="15" xfId="0" applyNumberFormat="1" applyFont="1" applyFill="1" applyBorder="1" applyAlignment="1">
      <alignment horizontal="right"/>
    </xf>
    <xf numFmtId="3" fontId="16" fillId="0" borderId="0" xfId="0" applyNumberFormat="1" applyFont="1" applyAlignment="1"/>
    <xf numFmtId="0" fontId="16" fillId="0" borderId="10" xfId="0" applyFont="1" applyBorder="1" applyAlignment="1"/>
    <xf numFmtId="0" fontId="16" fillId="0" borderId="12" xfId="0" applyFont="1" applyBorder="1" applyAlignment="1">
      <alignment horizontal="center"/>
    </xf>
    <xf numFmtId="3" fontId="52" fillId="0" borderId="39" xfId="0" applyNumberFormat="1" applyFont="1" applyBorder="1"/>
    <xf numFmtId="0" fontId="63" fillId="0" borderId="40" xfId="0" applyFont="1" applyBorder="1"/>
    <xf numFmtId="0" fontId="42" fillId="2" borderId="69" xfId="0" applyFont="1" applyFill="1" applyBorder="1" applyAlignment="1">
      <alignment horizontal="center" wrapText="1"/>
    </xf>
    <xf numFmtId="0" fontId="42" fillId="2" borderId="70" xfId="0" applyFont="1" applyFill="1" applyBorder="1" applyAlignment="1">
      <alignment horizontal="center" wrapText="1"/>
    </xf>
    <xf numFmtId="0" fontId="42" fillId="2" borderId="71" xfId="0" applyFont="1" applyFill="1" applyBorder="1" applyAlignment="1">
      <alignment horizontal="center" wrapText="1"/>
    </xf>
    <xf numFmtId="3" fontId="45" fillId="2" borderId="65" xfId="0" applyNumberFormat="1" applyFont="1" applyFill="1" applyBorder="1" applyAlignment="1">
      <alignment horizontal="center" wrapText="1"/>
    </xf>
    <xf numFmtId="3" fontId="45" fillId="2" borderId="68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63" fillId="0" borderId="3" xfId="0" applyFont="1" applyBorder="1"/>
    <xf numFmtId="0" fontId="63" fillId="0" borderId="3" xfId="0" applyFont="1" applyFill="1" applyBorder="1"/>
    <xf numFmtId="3" fontId="45" fillId="2" borderId="29" xfId="0" applyNumberFormat="1" applyFont="1" applyFill="1" applyBorder="1" applyAlignment="1">
      <alignment horizontal="center" wrapText="1"/>
    </xf>
    <xf numFmtId="3" fontId="43" fillId="2" borderId="37" xfId="0" applyNumberFormat="1" applyFont="1" applyFill="1" applyBorder="1" applyAlignment="1">
      <alignment horizontal="right" wrapText="1"/>
    </xf>
    <xf numFmtId="3" fontId="43" fillId="2" borderId="15" xfId="0" applyNumberFormat="1" applyFont="1" applyFill="1" applyBorder="1" applyAlignment="1">
      <alignment horizontal="right" wrapText="1"/>
    </xf>
    <xf numFmtId="0" fontId="63" fillId="0" borderId="41" xfId="0" applyFont="1" applyBorder="1"/>
    <xf numFmtId="3" fontId="31" fillId="2" borderId="54" xfId="0" applyNumberFormat="1" applyFont="1" applyFill="1" applyBorder="1" applyAlignment="1">
      <alignment horizontal="right" wrapText="1"/>
    </xf>
    <xf numFmtId="3" fontId="43" fillId="2" borderId="53" xfId="0" applyNumberFormat="1" applyFont="1" applyFill="1" applyBorder="1" applyAlignment="1">
      <alignment horizontal="right" wrapText="1"/>
    </xf>
    <xf numFmtId="3" fontId="25" fillId="0" borderId="22" xfId="3" applyNumberFormat="1" applyFont="1" applyBorder="1"/>
    <xf numFmtId="3" fontId="25" fillId="0" borderId="6" xfId="3" applyNumberFormat="1" applyFont="1" applyBorder="1"/>
    <xf numFmtId="3" fontId="25" fillId="0" borderId="6" xfId="3" applyNumberFormat="1" applyFont="1" applyFill="1" applyBorder="1"/>
    <xf numFmtId="3" fontId="25" fillId="2" borderId="28" xfId="0" applyNumberFormat="1" applyFont="1" applyFill="1" applyBorder="1" applyAlignment="1">
      <alignment wrapText="1"/>
    </xf>
    <xf numFmtId="3" fontId="63" fillId="0" borderId="3" xfId="0" applyNumberFormat="1" applyFont="1" applyBorder="1"/>
    <xf numFmtId="3" fontId="63" fillId="0" borderId="40" xfId="0" applyNumberFormat="1" applyFont="1" applyBorder="1"/>
    <xf numFmtId="3" fontId="26" fillId="2" borderId="48" xfId="0" applyNumberFormat="1" applyFont="1" applyFill="1" applyBorder="1" applyAlignment="1">
      <alignment horizontal="right" wrapText="1"/>
    </xf>
    <xf numFmtId="0" fontId="42" fillId="2" borderId="53" xfId="0" applyFont="1" applyFill="1" applyBorder="1" applyAlignment="1">
      <alignment horizontal="center" wrapText="1"/>
    </xf>
    <xf numFmtId="0" fontId="42" fillId="2" borderId="37" xfId="0" applyFont="1" applyFill="1" applyBorder="1" applyAlignment="1">
      <alignment horizontal="center" wrapText="1"/>
    </xf>
    <xf numFmtId="0" fontId="42" fillId="2" borderId="15" xfId="0" applyFont="1" applyFill="1" applyBorder="1" applyAlignment="1">
      <alignment horizontal="center" wrapText="1"/>
    </xf>
    <xf numFmtId="3" fontId="25" fillId="0" borderId="22" xfId="0" applyNumberFormat="1" applyFont="1" applyFill="1" applyBorder="1"/>
    <xf numFmtId="3" fontId="31" fillId="2" borderId="61" xfId="0" applyNumberFormat="1" applyFont="1" applyFill="1" applyBorder="1" applyAlignment="1">
      <alignment horizontal="right" wrapText="1"/>
    </xf>
    <xf numFmtId="3" fontId="31" fillId="2" borderId="67" xfId="0" applyNumberFormat="1" applyFont="1" applyFill="1" applyBorder="1" applyAlignment="1">
      <alignment wrapText="1"/>
    </xf>
    <xf numFmtId="3" fontId="26" fillId="2" borderId="67" xfId="0" applyNumberFormat="1" applyFont="1" applyFill="1" applyBorder="1" applyAlignment="1">
      <alignment horizontal="right" wrapText="1"/>
    </xf>
    <xf numFmtId="3" fontId="31" fillId="2" borderId="67" xfId="0" applyNumberFormat="1" applyFont="1" applyFill="1" applyBorder="1" applyAlignment="1">
      <alignment horizontal="right" wrapText="1"/>
    </xf>
    <xf numFmtId="3" fontId="43" fillId="2" borderId="30" xfId="0" applyNumberFormat="1" applyFont="1" applyFill="1" applyBorder="1" applyAlignment="1">
      <alignment horizontal="right" wrapText="1"/>
    </xf>
    <xf numFmtId="3" fontId="43" fillId="2" borderId="55" xfId="0" applyNumberFormat="1" applyFont="1" applyFill="1" applyBorder="1" applyAlignment="1">
      <alignment horizontal="right" wrapText="1"/>
    </xf>
    <xf numFmtId="3" fontId="30" fillId="2" borderId="7" xfId="0" applyNumberFormat="1" applyFont="1" applyFill="1" applyBorder="1" applyAlignment="1">
      <alignment wrapText="1"/>
    </xf>
    <xf numFmtId="0" fontId="27" fillId="0" borderId="0" xfId="0" applyFont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horizontal="center" vertical="top" wrapText="1"/>
    </xf>
    <xf numFmtId="0" fontId="29" fillId="2" borderId="12" xfId="0" applyFont="1" applyFill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14" xfId="0" applyFont="1" applyBorder="1" applyAlignment="1">
      <alignment vertical="top" wrapText="1"/>
    </xf>
    <xf numFmtId="0" fontId="30" fillId="0" borderId="24" xfId="0" applyFont="1" applyBorder="1" applyAlignment="1">
      <alignment horizontal="center" vertical="top" wrapText="1"/>
    </xf>
    <xf numFmtId="0" fontId="31" fillId="0" borderId="37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/>
    </xf>
    <xf numFmtId="0" fontId="14" fillId="0" borderId="8" xfId="0" applyFont="1" applyBorder="1"/>
    <xf numFmtId="0" fontId="0" fillId="0" borderId="13" xfId="0" applyBorder="1" applyAlignment="1">
      <alignment horizontal="center"/>
    </xf>
    <xf numFmtId="0" fontId="31" fillId="0" borderId="8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6" fillId="0" borderId="23" xfId="0" applyFont="1" applyBorder="1"/>
    <xf numFmtId="3" fontId="11" fillId="0" borderId="27" xfId="0" applyNumberFormat="1" applyFont="1" applyBorder="1" applyAlignment="1">
      <alignment horizontal="right"/>
    </xf>
    <xf numFmtId="3" fontId="26" fillId="2" borderId="72" xfId="0" applyNumberFormat="1" applyFont="1" applyFill="1" applyBorder="1" applyAlignment="1">
      <alignment horizontal="right" wrapText="1"/>
    </xf>
    <xf numFmtId="1" fontId="48" fillId="0" borderId="8" xfId="1" applyNumberFormat="1" applyFont="1" applyFill="1" applyBorder="1" applyAlignment="1">
      <alignment horizontal="right" vertical="top" wrapText="1"/>
    </xf>
    <xf numFmtId="164" fontId="15" fillId="0" borderId="14" xfId="1" applyNumberFormat="1" applyFont="1" applyBorder="1"/>
    <xf numFmtId="164" fontId="59" fillId="0" borderId="47" xfId="1" applyNumberFormat="1" applyFont="1" applyBorder="1" applyAlignment="1">
      <alignment horizontal="right" vertical="top" wrapText="1"/>
    </xf>
    <xf numFmtId="164" fontId="15" fillId="0" borderId="15" xfId="1" applyNumberFormat="1" applyFont="1" applyBorder="1"/>
    <xf numFmtId="0" fontId="17" fillId="0" borderId="0" xfId="0" applyFont="1" applyFill="1" applyBorder="1" applyAlignment="1">
      <alignment horizontal="center" vertical="top" wrapText="1"/>
    </xf>
    <xf numFmtId="3" fontId="3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4" fillId="0" borderId="0" xfId="2" applyFont="1" applyAlignment="1"/>
    <xf numFmtId="3" fontId="34" fillId="0" borderId="0" xfId="2" applyNumberFormat="1" applyFont="1" applyAlignment="1"/>
    <xf numFmtId="3" fontId="34" fillId="0" borderId="0" xfId="2" applyNumberFormat="1" applyFont="1" applyAlignment="1">
      <alignment horizontal="right"/>
    </xf>
    <xf numFmtId="49" fontId="0" fillId="0" borderId="0" xfId="0" applyNumberFormat="1"/>
    <xf numFmtId="0" fontId="65" fillId="0" borderId="23" xfId="0" applyFont="1" applyBorder="1"/>
    <xf numFmtId="0" fontId="65" fillId="0" borderId="34" xfId="2" applyFont="1" applyBorder="1" applyAlignment="1">
      <alignment horizontal="center" wrapText="1"/>
    </xf>
    <xf numFmtId="3" fontId="65" fillId="0" borderId="34" xfId="2" applyNumberFormat="1" applyFont="1" applyBorder="1" applyAlignment="1">
      <alignment horizontal="center" wrapText="1"/>
    </xf>
    <xf numFmtId="3" fontId="65" fillId="0" borderId="27" xfId="2" applyNumberFormat="1" applyFont="1" applyBorder="1" applyAlignment="1">
      <alignment horizontal="center" wrapText="1"/>
    </xf>
    <xf numFmtId="0" fontId="65" fillId="0" borderId="33" xfId="2" applyFont="1" applyBorder="1" applyAlignment="1">
      <alignment horizontal="left" wrapText="1"/>
    </xf>
    <xf numFmtId="49" fontId="21" fillId="0" borderId="8" xfId="2" applyNumberFormat="1" applyFont="1" applyBorder="1" applyAlignment="1">
      <alignment horizontal="justify" wrapText="1"/>
    </xf>
    <xf numFmtId="3" fontId="21" fillId="0" borderId="8" xfId="2" applyNumberFormat="1" applyFont="1" applyBorder="1" applyAlignment="1">
      <alignment horizontal="right" wrapText="1"/>
    </xf>
    <xf numFmtId="49" fontId="65" fillId="0" borderId="8" xfId="2" applyNumberFormat="1" applyFont="1" applyBorder="1" applyAlignment="1">
      <alignment horizontal="justify" wrapText="1"/>
    </xf>
    <xf numFmtId="49" fontId="65" fillId="0" borderId="8" xfId="2" applyNumberFormat="1" applyFont="1" applyBorder="1"/>
    <xf numFmtId="0" fontId="21" fillId="0" borderId="8" xfId="2" applyFont="1" applyBorder="1"/>
    <xf numFmtId="49" fontId="21" fillId="0" borderId="8" xfId="2" applyNumberFormat="1" applyFont="1" applyFill="1" applyBorder="1" applyAlignment="1">
      <alignment horizontal="justify" wrapText="1"/>
    </xf>
    <xf numFmtId="49" fontId="21" fillId="0" borderId="8" xfId="2" applyNumberFormat="1" applyFont="1" applyBorder="1"/>
    <xf numFmtId="0" fontId="21" fillId="0" borderId="8" xfId="0" applyFont="1" applyBorder="1"/>
    <xf numFmtId="0" fontId="0" fillId="0" borderId="0" xfId="0"/>
    <xf numFmtId="0" fontId="35" fillId="3" borderId="13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right"/>
    </xf>
    <xf numFmtId="0" fontId="68" fillId="3" borderId="13" xfId="0" applyFont="1" applyFill="1" applyBorder="1"/>
    <xf numFmtId="0" fontId="16" fillId="3" borderId="14" xfId="0" applyFont="1" applyFill="1" applyBorder="1" applyAlignment="1">
      <alignment horizontal="right"/>
    </xf>
    <xf numFmtId="0" fontId="9" fillId="3" borderId="13" xfId="0" applyFont="1" applyFill="1" applyBorder="1"/>
    <xf numFmtId="0" fontId="9" fillId="3" borderId="13" xfId="0" applyFont="1" applyFill="1" applyBorder="1" applyAlignment="1">
      <alignment wrapText="1"/>
    </xf>
    <xf numFmtId="3" fontId="18" fillId="3" borderId="14" xfId="0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vertical="center"/>
    </xf>
    <xf numFmtId="0" fontId="67" fillId="3" borderId="13" xfId="0" applyFont="1" applyFill="1" applyBorder="1"/>
    <xf numFmtId="3" fontId="33" fillId="0" borderId="0" xfId="0" applyNumberFormat="1" applyFont="1" applyBorder="1" applyAlignment="1">
      <alignment horizontal="right"/>
    </xf>
    <xf numFmtId="0" fontId="16" fillId="3" borderId="10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35" fillId="3" borderId="13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wrapText="1"/>
    </xf>
    <xf numFmtId="0" fontId="19" fillId="3" borderId="14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8" fillId="0" borderId="3" xfId="0" applyFont="1" applyBorder="1"/>
    <xf numFmtId="166" fontId="18" fillId="0" borderId="14" xfId="1" applyNumberFormat="1" applyFont="1" applyBorder="1"/>
    <xf numFmtId="3" fontId="16" fillId="0" borderId="14" xfId="0" applyNumberFormat="1" applyFont="1" applyBorder="1"/>
    <xf numFmtId="0" fontId="18" fillId="0" borderId="13" xfId="0" applyFont="1" applyFill="1" applyBorder="1" applyAlignment="1">
      <alignment wrapText="1"/>
    </xf>
    <xf numFmtId="3" fontId="18" fillId="0" borderId="14" xfId="0" applyNumberFormat="1" applyFont="1" applyBorder="1"/>
    <xf numFmtId="0" fontId="16" fillId="0" borderId="13" xfId="0" applyFont="1" applyBorder="1" applyAlignment="1">
      <alignment horizontal="left"/>
    </xf>
    <xf numFmtId="0" fontId="16" fillId="0" borderId="16" xfId="0" applyFont="1" applyBorder="1" applyAlignment="1"/>
    <xf numFmtId="3" fontId="16" fillId="0" borderId="18" xfId="0" applyNumberFormat="1" applyFont="1" applyBorder="1"/>
    <xf numFmtId="3" fontId="16" fillId="0" borderId="12" xfId="0" applyNumberFormat="1" applyFont="1" applyBorder="1"/>
    <xf numFmtId="0" fontId="65" fillId="0" borderId="35" xfId="0" applyFont="1" applyBorder="1"/>
    <xf numFmtId="49" fontId="21" fillId="0" borderId="13" xfId="0" applyNumberFormat="1" applyFont="1" applyBorder="1" applyAlignment="1">
      <alignment horizontal="right"/>
    </xf>
    <xf numFmtId="3" fontId="21" fillId="0" borderId="14" xfId="2" applyNumberFormat="1" applyFont="1" applyBorder="1" applyAlignment="1">
      <alignment horizontal="right" wrapText="1"/>
    </xf>
    <xf numFmtId="49" fontId="65" fillId="0" borderId="13" xfId="0" applyNumberFormat="1" applyFont="1" applyBorder="1"/>
    <xf numFmtId="0" fontId="21" fillId="0" borderId="14" xfId="2" applyFont="1" applyBorder="1"/>
    <xf numFmtId="0" fontId="21" fillId="0" borderId="14" xfId="0" applyFont="1" applyBorder="1"/>
    <xf numFmtId="49" fontId="21" fillId="0" borderId="24" xfId="0" applyNumberFormat="1" applyFont="1" applyBorder="1" applyAlignment="1">
      <alignment horizontal="right"/>
    </xf>
    <xf numFmtId="0" fontId="21" fillId="0" borderId="37" xfId="0" applyFont="1" applyBorder="1"/>
    <xf numFmtId="0" fontId="21" fillId="0" borderId="15" xfId="0" applyFont="1" applyBorder="1"/>
    <xf numFmtId="3" fontId="65" fillId="0" borderId="33" xfId="2" applyNumberFormat="1" applyFont="1" applyBorder="1" applyAlignment="1">
      <alignment horizontal="center" wrapText="1"/>
    </xf>
    <xf numFmtId="0" fontId="65" fillId="0" borderId="8" xfId="2" applyFont="1" applyBorder="1"/>
    <xf numFmtId="3" fontId="65" fillId="0" borderId="36" xfId="2" applyNumberFormat="1" applyFont="1" applyBorder="1" applyAlignment="1">
      <alignment horizontal="center" wrapText="1"/>
    </xf>
    <xf numFmtId="0" fontId="65" fillId="0" borderId="14" xfId="2" applyFont="1" applyBorder="1"/>
    <xf numFmtId="3" fontId="7" fillId="0" borderId="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center" vertical="top" wrapText="1"/>
    </xf>
    <xf numFmtId="3" fontId="33" fillId="0" borderId="0" xfId="0" applyNumberFormat="1" applyFont="1" applyBorder="1" applyAlignment="1">
      <alignment horizontal="center"/>
    </xf>
    <xf numFmtId="0" fontId="9" fillId="0" borderId="41" xfId="0" applyFont="1" applyBorder="1"/>
    <xf numFmtId="1" fontId="69" fillId="0" borderId="7" xfId="3" applyNumberFormat="1" applyFont="1" applyBorder="1" applyAlignment="1">
      <alignment horizontal="center" vertical="center" wrapText="1"/>
    </xf>
    <xf numFmtId="1" fontId="69" fillId="0" borderId="53" xfId="3" applyNumberFormat="1" applyFont="1" applyBorder="1" applyAlignment="1">
      <alignment horizontal="center" vertical="center" wrapText="1"/>
    </xf>
    <xf numFmtId="1" fontId="69" fillId="0" borderId="38" xfId="3" applyNumberFormat="1" applyFont="1" applyBorder="1" applyAlignment="1">
      <alignment horizontal="center" vertical="center" wrapText="1"/>
    </xf>
    <xf numFmtId="1" fontId="70" fillId="0" borderId="41" xfId="3" applyNumberFormat="1" applyFont="1" applyBorder="1" applyAlignment="1">
      <alignment horizontal="center" vertical="center" wrapText="1"/>
    </xf>
    <xf numFmtId="1" fontId="69" fillId="0" borderId="15" xfId="3" applyNumberFormat="1" applyFont="1" applyBorder="1" applyAlignment="1">
      <alignment horizontal="center" vertical="center" wrapText="1"/>
    </xf>
    <xf numFmtId="0" fontId="71" fillId="0" borderId="4" xfId="0" applyFont="1" applyBorder="1"/>
    <xf numFmtId="3" fontId="71" fillId="0" borderId="5" xfId="3" applyNumberFormat="1" applyFont="1" applyBorder="1"/>
    <xf numFmtId="3" fontId="71" fillId="0" borderId="48" xfId="3" applyNumberFormat="1" applyFont="1" applyBorder="1"/>
    <xf numFmtId="3" fontId="71" fillId="0" borderId="49" xfId="3" applyNumberFormat="1" applyFont="1" applyBorder="1"/>
    <xf numFmtId="3" fontId="71" fillId="0" borderId="4" xfId="0" applyNumberFormat="1" applyFont="1" applyBorder="1"/>
    <xf numFmtId="3" fontId="72" fillId="0" borderId="5" xfId="0" applyNumberFormat="1" applyFont="1" applyFill="1" applyBorder="1"/>
    <xf numFmtId="164" fontId="51" fillId="0" borderId="48" xfId="1" applyNumberFormat="1" applyFont="1" applyBorder="1"/>
    <xf numFmtId="0" fontId="71" fillId="0" borderId="3" xfId="0" applyFont="1" applyBorder="1"/>
    <xf numFmtId="3" fontId="71" fillId="0" borderId="6" xfId="3" applyNumberFormat="1" applyFont="1" applyBorder="1"/>
    <xf numFmtId="3" fontId="71" fillId="0" borderId="47" xfId="3" applyNumberFormat="1" applyFont="1" applyBorder="1"/>
    <xf numFmtId="3" fontId="71" fillId="0" borderId="45" xfId="3" applyNumberFormat="1" applyFont="1" applyBorder="1"/>
    <xf numFmtId="3" fontId="71" fillId="0" borderId="3" xfId="0" applyNumberFormat="1" applyFont="1" applyBorder="1"/>
    <xf numFmtId="3" fontId="72" fillId="0" borderId="6" xfId="0" applyNumberFormat="1" applyFont="1" applyFill="1" applyBorder="1"/>
    <xf numFmtId="164" fontId="51" fillId="0" borderId="47" xfId="1" applyNumberFormat="1" applyFont="1" applyBorder="1"/>
    <xf numFmtId="3" fontId="71" fillId="0" borderId="6" xfId="3" applyNumberFormat="1" applyFont="1" applyFill="1" applyBorder="1"/>
    <xf numFmtId="3" fontId="71" fillId="0" borderId="47" xfId="3" applyNumberFormat="1" applyFont="1" applyFill="1" applyBorder="1"/>
    <xf numFmtId="164" fontId="51" fillId="0" borderId="14" xfId="1" applyNumberFormat="1" applyFont="1" applyFill="1" applyBorder="1"/>
    <xf numFmtId="0" fontId="71" fillId="0" borderId="3" xfId="0" applyFont="1" applyFill="1" applyBorder="1"/>
    <xf numFmtId="164" fontId="73" fillId="0" borderId="47" xfId="1" applyNumberFormat="1" applyFont="1" applyBorder="1"/>
    <xf numFmtId="0" fontId="74" fillId="0" borderId="3" xfId="0" applyFont="1" applyBorder="1"/>
    <xf numFmtId="3" fontId="74" fillId="0" borderId="6" xfId="0" applyNumberFormat="1" applyFont="1" applyBorder="1" applyAlignment="1">
      <alignment horizontal="right"/>
    </xf>
    <xf numFmtId="3" fontId="74" fillId="0" borderId="47" xfId="0" applyNumberFormat="1" applyFont="1" applyBorder="1" applyAlignment="1">
      <alignment horizontal="right"/>
    </xf>
    <xf numFmtId="3" fontId="74" fillId="0" borderId="3" xfId="0" applyNumberFormat="1" applyFont="1" applyBorder="1"/>
    <xf numFmtId="3" fontId="70" fillId="0" borderId="6" xfId="0" applyNumberFormat="1" applyFont="1" applyBorder="1"/>
    <xf numFmtId="164" fontId="56" fillId="0" borderId="47" xfId="1" applyNumberFormat="1" applyFont="1" applyBorder="1"/>
    <xf numFmtId="164" fontId="56" fillId="0" borderId="67" xfId="1" applyNumberFormat="1" applyFont="1" applyBorder="1"/>
    <xf numFmtId="3" fontId="72" fillId="0" borderId="6" xfId="0" applyNumberFormat="1" applyFont="1" applyBorder="1"/>
    <xf numFmtId="3" fontId="71" fillId="0" borderId="9" xfId="3" applyNumberFormat="1" applyFont="1" applyFill="1" applyBorder="1"/>
    <xf numFmtId="3" fontId="71" fillId="0" borderId="50" xfId="3" applyNumberFormat="1" applyFont="1" applyFill="1" applyBorder="1"/>
    <xf numFmtId="3" fontId="71" fillId="0" borderId="52" xfId="3" applyNumberFormat="1" applyFont="1" applyBorder="1"/>
    <xf numFmtId="3" fontId="71" fillId="0" borderId="2" xfId="0" applyNumberFormat="1" applyFont="1" applyBorder="1"/>
    <xf numFmtId="3" fontId="72" fillId="0" borderId="9" xfId="0" applyNumberFormat="1" applyFont="1" applyBorder="1"/>
    <xf numFmtId="164" fontId="51" fillId="0" borderId="50" xfId="1" applyNumberFormat="1" applyFont="1" applyBorder="1"/>
    <xf numFmtId="164" fontId="51" fillId="0" borderId="26" xfId="1" applyNumberFormat="1" applyFont="1" applyBorder="1"/>
    <xf numFmtId="0" fontId="74" fillId="0" borderId="1" xfId="0" applyFont="1" applyBorder="1"/>
    <xf numFmtId="3" fontId="74" fillId="0" borderId="7" xfId="0" applyNumberFormat="1" applyFont="1" applyBorder="1"/>
    <xf numFmtId="3" fontId="74" fillId="0" borderId="30" xfId="0" applyNumberFormat="1" applyFont="1" applyBorder="1"/>
    <xf numFmtId="3" fontId="74" fillId="0" borderId="1" xfId="0" applyNumberFormat="1" applyFont="1" applyBorder="1"/>
    <xf numFmtId="3" fontId="70" fillId="0" borderId="7" xfId="0" applyNumberFormat="1" applyFont="1" applyBorder="1" applyAlignment="1">
      <alignment horizontal="right"/>
    </xf>
    <xf numFmtId="164" fontId="56" fillId="0" borderId="30" xfId="1" applyNumberFormat="1" applyFont="1" applyBorder="1"/>
    <xf numFmtId="164" fontId="56" fillId="0" borderId="55" xfId="1" applyNumberFormat="1" applyFont="1" applyBorder="1"/>
    <xf numFmtId="0" fontId="71" fillId="0" borderId="43" xfId="0" applyFont="1" applyFill="1" applyBorder="1"/>
    <xf numFmtId="3" fontId="71" fillId="0" borderId="29" xfId="0" applyNumberFormat="1" applyFont="1" applyBorder="1"/>
    <xf numFmtId="0" fontId="51" fillId="0" borderId="73" xfId="0" applyFont="1" applyBorder="1"/>
    <xf numFmtId="3" fontId="72" fillId="0" borderId="29" xfId="0" applyNumberFormat="1" applyFont="1" applyFill="1" applyBorder="1"/>
    <xf numFmtId="164" fontId="51" fillId="0" borderId="65" xfId="1" applyNumberFormat="1" applyFont="1" applyBorder="1"/>
    <xf numFmtId="164" fontId="51" fillId="0" borderId="74" xfId="1" applyNumberFormat="1" applyFont="1" applyBorder="1"/>
    <xf numFmtId="0" fontId="74" fillId="0" borderId="1" xfId="0" applyFont="1" applyFill="1" applyBorder="1"/>
    <xf numFmtId="3" fontId="70" fillId="0" borderId="7" xfId="0" applyNumberFormat="1" applyFont="1" applyBorder="1"/>
    <xf numFmtId="3" fontId="71" fillId="0" borderId="9" xfId="3" applyNumberFormat="1" applyFont="1" applyBorder="1"/>
    <xf numFmtId="3" fontId="71" fillId="0" borderId="50" xfId="3" applyNumberFormat="1" applyFont="1" applyBorder="1"/>
    <xf numFmtId="0" fontId="32" fillId="3" borderId="14" xfId="0" applyFont="1" applyFill="1" applyBorder="1"/>
    <xf numFmtId="0" fontId="47" fillId="0" borderId="35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/>
    </xf>
    <xf numFmtId="0" fontId="32" fillId="0" borderId="37" xfId="0" applyFont="1" applyFill="1" applyBorder="1" applyAlignment="1">
      <alignment horizontal="center"/>
    </xf>
    <xf numFmtId="0" fontId="32" fillId="3" borderId="14" xfId="0" applyFont="1" applyFill="1" applyBorder="1" applyAlignment="1">
      <alignment vertical="top" wrapText="1"/>
    </xf>
    <xf numFmtId="0" fontId="32" fillId="3" borderId="14" xfId="0" applyFont="1" applyFill="1" applyBorder="1" applyAlignment="1">
      <alignment wrapText="1"/>
    </xf>
    <xf numFmtId="0" fontId="32" fillId="3" borderId="68" xfId="0" applyFont="1" applyFill="1" applyBorder="1"/>
    <xf numFmtId="0" fontId="32" fillId="3" borderId="15" xfId="0" applyFont="1" applyFill="1" applyBorder="1"/>
    <xf numFmtId="0" fontId="32" fillId="3" borderId="0" xfId="0" applyFont="1" applyFill="1" applyBorder="1"/>
    <xf numFmtId="0" fontId="32" fillId="3" borderId="0" xfId="0" applyFont="1" applyFill="1" applyBorder="1" applyAlignment="1">
      <alignment horizontal="right"/>
    </xf>
    <xf numFmtId="0" fontId="29" fillId="3" borderId="12" xfId="0" applyFont="1" applyFill="1" applyBorder="1" applyAlignment="1">
      <alignment horizontal="center" vertical="top" wrapText="1"/>
    </xf>
    <xf numFmtId="0" fontId="29" fillId="3" borderId="14" xfId="0" applyFont="1" applyFill="1" applyBorder="1"/>
    <xf numFmtId="0" fontId="48" fillId="0" borderId="50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" fontId="47" fillId="0" borderId="8" xfId="1" applyNumberFormat="1" applyFont="1" applyBorder="1" applyAlignment="1">
      <alignment horizontal="right" vertical="top" wrapText="1"/>
    </xf>
    <xf numFmtId="1" fontId="48" fillId="0" borderId="8" xfId="0" applyNumberFormat="1" applyFont="1" applyBorder="1" applyAlignment="1">
      <alignment horizontal="right"/>
    </xf>
    <xf numFmtId="1" fontId="59" fillId="0" borderId="8" xfId="1" applyNumberFormat="1" applyFont="1" applyBorder="1" applyAlignment="1">
      <alignment horizontal="right" vertical="top" wrapText="1"/>
    </xf>
    <xf numFmtId="1" fontId="59" fillId="0" borderId="8" xfId="1" applyNumberFormat="1" applyFont="1" applyFill="1" applyBorder="1" applyAlignment="1">
      <alignment horizontal="right" vertical="top" wrapText="1"/>
    </xf>
    <xf numFmtId="1" fontId="58" fillId="0" borderId="8" xfId="1" applyNumberFormat="1" applyFont="1" applyBorder="1" applyAlignment="1">
      <alignment horizontal="right"/>
    </xf>
    <xf numFmtId="0" fontId="21" fillId="0" borderId="10" xfId="0" applyFont="1" applyBorder="1" applyAlignment="1">
      <alignment horizontal="center" vertical="top" wrapText="1"/>
    </xf>
    <xf numFmtId="1" fontId="47" fillId="0" borderId="11" xfId="0" applyNumberFormat="1" applyFont="1" applyBorder="1" applyAlignment="1">
      <alignment horizontal="right" vertical="top" wrapText="1"/>
    </xf>
    <xf numFmtId="1" fontId="47" fillId="0" borderId="11" xfId="1" applyNumberFormat="1" applyFont="1" applyBorder="1" applyAlignment="1">
      <alignment horizontal="right" vertical="top" wrapText="1"/>
    </xf>
    <xf numFmtId="1" fontId="51" fillId="0" borderId="11" xfId="1" applyNumberFormat="1" applyFont="1" applyBorder="1" applyAlignment="1">
      <alignment horizontal="right"/>
    </xf>
    <xf numFmtId="0" fontId="32" fillId="0" borderId="13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1" fontId="59" fillId="0" borderId="37" xfId="1" applyNumberFormat="1" applyFont="1" applyBorder="1" applyAlignment="1">
      <alignment horizontal="right" vertical="top" wrapText="1"/>
    </xf>
    <xf numFmtId="1" fontId="51" fillId="0" borderId="59" xfId="1" applyNumberFormat="1" applyFont="1" applyBorder="1" applyAlignment="1">
      <alignment horizontal="right"/>
    </xf>
    <xf numFmtId="1" fontId="51" fillId="0" borderId="45" xfId="1" applyNumberFormat="1" applyFont="1" applyBorder="1" applyAlignment="1">
      <alignment horizontal="right"/>
    </xf>
    <xf numFmtId="1" fontId="15" fillId="0" borderId="45" xfId="1" applyNumberFormat="1" applyFont="1" applyBorder="1" applyAlignment="1">
      <alignment horizontal="right"/>
    </xf>
    <xf numFmtId="1" fontId="15" fillId="0" borderId="38" xfId="1" applyNumberFormat="1" applyFont="1" applyBorder="1" applyAlignment="1">
      <alignment horizontal="right"/>
    </xf>
    <xf numFmtId="0" fontId="15" fillId="0" borderId="25" xfId="0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right"/>
    </xf>
    <xf numFmtId="1" fontId="15" fillId="0" borderId="11" xfId="1" applyNumberFormat="1" applyFont="1" applyBorder="1" applyAlignment="1">
      <alignment horizontal="right"/>
    </xf>
    <xf numFmtId="1" fontId="15" fillId="0" borderId="12" xfId="1" applyNumberFormat="1" applyFont="1" applyBorder="1" applyAlignment="1">
      <alignment horizontal="right"/>
    </xf>
    <xf numFmtId="1" fontId="15" fillId="0" borderId="59" xfId="1" applyNumberFormat="1" applyFont="1" applyBorder="1" applyAlignment="1">
      <alignment horizontal="right"/>
    </xf>
    <xf numFmtId="0" fontId="58" fillId="0" borderId="25" xfId="0" applyFont="1" applyBorder="1" applyAlignment="1">
      <alignment horizontal="center" vertical="center" wrapText="1"/>
    </xf>
    <xf numFmtId="0" fontId="47" fillId="3" borderId="13" xfId="0" applyFont="1" applyFill="1" applyBorder="1" applyAlignment="1">
      <alignment horizontal="center" vertical="top" wrapText="1"/>
    </xf>
    <xf numFmtId="0" fontId="32" fillId="3" borderId="45" xfId="0" applyFont="1" applyFill="1" applyBorder="1"/>
    <xf numFmtId="0" fontId="32" fillId="3" borderId="45" xfId="0" applyFont="1" applyFill="1" applyBorder="1" applyAlignment="1">
      <alignment vertical="top" wrapText="1"/>
    </xf>
    <xf numFmtId="0" fontId="32" fillId="3" borderId="45" xfId="0" applyFont="1" applyFill="1" applyBorder="1" applyAlignment="1">
      <alignment wrapText="1"/>
    </xf>
    <xf numFmtId="0" fontId="47" fillId="3" borderId="24" xfId="0" applyFont="1" applyFill="1" applyBorder="1" applyAlignment="1">
      <alignment horizontal="center" vertical="top" wrapText="1"/>
    </xf>
    <xf numFmtId="0" fontId="32" fillId="3" borderId="38" xfId="0" applyFont="1" applyFill="1" applyBorder="1"/>
    <xf numFmtId="0" fontId="32" fillId="0" borderId="28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77" xfId="0" applyFont="1" applyBorder="1" applyAlignment="1">
      <alignment horizontal="center"/>
    </xf>
    <xf numFmtId="0" fontId="32" fillId="0" borderId="77" xfId="0" applyFont="1" applyBorder="1" applyAlignment="1">
      <alignment horizontal="center" vertical="top" wrapText="1"/>
    </xf>
    <xf numFmtId="0" fontId="32" fillId="0" borderId="78" xfId="0" applyFont="1" applyBorder="1" applyAlignment="1">
      <alignment horizontal="center"/>
    </xf>
    <xf numFmtId="0" fontId="32" fillId="0" borderId="79" xfId="0" applyFont="1" applyBorder="1" applyAlignment="1">
      <alignment horizontal="center"/>
    </xf>
    <xf numFmtId="0" fontId="47" fillId="3" borderId="10" xfId="0" applyFont="1" applyFill="1" applyBorder="1" applyAlignment="1">
      <alignment horizontal="center" vertical="top" wrapText="1"/>
    </xf>
    <xf numFmtId="0" fontId="32" fillId="3" borderId="12" xfId="0" applyFont="1" applyFill="1" applyBorder="1"/>
    <xf numFmtId="0" fontId="32" fillId="3" borderId="12" xfId="0" applyFont="1" applyFill="1" applyBorder="1" applyAlignment="1">
      <alignment vertical="top" wrapText="1"/>
    </xf>
    <xf numFmtId="0" fontId="9" fillId="3" borderId="3" xfId="0" applyFont="1" applyFill="1" applyBorder="1"/>
    <xf numFmtId="3" fontId="34" fillId="3" borderId="6" xfId="0" applyNumberFormat="1" applyFont="1" applyFill="1" applyBorder="1"/>
    <xf numFmtId="0" fontId="67" fillId="3" borderId="76" xfId="0" applyFont="1" applyFill="1" applyBorder="1"/>
    <xf numFmtId="0" fontId="18" fillId="3" borderId="26" xfId="0" applyFont="1" applyFill="1" applyBorder="1" applyAlignment="1">
      <alignment horizontal="right"/>
    </xf>
    <xf numFmtId="0" fontId="68" fillId="3" borderId="35" xfId="0" applyFont="1" applyFill="1" applyBorder="1"/>
    <xf numFmtId="0" fontId="68" fillId="3" borderId="36" xfId="0" applyFont="1" applyFill="1" applyBorder="1" applyAlignment="1">
      <alignment horizontal="right"/>
    </xf>
    <xf numFmtId="0" fontId="16" fillId="3" borderId="27" xfId="0" applyFont="1" applyFill="1" applyBorder="1" applyAlignment="1">
      <alignment horizontal="right"/>
    </xf>
    <xf numFmtId="0" fontId="13" fillId="4" borderId="23" xfId="0" applyFont="1" applyFill="1" applyBorder="1"/>
    <xf numFmtId="3" fontId="66" fillId="4" borderId="27" xfId="0" applyNumberFormat="1" applyFont="1" applyFill="1" applyBorder="1" applyAlignment="1">
      <alignment horizontal="right"/>
    </xf>
    <xf numFmtId="0" fontId="20" fillId="0" borderId="1" xfId="0" applyFont="1" applyBorder="1"/>
    <xf numFmtId="3" fontId="20" fillId="0" borderId="7" xfId="0" applyNumberFormat="1" applyFont="1" applyBorder="1"/>
    <xf numFmtId="3" fontId="36" fillId="3" borderId="14" xfId="0" applyNumberFormat="1" applyFont="1" applyFill="1" applyBorder="1"/>
    <xf numFmtId="0" fontId="28" fillId="0" borderId="3" xfId="0" applyFont="1" applyBorder="1"/>
    <xf numFmtId="0" fontId="28" fillId="0" borderId="4" xfId="0" applyFont="1" applyBorder="1"/>
    <xf numFmtId="3" fontId="21" fillId="3" borderId="8" xfId="2" applyNumberFormat="1" applyFont="1" applyFill="1" applyBorder="1" applyAlignment="1">
      <alignment horizontal="right" wrapText="1"/>
    </xf>
    <xf numFmtId="3" fontId="21" fillId="3" borderId="14" xfId="2" applyNumberFormat="1" applyFont="1" applyFill="1" applyBorder="1" applyAlignment="1">
      <alignment horizontal="right" wrapText="1"/>
    </xf>
    <xf numFmtId="0" fontId="26" fillId="3" borderId="14" xfId="0" applyFont="1" applyFill="1" applyBorder="1" applyAlignment="1">
      <alignment horizontal="right"/>
    </xf>
    <xf numFmtId="3" fontId="49" fillId="0" borderId="7" xfId="0" applyNumberFormat="1" applyFont="1" applyBorder="1" applyAlignment="1">
      <alignment horizontal="center" vertical="top" wrapText="1"/>
    </xf>
    <xf numFmtId="164" fontId="59" fillId="0" borderId="8" xfId="1" applyNumberFormat="1" applyFont="1" applyFill="1" applyBorder="1" applyAlignment="1">
      <alignment horizontal="right" vertical="top" wrapText="1"/>
    </xf>
    <xf numFmtId="164" fontId="58" fillId="0" borderId="14" xfId="1" applyNumberFormat="1" applyFont="1" applyBorder="1"/>
    <xf numFmtId="3" fontId="55" fillId="0" borderId="29" xfId="0" applyNumberFormat="1" applyFont="1" applyBorder="1" applyAlignment="1">
      <alignment horizontal="center" vertical="top" wrapText="1"/>
    </xf>
    <xf numFmtId="49" fontId="53" fillId="0" borderId="0" xfId="0" applyNumberFormat="1" applyFont="1" applyAlignment="1">
      <alignment vertical="top" wrapText="1"/>
    </xf>
    <xf numFmtId="49" fontId="53" fillId="0" borderId="0" xfId="0" applyNumberFormat="1" applyFont="1" applyFill="1" applyBorder="1" applyAlignment="1">
      <alignment vertical="top" wrapText="1"/>
    </xf>
    <xf numFmtId="0" fontId="25" fillId="0" borderId="8" xfId="0" applyFont="1" applyBorder="1"/>
    <xf numFmtId="164" fontId="0" fillId="0" borderId="0" xfId="0" applyNumberFormat="1"/>
    <xf numFmtId="169" fontId="75" fillId="0" borderId="0" xfId="8" applyNumberFormat="1" applyFont="1" applyFill="1" applyBorder="1" applyAlignment="1" applyProtection="1"/>
    <xf numFmtId="0" fontId="2" fillId="0" borderId="0" xfId="0" applyFont="1" applyBorder="1"/>
    <xf numFmtId="0" fontId="75" fillId="0" borderId="2" xfId="0" applyFont="1" applyBorder="1"/>
    <xf numFmtId="0" fontId="27" fillId="0" borderId="0" xfId="0" applyFont="1" applyAlignment="1">
      <alignment horizontal="center" vertical="top" wrapText="1"/>
    </xf>
    <xf numFmtId="14" fontId="53" fillId="0" borderId="0" xfId="0" applyNumberFormat="1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49" fontId="53" fillId="0" borderId="0" xfId="0" applyNumberFormat="1" applyFont="1" applyAlignment="1">
      <alignment horizontal="center" vertical="top" wrapTex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5" fillId="0" borderId="23" xfId="0" applyFont="1" applyFill="1" applyBorder="1" applyAlignment="1">
      <alignment horizontal="left" vertical="top" wrapText="1"/>
    </xf>
    <xf numFmtId="0" fontId="55" fillId="0" borderId="58" xfId="0" applyFont="1" applyFill="1" applyBorder="1" applyAlignment="1">
      <alignment horizontal="left" vertical="top" wrapText="1"/>
    </xf>
    <xf numFmtId="0" fontId="47" fillId="0" borderId="76" xfId="0" applyFont="1" applyBorder="1" applyAlignment="1">
      <alignment horizontal="justify" vertical="top" wrapText="1"/>
    </xf>
    <xf numFmtId="0" fontId="47" fillId="0" borderId="73" xfId="0" applyFont="1" applyBorder="1" applyAlignment="1">
      <alignment horizontal="justify" vertical="top" wrapText="1"/>
    </xf>
    <xf numFmtId="3" fontId="14" fillId="0" borderId="17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0" fontId="32" fillId="0" borderId="60" xfId="0" applyFont="1" applyBorder="1" applyAlignment="1">
      <alignment horizontal="center" vertical="top" wrapText="1"/>
    </xf>
    <xf numFmtId="0" fontId="32" fillId="0" borderId="61" xfId="0" applyFont="1" applyBorder="1" applyAlignment="1">
      <alignment horizontal="center" vertical="top" wrapText="1"/>
    </xf>
    <xf numFmtId="0" fontId="50" fillId="0" borderId="40" xfId="0" applyFont="1" applyBorder="1" applyAlignment="1">
      <alignment horizontal="center"/>
    </xf>
    <xf numFmtId="0" fontId="50" fillId="0" borderId="60" xfId="0" applyFont="1" applyBorder="1" applyAlignment="1">
      <alignment horizontal="center"/>
    </xf>
    <xf numFmtId="0" fontId="50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2" fillId="0" borderId="54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59" xfId="0" applyFont="1" applyBorder="1" applyAlignment="1">
      <alignment horizontal="center" vertical="top" wrapText="1"/>
    </xf>
    <xf numFmtId="0" fontId="55" fillId="0" borderId="27" xfId="0" applyFont="1" applyFill="1" applyBorder="1" applyAlignment="1">
      <alignment horizontal="left" vertical="top" wrapText="1"/>
    </xf>
    <xf numFmtId="0" fontId="47" fillId="0" borderId="1" xfId="0" applyFont="1" applyFill="1" applyBorder="1" applyAlignment="1">
      <alignment horizontal="left" vertical="top" wrapText="1"/>
    </xf>
    <xf numFmtId="0" fontId="47" fillId="0" borderId="20" xfId="0" applyFont="1" applyFill="1" applyBorder="1" applyAlignment="1">
      <alignment horizontal="left" vertical="top" wrapText="1"/>
    </xf>
    <xf numFmtId="0" fontId="56" fillId="0" borderId="46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47" fillId="0" borderId="35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47" fillId="0" borderId="31" xfId="0" applyFont="1" applyBorder="1" applyAlignment="1">
      <alignment horizontal="justify" vertical="top" wrapText="1"/>
    </xf>
    <xf numFmtId="0" fontId="47" fillId="0" borderId="80" xfId="0" applyFont="1" applyBorder="1" applyAlignment="1">
      <alignment horizontal="justify" vertical="top" wrapText="1"/>
    </xf>
    <xf numFmtId="0" fontId="32" fillId="3" borderId="10" xfId="0" applyFont="1" applyFill="1" applyBorder="1" applyAlignment="1">
      <alignment horizontal="center" vertical="top" wrapText="1"/>
    </xf>
    <xf numFmtId="0" fontId="32" fillId="3" borderId="13" xfId="0" applyFont="1" applyFill="1" applyBorder="1" applyAlignment="1">
      <alignment horizontal="center" vertical="top" wrapText="1"/>
    </xf>
    <xf numFmtId="0" fontId="32" fillId="3" borderId="59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top" wrapText="1"/>
    </xf>
    <xf numFmtId="0" fontId="50" fillId="0" borderId="10" xfId="0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47" fillId="3" borderId="13" xfId="0" applyFont="1" applyFill="1" applyBorder="1" applyAlignment="1">
      <alignment horizontal="center" vertical="top" wrapText="1"/>
    </xf>
    <xf numFmtId="0" fontId="47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top" wrapText="1"/>
    </xf>
    <xf numFmtId="0" fontId="47" fillId="3" borderId="25" xfId="0" applyFont="1" applyFill="1" applyBorder="1" applyAlignment="1">
      <alignment horizontal="center" vertical="top" wrapText="1"/>
    </xf>
    <xf numFmtId="0" fontId="47" fillId="3" borderId="59" xfId="0" applyFont="1" applyFill="1" applyBorder="1" applyAlignment="1">
      <alignment horizontal="center" vertical="center" wrapText="1"/>
    </xf>
    <xf numFmtId="0" fontId="47" fillId="3" borderId="5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/>
    </xf>
    <xf numFmtId="3" fontId="14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3" fontId="14" fillId="0" borderId="57" xfId="0" applyNumberFormat="1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47" fillId="0" borderId="10" xfId="0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8" xfId="0" applyFont="1" applyBorder="1" applyAlignment="1">
      <alignment horizontal="center" vertical="center" wrapText="1"/>
    </xf>
    <xf numFmtId="0" fontId="47" fillId="0" borderId="74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top" wrapText="1"/>
    </xf>
    <xf numFmtId="0" fontId="47" fillId="0" borderId="31" xfId="0" applyFont="1" applyFill="1" applyBorder="1" applyAlignment="1">
      <alignment horizontal="left" vertical="top" wrapText="1"/>
    </xf>
    <xf numFmtId="0" fontId="47" fillId="0" borderId="66" xfId="0" applyFont="1" applyFill="1" applyBorder="1" applyAlignment="1">
      <alignment horizontal="left" vertical="top" wrapText="1"/>
    </xf>
    <xf numFmtId="0" fontId="56" fillId="0" borderId="31" xfId="0" applyFont="1" applyBorder="1" applyAlignment="1">
      <alignment horizontal="left"/>
    </xf>
    <xf numFmtId="0" fontId="56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50" fillId="0" borderId="59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3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8" fillId="0" borderId="6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wrapText="1"/>
    </xf>
    <xf numFmtId="3" fontId="37" fillId="0" borderId="19" xfId="0" applyNumberFormat="1" applyFont="1" applyBorder="1" applyAlignment="1">
      <alignment horizontal="center" wrapText="1"/>
    </xf>
    <xf numFmtId="49" fontId="53" fillId="0" borderId="0" xfId="0" applyNumberFormat="1" applyFont="1" applyFill="1" applyBorder="1" applyAlignment="1">
      <alignment horizontal="center" vertical="top" wrapText="1"/>
    </xf>
    <xf numFmtId="0" fontId="30" fillId="2" borderId="40" xfId="0" applyFont="1" applyFill="1" applyBorder="1" applyAlignment="1">
      <alignment horizontal="center" wrapText="1"/>
    </xf>
    <xf numFmtId="0" fontId="30" fillId="2" borderId="2" xfId="0" applyFont="1" applyFill="1" applyBorder="1" applyAlignment="1">
      <alignment horizontal="center" wrapText="1"/>
    </xf>
    <xf numFmtId="0" fontId="42" fillId="2" borderId="22" xfId="0" applyFont="1" applyFill="1" applyBorder="1" applyAlignment="1">
      <alignment horizontal="center" wrapText="1"/>
    </xf>
    <xf numFmtId="0" fontId="42" fillId="2" borderId="9" xfId="0" applyFont="1" applyFill="1" applyBorder="1" applyAlignment="1">
      <alignment horizontal="center" wrapText="1"/>
    </xf>
    <xf numFmtId="0" fontId="41" fillId="2" borderId="54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0" fillId="2" borderId="44" xfId="0" applyFont="1" applyFill="1" applyBorder="1" applyAlignment="1">
      <alignment horizontal="center" wrapText="1"/>
    </xf>
    <xf numFmtId="0" fontId="30" fillId="2" borderId="43" xfId="0" applyFont="1" applyFill="1" applyBorder="1" applyAlignment="1">
      <alignment horizontal="center" wrapText="1"/>
    </xf>
    <xf numFmtId="0" fontId="42" fillId="2" borderId="42" xfId="0" applyFont="1" applyFill="1" applyBorder="1" applyAlignment="1">
      <alignment horizontal="center" wrapText="1"/>
    </xf>
    <xf numFmtId="0" fontId="42" fillId="2" borderId="29" xfId="0" applyFont="1" applyFill="1" applyBorder="1" applyAlignment="1">
      <alignment horizontal="center" wrapText="1"/>
    </xf>
    <xf numFmtId="0" fontId="41" fillId="2" borderId="63" xfId="0" applyFont="1" applyFill="1" applyBorder="1" applyAlignment="1">
      <alignment horizontal="center" wrapText="1"/>
    </xf>
    <xf numFmtId="0" fontId="41" fillId="2" borderId="64" xfId="0" applyFont="1" applyFill="1" applyBorder="1" applyAlignment="1">
      <alignment horizontal="center" wrapText="1"/>
    </xf>
    <xf numFmtId="0" fontId="44" fillId="2" borderId="0" xfId="0" applyFont="1" applyFill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52" fillId="0" borderId="0" xfId="2" applyFont="1" applyAlignment="1">
      <alignment horizontal="center" vertical="center" wrapText="1"/>
    </xf>
    <xf numFmtId="3" fontId="61" fillId="0" borderId="28" xfId="0" applyNumberFormat="1" applyFont="1" applyBorder="1"/>
    <xf numFmtId="0" fontId="79" fillId="0" borderId="3" xfId="9" applyFont="1" applyBorder="1"/>
    <xf numFmtId="0" fontId="79" fillId="0" borderId="2" xfId="9" applyFont="1" applyBorder="1"/>
    <xf numFmtId="0" fontId="35" fillId="0" borderId="3" xfId="0" applyFont="1" applyFill="1" applyBorder="1"/>
    <xf numFmtId="0" fontId="75" fillId="0" borderId="3" xfId="0" applyFont="1" applyBorder="1"/>
    <xf numFmtId="0" fontId="11" fillId="0" borderId="1" xfId="0" applyFont="1" applyFill="1" applyBorder="1"/>
    <xf numFmtId="3" fontId="11" fillId="0" borderId="7" xfId="0" applyNumberFormat="1" applyFont="1" applyFill="1" applyBorder="1"/>
    <xf numFmtId="3" fontId="11" fillId="0" borderId="5" xfId="0" applyNumberFormat="1" applyFont="1" applyFill="1" applyBorder="1"/>
    <xf numFmtId="3" fontId="11" fillId="0" borderId="6" xfId="0" applyNumberFormat="1" applyFont="1" applyFill="1" applyBorder="1"/>
    <xf numFmtId="3" fontId="35" fillId="0" borderId="6" xfId="0" applyNumberFormat="1" applyFont="1" applyFill="1" applyBorder="1"/>
    <xf numFmtId="3" fontId="35" fillId="0" borderId="9" xfId="0" applyNumberFormat="1" applyFont="1" applyFill="1" applyBorder="1"/>
    <xf numFmtId="3" fontId="33" fillId="0" borderId="7" xfId="0" applyNumberFormat="1" applyFont="1" applyBorder="1"/>
    <xf numFmtId="3" fontId="11" fillId="0" borderId="5" xfId="0" applyNumberFormat="1" applyFont="1" applyBorder="1"/>
    <xf numFmtId="3" fontId="35" fillId="0" borderId="9" xfId="0" applyNumberFormat="1" applyFont="1" applyBorder="1"/>
    <xf numFmtId="3" fontId="52" fillId="4" borderId="66" xfId="0" applyNumberFormat="1" applyFont="1" applyFill="1" applyBorder="1" applyAlignment="1">
      <alignment horizontal="right" vertical="center"/>
    </xf>
    <xf numFmtId="0" fontId="52" fillId="0" borderId="44" xfId="0" applyFont="1" applyBorder="1" applyAlignment="1">
      <alignment horizontal="center" vertical="center"/>
    </xf>
    <xf numFmtId="3" fontId="52" fillId="0" borderId="18" xfId="0" applyNumberFormat="1" applyFont="1" applyBorder="1" applyAlignment="1">
      <alignment horizontal="center"/>
    </xf>
    <xf numFmtId="0" fontId="28" fillId="3" borderId="10" xfId="0" applyFont="1" applyFill="1" applyBorder="1" applyAlignment="1">
      <alignment vertical="center" wrapText="1"/>
    </xf>
    <xf numFmtId="3" fontId="32" fillId="3" borderId="12" xfId="4" applyNumberFormat="1" applyFont="1" applyFill="1" applyBorder="1" applyAlignment="1">
      <alignment horizontal="right" vertical="center"/>
    </xf>
    <xf numFmtId="0" fontId="28" fillId="3" borderId="13" xfId="0" applyFont="1" applyFill="1" applyBorder="1" applyAlignment="1">
      <alignment horizontal="left" vertical="center"/>
    </xf>
    <xf numFmtId="0" fontId="52" fillId="3" borderId="13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/>
    </xf>
    <xf numFmtId="0" fontId="52" fillId="3" borderId="13" xfId="0" applyFont="1" applyFill="1" applyBorder="1" applyAlignment="1">
      <alignment horizontal="left"/>
    </xf>
    <xf numFmtId="0" fontId="52" fillId="3" borderId="13" xfId="0" applyFont="1" applyFill="1" applyBorder="1" applyAlignment="1">
      <alignment horizontal="left" wrapText="1"/>
    </xf>
    <xf numFmtId="0" fontId="28" fillId="3" borderId="13" xfId="0" applyFont="1" applyFill="1" applyBorder="1" applyAlignment="1">
      <alignment vertical="center" wrapText="1"/>
    </xf>
    <xf numFmtId="0" fontId="52" fillId="3" borderId="13" xfId="0" applyFont="1" applyFill="1" applyBorder="1" applyAlignment="1">
      <alignment vertical="center" wrapText="1"/>
    </xf>
    <xf numFmtId="0" fontId="52" fillId="3" borderId="13" xfId="0" applyFont="1" applyFill="1" applyBorder="1" applyAlignment="1">
      <alignment wrapText="1"/>
    </xf>
    <xf numFmtId="0" fontId="28" fillId="3" borderId="13" xfId="0" applyFont="1" applyFill="1" applyBorder="1" applyAlignment="1">
      <alignment vertical="center"/>
    </xf>
    <xf numFmtId="0" fontId="52" fillId="3" borderId="24" xfId="0" applyFont="1" applyFill="1" applyBorder="1" applyAlignment="1">
      <alignment horizontal="left"/>
    </xf>
    <xf numFmtId="0" fontId="52" fillId="4" borderId="31" xfId="5" applyFont="1" applyFill="1" applyBorder="1" applyAlignment="1">
      <alignment horizontal="left" vertical="center" wrapText="1" indent="1"/>
    </xf>
    <xf numFmtId="0" fontId="16" fillId="0" borderId="31" xfId="0" applyFont="1" applyBorder="1" applyAlignment="1">
      <alignment horizontal="left"/>
    </xf>
    <xf numFmtId="166" fontId="16" fillId="0" borderId="66" xfId="1" applyNumberFormat="1" applyFont="1" applyBorder="1"/>
    <xf numFmtId="0" fontId="18" fillId="0" borderId="13" xfId="0" applyFont="1" applyBorder="1"/>
    <xf numFmtId="0" fontId="18" fillId="0" borderId="24" xfId="0" applyFont="1" applyFill="1" applyBorder="1" applyAlignment="1">
      <alignment wrapText="1"/>
    </xf>
    <xf numFmtId="3" fontId="18" fillId="0" borderId="15" xfId="0" applyNumberFormat="1" applyFont="1" applyBorder="1"/>
  </cellXfs>
  <cellStyles count="15">
    <cellStyle name="Excel Built-in Comma" xfId="8"/>
    <cellStyle name="Excel Built-in Percent" xfId="10"/>
    <cellStyle name="Ezres" xfId="1" builtinId="3"/>
    <cellStyle name="Ezres 2" xfId="6"/>
    <cellStyle name="Heading" xfId="11"/>
    <cellStyle name="Heading1" xfId="12"/>
    <cellStyle name="Normál" xfId="0" builtinId="0"/>
    <cellStyle name="Normál 2" xfId="2"/>
    <cellStyle name="Normál 3" xfId="7"/>
    <cellStyle name="Normál 4" xfId="9"/>
    <cellStyle name="Normál_város" xfId="4"/>
    <cellStyle name="Normál_város 2" xfId="5"/>
    <cellStyle name="Result" xfId="13"/>
    <cellStyle name="Result2" xfId="14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0"/>
  <sheetViews>
    <sheetView workbookViewId="0">
      <selection activeCell="B4" sqref="B4:D4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372" customFormat="1"/>
    <row r="2" spans="2:4" ht="15">
      <c r="B2" s="539" t="s">
        <v>397</v>
      </c>
      <c r="C2" s="539"/>
      <c r="D2" s="539"/>
    </row>
    <row r="3" spans="2:4" s="372" customFormat="1" ht="15">
      <c r="B3" s="397"/>
      <c r="C3" s="397"/>
      <c r="D3" s="397"/>
    </row>
    <row r="4" spans="2:4" s="372" customFormat="1" ht="15" customHeight="1">
      <c r="B4" s="542" t="s">
        <v>419</v>
      </c>
      <c r="C4" s="542"/>
      <c r="D4" s="542"/>
    </row>
    <row r="5" spans="2:4" s="372" customFormat="1" ht="15">
      <c r="B5" s="397"/>
      <c r="C5" s="397"/>
      <c r="D5" s="397"/>
    </row>
    <row r="6" spans="2:4" ht="15">
      <c r="B6" s="309"/>
      <c r="C6" s="309"/>
      <c r="D6" s="309"/>
    </row>
    <row r="7" spans="2:4" ht="15" thickBot="1">
      <c r="B7" s="540"/>
      <c r="C7" s="541"/>
      <c r="D7" s="541"/>
    </row>
    <row r="8" spans="2:4">
      <c r="B8" s="310" t="s">
        <v>16</v>
      </c>
      <c r="C8" s="311" t="s">
        <v>17</v>
      </c>
      <c r="D8" s="312" t="s">
        <v>18</v>
      </c>
    </row>
    <row r="9" spans="2:4">
      <c r="B9" s="313" t="s">
        <v>19</v>
      </c>
      <c r="C9" s="314"/>
      <c r="D9" s="315" t="s">
        <v>273</v>
      </c>
    </row>
    <row r="10" spans="2:4">
      <c r="B10" s="18"/>
      <c r="C10" s="19">
        <v>1</v>
      </c>
      <c r="D10" s="458" t="s">
        <v>20</v>
      </c>
    </row>
    <row r="11" spans="2:4">
      <c r="B11" s="18"/>
      <c r="C11" s="19">
        <v>2</v>
      </c>
      <c r="D11" s="462" t="s">
        <v>21</v>
      </c>
    </row>
    <row r="12" spans="2:4">
      <c r="B12" s="18"/>
      <c r="C12" s="19">
        <v>3</v>
      </c>
      <c r="D12" s="458" t="s">
        <v>366</v>
      </c>
    </row>
    <row r="13" spans="2:4" ht="25.5">
      <c r="B13" s="18"/>
      <c r="C13" s="19">
        <v>4</v>
      </c>
      <c r="D13" s="463" t="s">
        <v>367</v>
      </c>
    </row>
    <row r="14" spans="2:4">
      <c r="B14" s="18"/>
      <c r="C14" s="19">
        <v>5</v>
      </c>
      <c r="D14" s="458" t="s">
        <v>368</v>
      </c>
    </row>
    <row r="15" spans="2:4">
      <c r="B15" s="18"/>
      <c r="C15" s="19">
        <v>6</v>
      </c>
      <c r="D15" s="462" t="s">
        <v>24</v>
      </c>
    </row>
    <row r="16" spans="2:4">
      <c r="B16" s="18"/>
      <c r="C16" s="19">
        <v>7</v>
      </c>
      <c r="D16" s="462" t="s">
        <v>369</v>
      </c>
    </row>
    <row r="17" spans="2:4">
      <c r="B17" s="18"/>
      <c r="C17" s="19">
        <v>8</v>
      </c>
      <c r="D17" s="462" t="s">
        <v>370</v>
      </c>
    </row>
    <row r="18" spans="2:4" s="372" customFormat="1">
      <c r="B18" s="18"/>
      <c r="C18" s="19">
        <v>9</v>
      </c>
      <c r="D18" s="462" t="s">
        <v>384</v>
      </c>
    </row>
    <row r="19" spans="2:4">
      <c r="B19" s="18"/>
      <c r="C19" s="19">
        <v>10</v>
      </c>
      <c r="D19" s="462" t="s">
        <v>371</v>
      </c>
    </row>
    <row r="20" spans="2:4" ht="28.5" customHeight="1">
      <c r="B20" s="18"/>
      <c r="C20" s="19">
        <v>11</v>
      </c>
      <c r="D20" s="462" t="s">
        <v>372</v>
      </c>
    </row>
    <row r="21" spans="2:4" s="372" customFormat="1" ht="13.5" customHeight="1">
      <c r="B21" s="18"/>
      <c r="C21" s="19">
        <v>12</v>
      </c>
      <c r="D21" s="462" t="s">
        <v>22</v>
      </c>
    </row>
    <row r="22" spans="2:4" s="372" customFormat="1" ht="13.5" customHeight="1">
      <c r="B22" s="18"/>
      <c r="C22" s="19">
        <v>13</v>
      </c>
      <c r="D22" s="462" t="s">
        <v>23</v>
      </c>
    </row>
    <row r="23" spans="2:4">
      <c r="B23" s="18"/>
      <c r="C23" s="19">
        <v>14</v>
      </c>
      <c r="D23" s="462" t="s">
        <v>274</v>
      </c>
    </row>
    <row r="24" spans="2:4">
      <c r="B24" s="18"/>
      <c r="C24" s="19">
        <v>15</v>
      </c>
      <c r="D24" s="458" t="s">
        <v>25</v>
      </c>
    </row>
    <row r="25" spans="2:4">
      <c r="B25" s="18"/>
      <c r="C25" s="19">
        <v>16</v>
      </c>
      <c r="D25" s="458" t="s">
        <v>26</v>
      </c>
    </row>
    <row r="26" spans="2:4">
      <c r="B26" s="18"/>
      <c r="C26" s="19">
        <v>17</v>
      </c>
      <c r="D26" s="462" t="s">
        <v>373</v>
      </c>
    </row>
    <row r="27" spans="2:4">
      <c r="B27" s="18"/>
      <c r="C27" s="19">
        <v>18</v>
      </c>
      <c r="D27" s="458" t="s">
        <v>374</v>
      </c>
    </row>
    <row r="28" spans="2:4">
      <c r="B28" s="18"/>
      <c r="C28" s="19">
        <v>19</v>
      </c>
      <c r="D28" s="458" t="s">
        <v>27</v>
      </c>
    </row>
    <row r="29" spans="2:4">
      <c r="B29" s="18"/>
      <c r="C29" s="19">
        <v>20</v>
      </c>
      <c r="D29" s="458" t="s">
        <v>275</v>
      </c>
    </row>
    <row r="30" spans="2:4">
      <c r="B30" s="18"/>
      <c r="C30" s="19">
        <v>21</v>
      </c>
      <c r="D30" s="458" t="s">
        <v>28</v>
      </c>
    </row>
    <row r="31" spans="2:4">
      <c r="B31" s="18"/>
      <c r="C31" s="19">
        <v>22</v>
      </c>
      <c r="D31" s="458" t="s">
        <v>29</v>
      </c>
    </row>
    <row r="32" spans="2:4">
      <c r="B32" s="18"/>
      <c r="C32" s="19">
        <v>23</v>
      </c>
      <c r="D32" s="458" t="s">
        <v>30</v>
      </c>
    </row>
    <row r="33" spans="2:4">
      <c r="B33" s="18"/>
      <c r="C33" s="19">
        <v>24</v>
      </c>
      <c r="D33" s="458" t="s">
        <v>31</v>
      </c>
    </row>
    <row r="34" spans="2:4">
      <c r="B34" s="18"/>
      <c r="C34" s="19">
        <v>25</v>
      </c>
      <c r="D34" s="458" t="s">
        <v>32</v>
      </c>
    </row>
    <row r="35" spans="2:4">
      <c r="B35" s="18"/>
      <c r="C35" s="19">
        <v>26</v>
      </c>
      <c r="D35" s="458" t="s">
        <v>276</v>
      </c>
    </row>
    <row r="36" spans="2:4">
      <c r="B36" s="18"/>
      <c r="C36" s="19">
        <v>27</v>
      </c>
      <c r="D36" s="464" t="s">
        <v>375</v>
      </c>
    </row>
    <row r="37" spans="2:4">
      <c r="B37" s="18"/>
      <c r="C37" s="19">
        <v>28</v>
      </c>
      <c r="D37" s="458" t="s">
        <v>376</v>
      </c>
    </row>
    <row r="38" spans="2:4">
      <c r="B38" s="18"/>
      <c r="C38" s="19">
        <v>29</v>
      </c>
      <c r="D38" s="458" t="s">
        <v>377</v>
      </c>
    </row>
    <row r="39" spans="2:4">
      <c r="B39" s="18"/>
      <c r="C39" s="19">
        <v>30</v>
      </c>
      <c r="D39" s="458" t="s">
        <v>33</v>
      </c>
    </row>
    <row r="40" spans="2:4">
      <c r="B40" s="18"/>
      <c r="C40" s="19">
        <v>31</v>
      </c>
      <c r="D40" s="458" t="s">
        <v>34</v>
      </c>
    </row>
    <row r="41" spans="2:4">
      <c r="B41" s="18"/>
      <c r="C41" s="19">
        <v>32</v>
      </c>
      <c r="D41" s="458" t="s">
        <v>35</v>
      </c>
    </row>
    <row r="42" spans="2:4">
      <c r="B42" s="18"/>
      <c r="C42" s="19">
        <v>33</v>
      </c>
      <c r="D42" s="458" t="s">
        <v>36</v>
      </c>
    </row>
    <row r="43" spans="2:4">
      <c r="B43" s="18"/>
      <c r="C43" s="19">
        <v>34</v>
      </c>
      <c r="D43" s="458" t="s">
        <v>37</v>
      </c>
    </row>
    <row r="44" spans="2:4">
      <c r="B44" s="18"/>
      <c r="C44" s="19">
        <v>35</v>
      </c>
      <c r="D44" s="458" t="s">
        <v>277</v>
      </c>
    </row>
    <row r="45" spans="2:4">
      <c r="B45" s="18"/>
      <c r="C45" s="19">
        <v>36</v>
      </c>
      <c r="D45" s="458" t="s">
        <v>278</v>
      </c>
    </row>
    <row r="46" spans="2:4">
      <c r="B46" s="18"/>
      <c r="C46" s="19">
        <v>37</v>
      </c>
      <c r="D46" s="458" t="s">
        <v>279</v>
      </c>
    </row>
    <row r="47" spans="2:4">
      <c r="B47" s="18"/>
      <c r="C47" s="19">
        <v>38</v>
      </c>
      <c r="D47" s="462" t="s">
        <v>378</v>
      </c>
    </row>
    <row r="48" spans="2:4">
      <c r="B48" s="18"/>
      <c r="C48" s="19">
        <v>39</v>
      </c>
      <c r="D48" s="462" t="s">
        <v>379</v>
      </c>
    </row>
    <row r="49" spans="2:5">
      <c r="B49" s="18"/>
      <c r="C49" s="19">
        <v>40</v>
      </c>
      <c r="D49" s="462" t="s">
        <v>380</v>
      </c>
    </row>
    <row r="50" spans="2:5" ht="25.5">
      <c r="B50" s="18"/>
      <c r="C50" s="19">
        <v>41</v>
      </c>
      <c r="D50" s="462" t="s">
        <v>280</v>
      </c>
    </row>
    <row r="51" spans="2:5">
      <c r="B51" s="18"/>
      <c r="C51" s="19">
        <v>42</v>
      </c>
      <c r="D51" s="462" t="s">
        <v>281</v>
      </c>
    </row>
    <row r="52" spans="2:5">
      <c r="B52" s="18"/>
      <c r="C52" s="19">
        <v>43</v>
      </c>
      <c r="D52" s="462" t="s">
        <v>282</v>
      </c>
    </row>
    <row r="53" spans="2:5">
      <c r="B53" s="18"/>
      <c r="C53" s="19">
        <v>44</v>
      </c>
      <c r="D53" s="462" t="s">
        <v>283</v>
      </c>
    </row>
    <row r="54" spans="2:5" ht="13.5" thickBot="1">
      <c r="B54" s="316"/>
      <c r="C54" s="317">
        <v>45</v>
      </c>
      <c r="D54" s="465" t="s">
        <v>39</v>
      </c>
    </row>
    <row r="55" spans="2:5">
      <c r="B55" s="318"/>
      <c r="C55" s="319"/>
      <c r="D55" s="466"/>
    </row>
    <row r="56" spans="2:5">
      <c r="B56" s="318"/>
      <c r="C56" s="319"/>
      <c r="D56" s="466"/>
    </row>
    <row r="57" spans="2:5">
      <c r="B57" s="318"/>
      <c r="C57" s="319"/>
      <c r="D57" s="466"/>
    </row>
    <row r="58" spans="2:5">
      <c r="B58" s="318"/>
      <c r="C58" s="319"/>
      <c r="D58" s="466"/>
      <c r="E58" s="3" t="s">
        <v>19</v>
      </c>
    </row>
    <row r="59" spans="2:5">
      <c r="B59" s="318"/>
      <c r="C59" s="319"/>
      <c r="D59" s="466"/>
    </row>
    <row r="60" spans="2:5" ht="13.5" thickBot="1">
      <c r="B60" s="318"/>
      <c r="C60" s="319"/>
      <c r="D60" s="467"/>
    </row>
    <row r="61" spans="2:5">
      <c r="B61" s="310" t="s">
        <v>16</v>
      </c>
      <c r="C61" s="311" t="s">
        <v>17</v>
      </c>
      <c r="D61" s="468" t="s">
        <v>18</v>
      </c>
    </row>
    <row r="62" spans="2:5">
      <c r="B62" s="320" t="s">
        <v>42</v>
      </c>
      <c r="C62" s="321"/>
      <c r="D62" s="469" t="s">
        <v>284</v>
      </c>
    </row>
    <row r="63" spans="2:5" ht="25.5">
      <c r="B63" s="460"/>
      <c r="C63" s="323">
        <v>1</v>
      </c>
      <c r="D63" s="463" t="s">
        <v>381</v>
      </c>
    </row>
    <row r="64" spans="2:5">
      <c r="B64" s="460"/>
      <c r="C64" s="323">
        <v>2</v>
      </c>
      <c r="D64" s="458" t="s">
        <v>374</v>
      </c>
    </row>
    <row r="65" spans="2:4">
      <c r="B65" s="460"/>
      <c r="C65" s="324">
        <v>3</v>
      </c>
      <c r="D65" s="458" t="s">
        <v>386</v>
      </c>
    </row>
    <row r="66" spans="2:4">
      <c r="B66" s="460"/>
      <c r="C66" s="323">
        <v>4</v>
      </c>
      <c r="D66" s="458" t="s">
        <v>285</v>
      </c>
    </row>
    <row r="67" spans="2:4">
      <c r="B67" s="460"/>
      <c r="C67" s="323">
        <v>5</v>
      </c>
      <c r="D67" s="458" t="s">
        <v>382</v>
      </c>
    </row>
    <row r="68" spans="2:4" ht="25.5">
      <c r="B68" s="322"/>
      <c r="C68" s="323">
        <v>6</v>
      </c>
      <c r="D68" s="463" t="s">
        <v>367</v>
      </c>
    </row>
    <row r="69" spans="2:4">
      <c r="B69" s="322"/>
      <c r="C69" s="323">
        <v>7</v>
      </c>
      <c r="D69" s="458" t="s">
        <v>383</v>
      </c>
    </row>
    <row r="70" spans="2:4">
      <c r="B70" s="320" t="s">
        <v>43</v>
      </c>
      <c r="C70" s="321"/>
      <c r="D70" s="469" t="s">
        <v>286</v>
      </c>
    </row>
    <row r="71" spans="2:4">
      <c r="B71" s="320"/>
      <c r="C71" s="146">
        <v>1</v>
      </c>
      <c r="D71" s="458" t="s">
        <v>287</v>
      </c>
    </row>
    <row r="72" spans="2:4">
      <c r="B72" s="320"/>
      <c r="C72" s="146">
        <v>2</v>
      </c>
      <c r="D72" s="458" t="s">
        <v>288</v>
      </c>
    </row>
    <row r="73" spans="2:4">
      <c r="B73" s="18"/>
      <c r="C73" s="167">
        <v>3</v>
      </c>
      <c r="D73" s="458" t="s">
        <v>38</v>
      </c>
    </row>
    <row r="74" spans="2:4">
      <c r="B74" s="18"/>
      <c r="C74" s="167">
        <v>4</v>
      </c>
      <c r="D74" s="458" t="s">
        <v>385</v>
      </c>
    </row>
    <row r="75" spans="2:4">
      <c r="B75" s="325" t="s">
        <v>44</v>
      </c>
      <c r="C75" s="15"/>
      <c r="D75" s="469" t="s">
        <v>291</v>
      </c>
    </row>
    <row r="76" spans="2:4">
      <c r="B76" s="116"/>
      <c r="C76" s="146">
        <v>1</v>
      </c>
      <c r="D76" s="458" t="s">
        <v>387</v>
      </c>
    </row>
    <row r="77" spans="2:4" s="372" customFormat="1">
      <c r="B77" s="116"/>
      <c r="C77" s="146">
        <v>2</v>
      </c>
      <c r="D77" s="458" t="s">
        <v>371</v>
      </c>
    </row>
    <row r="78" spans="2:4">
      <c r="B78" s="116"/>
      <c r="C78" s="146">
        <v>3</v>
      </c>
      <c r="D78" s="458" t="s">
        <v>292</v>
      </c>
    </row>
    <row r="79" spans="2:4">
      <c r="B79" s="116"/>
      <c r="C79" s="146">
        <v>4</v>
      </c>
      <c r="D79" s="458" t="s">
        <v>388</v>
      </c>
    </row>
    <row r="80" spans="2:4" ht="13.5" thickBot="1">
      <c r="B80" s="161"/>
      <c r="C80" s="461">
        <v>5</v>
      </c>
      <c r="D80" s="465" t="s">
        <v>22</v>
      </c>
    </row>
    <row r="120" spans="5:5">
      <c r="E120" s="3" t="s">
        <v>42</v>
      </c>
    </row>
  </sheetData>
  <mergeCells count="3">
    <mergeCell ref="B2:D2"/>
    <mergeCell ref="B7:D7"/>
    <mergeCell ref="B4:D4"/>
  </mergeCells>
  <phoneticPr fontId="15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Q17" sqref="Q17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>
      <c r="A1" s="577" t="s">
        <v>417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5" ht="15" customHeight="1">
      <c r="A2" s="643" t="s">
        <v>419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</row>
    <row r="3" spans="1:15" ht="9" customHeight="1">
      <c r="B3" s="26"/>
      <c r="C3" s="26"/>
      <c r="D3" s="26"/>
    </row>
    <row r="4" spans="1:15" ht="15.75">
      <c r="A4" s="634" t="s">
        <v>273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</row>
    <row r="5" spans="1:15" ht="15.75">
      <c r="A5" s="636" t="s">
        <v>303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6"/>
    </row>
    <row r="6" spans="1:15" hidden="1"/>
    <row r="7" spans="1:15" ht="12.75" customHeight="1" thickBot="1">
      <c r="A7" s="651" t="s">
        <v>161</v>
      </c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</row>
    <row r="8" spans="1:15" ht="13.5" thickBot="1">
      <c r="A8" s="653" t="s">
        <v>1</v>
      </c>
      <c r="B8" s="655" t="s">
        <v>147</v>
      </c>
      <c r="C8" s="657" t="s">
        <v>357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8"/>
    </row>
    <row r="9" spans="1:15" ht="13.5" thickBot="1">
      <c r="A9" s="654"/>
      <c r="B9" s="656"/>
      <c r="C9" s="277" t="s">
        <v>148</v>
      </c>
      <c r="D9" s="278" t="s">
        <v>149</v>
      </c>
      <c r="E9" s="278" t="s">
        <v>150</v>
      </c>
      <c r="F9" s="278" t="s">
        <v>151</v>
      </c>
      <c r="G9" s="278" t="s">
        <v>152</v>
      </c>
      <c r="H9" s="278" t="s">
        <v>153</v>
      </c>
      <c r="I9" s="278" t="s">
        <v>154</v>
      </c>
      <c r="J9" s="278" t="s">
        <v>155</v>
      </c>
      <c r="K9" s="278" t="s">
        <v>156</v>
      </c>
      <c r="L9" s="278" t="s">
        <v>157</v>
      </c>
      <c r="M9" s="278" t="s">
        <v>158</v>
      </c>
      <c r="N9" s="279" t="s">
        <v>159</v>
      </c>
    </row>
    <row r="10" spans="1:15" ht="17.25" customHeight="1">
      <c r="A10" s="276" t="s">
        <v>259</v>
      </c>
      <c r="B10" s="291">
        <v>142641</v>
      </c>
      <c r="C10" s="289">
        <v>11886</v>
      </c>
      <c r="D10" s="289">
        <v>11886</v>
      </c>
      <c r="E10" s="289">
        <v>11886</v>
      </c>
      <c r="F10" s="289">
        <v>11886</v>
      </c>
      <c r="G10" s="289">
        <v>11886</v>
      </c>
      <c r="H10" s="289">
        <v>11886</v>
      </c>
      <c r="I10" s="289">
        <v>11886</v>
      </c>
      <c r="J10" s="289">
        <v>11886</v>
      </c>
      <c r="K10" s="289">
        <v>11886</v>
      </c>
      <c r="L10" s="289">
        <v>11890</v>
      </c>
      <c r="M10" s="289">
        <v>11891</v>
      </c>
      <c r="N10" s="302">
        <v>11886</v>
      </c>
      <c r="O10" s="17"/>
    </row>
    <row r="11" spans="1:15" ht="15" customHeight="1">
      <c r="A11" s="283" t="s">
        <v>263</v>
      </c>
      <c r="B11" s="292">
        <v>11905</v>
      </c>
      <c r="C11" s="197">
        <v>992</v>
      </c>
      <c r="D11" s="197">
        <v>992</v>
      </c>
      <c r="E11" s="197">
        <v>992</v>
      </c>
      <c r="F11" s="197">
        <v>992</v>
      </c>
      <c r="G11" s="197">
        <v>992</v>
      </c>
      <c r="H11" s="197">
        <v>992</v>
      </c>
      <c r="I11" s="197">
        <v>992</v>
      </c>
      <c r="J11" s="197">
        <v>992</v>
      </c>
      <c r="K11" s="197">
        <v>992</v>
      </c>
      <c r="L11" s="197">
        <v>992</v>
      </c>
      <c r="M11" s="197">
        <v>993</v>
      </c>
      <c r="N11" s="303">
        <v>992</v>
      </c>
      <c r="O11" s="17"/>
    </row>
    <row r="12" spans="1:15" ht="15" customHeight="1">
      <c r="A12" s="283" t="s">
        <v>299</v>
      </c>
      <c r="B12" s="292">
        <v>16926</v>
      </c>
      <c r="C12" s="198">
        <v>150</v>
      </c>
      <c r="D12" s="81">
        <v>150</v>
      </c>
      <c r="E12" s="81"/>
      <c r="F12" s="81"/>
      <c r="G12" s="81">
        <v>15742</v>
      </c>
      <c r="H12" s="81"/>
      <c r="I12" s="81"/>
      <c r="J12" s="81">
        <v>884</v>
      </c>
      <c r="K12" s="81"/>
      <c r="L12" s="81"/>
      <c r="M12" s="81"/>
      <c r="N12" s="82"/>
      <c r="O12" s="17"/>
    </row>
    <row r="13" spans="1:15" ht="15" customHeight="1">
      <c r="A13" s="283" t="s">
        <v>226</v>
      </c>
      <c r="B13" s="292">
        <v>57800</v>
      </c>
      <c r="C13" s="198"/>
      <c r="D13" s="81"/>
      <c r="E13" s="81">
        <v>25000</v>
      </c>
      <c r="F13" s="81">
        <v>500</v>
      </c>
      <c r="G13" s="282"/>
      <c r="H13" s="81">
        <v>900</v>
      </c>
      <c r="I13" s="81">
        <v>500</v>
      </c>
      <c r="J13" s="81">
        <v>500</v>
      </c>
      <c r="K13" s="81">
        <v>29000</v>
      </c>
      <c r="L13" s="81">
        <v>1000</v>
      </c>
      <c r="M13" s="81">
        <v>400</v>
      </c>
      <c r="N13" s="82"/>
      <c r="O13" s="17"/>
    </row>
    <row r="14" spans="1:15" ht="15" customHeight="1">
      <c r="A14" s="283" t="s">
        <v>172</v>
      </c>
      <c r="B14" s="293">
        <v>16303</v>
      </c>
      <c r="C14" s="198">
        <v>1359</v>
      </c>
      <c r="D14" s="198">
        <v>1359</v>
      </c>
      <c r="E14" s="198">
        <v>1359</v>
      </c>
      <c r="F14" s="198">
        <v>1359</v>
      </c>
      <c r="G14" s="198">
        <v>1359</v>
      </c>
      <c r="H14" s="198">
        <v>1359</v>
      </c>
      <c r="I14" s="198">
        <v>1354</v>
      </c>
      <c r="J14" s="198">
        <v>1359</v>
      </c>
      <c r="K14" s="198">
        <v>1359</v>
      </c>
      <c r="L14" s="198">
        <v>1359</v>
      </c>
      <c r="M14" s="198">
        <v>1359</v>
      </c>
      <c r="N14" s="305">
        <v>1359</v>
      </c>
      <c r="O14" s="17"/>
    </row>
    <row r="15" spans="1:15" ht="15" customHeight="1">
      <c r="A15" s="284" t="s">
        <v>260</v>
      </c>
      <c r="B15" s="293">
        <v>18288</v>
      </c>
      <c r="C15" s="198"/>
      <c r="D15" s="81"/>
      <c r="E15" s="81"/>
      <c r="F15" s="81">
        <v>11000</v>
      </c>
      <c r="G15" s="81"/>
      <c r="H15" s="81"/>
      <c r="I15" s="81">
        <v>6000</v>
      </c>
      <c r="J15" s="81"/>
      <c r="K15" s="81">
        <v>1288</v>
      </c>
      <c r="L15" s="81"/>
      <c r="M15" s="81"/>
      <c r="N15" s="82"/>
      <c r="O15" s="17"/>
    </row>
    <row r="16" spans="1:15" ht="15" customHeight="1">
      <c r="A16" s="284" t="s">
        <v>261</v>
      </c>
      <c r="B16" s="293"/>
      <c r="C16" s="199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/>
      <c r="O16" s="17"/>
    </row>
    <row r="17" spans="1:15" ht="15" customHeight="1">
      <c r="A17" s="284" t="s">
        <v>262</v>
      </c>
      <c r="B17" s="293">
        <v>118697</v>
      </c>
      <c r="C17" s="207">
        <v>9891</v>
      </c>
      <c r="D17" s="207">
        <v>9891</v>
      </c>
      <c r="E17" s="207">
        <v>9891</v>
      </c>
      <c r="F17" s="207">
        <v>9891</v>
      </c>
      <c r="G17" s="207">
        <v>9891</v>
      </c>
      <c r="H17" s="207">
        <v>9891</v>
      </c>
      <c r="I17" s="207">
        <v>9891</v>
      </c>
      <c r="J17" s="207">
        <v>9891</v>
      </c>
      <c r="K17" s="207">
        <v>9891</v>
      </c>
      <c r="L17" s="207">
        <v>9896</v>
      </c>
      <c r="M17" s="207">
        <v>9891</v>
      </c>
      <c r="N17" s="304">
        <v>9891</v>
      </c>
      <c r="O17" s="17"/>
    </row>
    <row r="18" spans="1:15" ht="15" customHeight="1" thickBot="1">
      <c r="A18" s="288" t="s">
        <v>264</v>
      </c>
      <c r="B18" s="294">
        <v>81667</v>
      </c>
      <c r="C18" s="290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7">
        <v>81667</v>
      </c>
      <c r="O18" s="17"/>
    </row>
    <row r="19" spans="1:15" ht="15" customHeight="1" thickBot="1">
      <c r="A19" s="201" t="s">
        <v>167</v>
      </c>
      <c r="B19" s="285">
        <f>SUM(B10:B18)</f>
        <v>464227</v>
      </c>
      <c r="C19" s="280">
        <f>SUM(C10:C17)</f>
        <v>24278</v>
      </c>
      <c r="D19" s="280">
        <f t="shared" ref="D19:M19" si="0">SUM(D10:D17)</f>
        <v>24278</v>
      </c>
      <c r="E19" s="280">
        <f t="shared" si="0"/>
        <v>49128</v>
      </c>
      <c r="F19" s="280">
        <f t="shared" si="0"/>
        <v>35628</v>
      </c>
      <c r="G19" s="280">
        <f t="shared" si="0"/>
        <v>39870</v>
      </c>
      <c r="H19" s="280">
        <f t="shared" si="0"/>
        <v>25028</v>
      </c>
      <c r="I19" s="280">
        <f t="shared" si="0"/>
        <v>30623</v>
      </c>
      <c r="J19" s="280">
        <f t="shared" si="0"/>
        <v>25512</v>
      </c>
      <c r="K19" s="280">
        <f t="shared" si="0"/>
        <v>54416</v>
      </c>
      <c r="L19" s="280">
        <f t="shared" si="0"/>
        <v>25137</v>
      </c>
      <c r="M19" s="280">
        <f t="shared" si="0"/>
        <v>24534</v>
      </c>
      <c r="N19" s="281">
        <f>SUM(N10:N18)</f>
        <v>105795</v>
      </c>
      <c r="O19" s="17"/>
    </row>
    <row r="20" spans="1:15" ht="17.25" customHeight="1" thickBot="1">
      <c r="A20" s="202" t="s">
        <v>194</v>
      </c>
      <c r="B20" s="200">
        <v>-126568</v>
      </c>
      <c r="C20" s="306">
        <v>-10547</v>
      </c>
      <c r="D20" s="306">
        <v>-10547</v>
      </c>
      <c r="E20" s="306">
        <v>-10547</v>
      </c>
      <c r="F20" s="306">
        <v>-10547</v>
      </c>
      <c r="G20" s="306">
        <v>-10547</v>
      </c>
      <c r="H20" s="306">
        <v>-10549</v>
      </c>
      <c r="I20" s="306">
        <v>-10547</v>
      </c>
      <c r="J20" s="306">
        <v>-10549</v>
      </c>
      <c r="K20" s="306">
        <v>-10547</v>
      </c>
      <c r="L20" s="306">
        <v>-10547</v>
      </c>
      <c r="M20" s="306">
        <v>-10547</v>
      </c>
      <c r="N20" s="307">
        <v>-10547</v>
      </c>
      <c r="O20" s="17"/>
    </row>
    <row r="21" spans="1:15" ht="15" customHeight="1" thickBot="1">
      <c r="A21" s="196" t="s">
        <v>197</v>
      </c>
      <c r="B21" s="204">
        <f>SUM(B19:B20)</f>
        <v>337659</v>
      </c>
      <c r="C21" s="203">
        <f>SUM(C19:C20)</f>
        <v>13731</v>
      </c>
      <c r="D21" s="203">
        <f t="shared" ref="D21:M21" si="1">SUM(D19:D20)</f>
        <v>13731</v>
      </c>
      <c r="E21" s="203">
        <f t="shared" si="1"/>
        <v>38581</v>
      </c>
      <c r="F21" s="203">
        <f t="shared" si="1"/>
        <v>25081</v>
      </c>
      <c r="G21" s="203">
        <f t="shared" si="1"/>
        <v>29323</v>
      </c>
      <c r="H21" s="203">
        <f t="shared" si="1"/>
        <v>14479</v>
      </c>
      <c r="I21" s="203">
        <f t="shared" si="1"/>
        <v>20076</v>
      </c>
      <c r="J21" s="203">
        <f t="shared" si="1"/>
        <v>14963</v>
      </c>
      <c r="K21" s="203">
        <f t="shared" si="1"/>
        <v>43869</v>
      </c>
      <c r="L21" s="203">
        <f t="shared" si="1"/>
        <v>14590</v>
      </c>
      <c r="M21" s="203">
        <f t="shared" si="1"/>
        <v>13987</v>
      </c>
      <c r="N21" s="223">
        <f>SUM(N19:N20)</f>
        <v>95248</v>
      </c>
      <c r="O21" s="17"/>
    </row>
    <row r="22" spans="1:15" ht="14.25" customHeight="1" thickBot="1">
      <c r="A22" s="10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7"/>
    </row>
    <row r="23" spans="1:15" ht="15" hidden="1" customHeight="1" thickBot="1">
      <c r="A23" s="100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7"/>
    </row>
    <row r="24" spans="1:15" ht="15" hidden="1" customHeight="1" thickBot="1">
      <c r="A24" s="10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659"/>
      <c r="M24" s="659"/>
      <c r="N24" s="659"/>
      <c r="O24" s="17"/>
    </row>
    <row r="25" spans="1:15" ht="15" hidden="1" customHeight="1" thickBot="1">
      <c r="A25" s="100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7"/>
    </row>
    <row r="26" spans="1:15" ht="15" customHeight="1">
      <c r="A26" s="644" t="s">
        <v>2</v>
      </c>
      <c r="B26" s="646" t="s">
        <v>147</v>
      </c>
      <c r="C26" s="648" t="s">
        <v>358</v>
      </c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50"/>
      <c r="O26" s="17"/>
    </row>
    <row r="27" spans="1:15" ht="15" customHeight="1" thickBot="1">
      <c r="A27" s="645"/>
      <c r="B27" s="647"/>
      <c r="C27" s="298" t="s">
        <v>148</v>
      </c>
      <c r="D27" s="299" t="s">
        <v>149</v>
      </c>
      <c r="E27" s="299" t="s">
        <v>150</v>
      </c>
      <c r="F27" s="299" t="s">
        <v>151</v>
      </c>
      <c r="G27" s="299" t="s">
        <v>152</v>
      </c>
      <c r="H27" s="299" t="s">
        <v>153</v>
      </c>
      <c r="I27" s="299" t="s">
        <v>154</v>
      </c>
      <c r="J27" s="299" t="s">
        <v>155</v>
      </c>
      <c r="K27" s="299" t="s">
        <v>156</v>
      </c>
      <c r="L27" s="299" t="s">
        <v>157</v>
      </c>
      <c r="M27" s="299" t="s">
        <v>158</v>
      </c>
      <c r="N27" s="300" t="s">
        <v>159</v>
      </c>
      <c r="O27" s="17"/>
    </row>
    <row r="28" spans="1:15" ht="15" customHeight="1">
      <c r="A28" s="296" t="s">
        <v>265</v>
      </c>
      <c r="B28" s="301">
        <v>111952</v>
      </c>
      <c r="C28" s="297">
        <v>9329</v>
      </c>
      <c r="D28" s="297">
        <v>9329</v>
      </c>
      <c r="E28" s="297">
        <v>9329</v>
      </c>
      <c r="F28" s="297">
        <v>9329</v>
      </c>
      <c r="G28" s="297">
        <v>9329</v>
      </c>
      <c r="H28" s="297">
        <v>9329</v>
      </c>
      <c r="I28" s="297">
        <v>9329</v>
      </c>
      <c r="J28" s="297">
        <v>9329</v>
      </c>
      <c r="K28" s="297">
        <v>9333</v>
      </c>
      <c r="L28" s="297">
        <v>9329</v>
      </c>
      <c r="M28" s="297">
        <v>9329</v>
      </c>
      <c r="N28" s="328">
        <v>9329</v>
      </c>
      <c r="O28" s="17"/>
    </row>
    <row r="29" spans="1:15" ht="15" customHeight="1">
      <c r="A29" s="295" t="s">
        <v>266</v>
      </c>
      <c r="B29" s="235">
        <v>29461</v>
      </c>
      <c r="C29" s="207">
        <v>2455</v>
      </c>
      <c r="D29" s="207">
        <v>2455</v>
      </c>
      <c r="E29" s="207">
        <v>2455</v>
      </c>
      <c r="F29" s="207">
        <v>2455</v>
      </c>
      <c r="G29" s="207">
        <v>2455</v>
      </c>
      <c r="H29" s="207">
        <v>2455</v>
      </c>
      <c r="I29" s="207">
        <v>2455</v>
      </c>
      <c r="J29" s="207">
        <v>2455</v>
      </c>
      <c r="K29" s="207">
        <v>2456</v>
      </c>
      <c r="L29" s="207">
        <v>2455</v>
      </c>
      <c r="M29" s="207">
        <v>2455</v>
      </c>
      <c r="N29" s="304">
        <v>2455</v>
      </c>
      <c r="O29" s="17"/>
    </row>
    <row r="30" spans="1:15" ht="15" customHeight="1">
      <c r="A30" s="295" t="s">
        <v>5</v>
      </c>
      <c r="B30" s="235">
        <v>64425</v>
      </c>
      <c r="C30" s="198">
        <v>5368</v>
      </c>
      <c r="D30" s="198">
        <v>5368</v>
      </c>
      <c r="E30" s="198">
        <v>5368</v>
      </c>
      <c r="F30" s="198">
        <v>5368</v>
      </c>
      <c r="G30" s="198">
        <v>5368</v>
      </c>
      <c r="H30" s="198">
        <v>5370</v>
      </c>
      <c r="I30" s="198">
        <v>5370</v>
      </c>
      <c r="J30" s="198">
        <v>5370</v>
      </c>
      <c r="K30" s="198">
        <v>5365</v>
      </c>
      <c r="L30" s="198">
        <v>5370</v>
      </c>
      <c r="M30" s="198">
        <v>5370</v>
      </c>
      <c r="N30" s="305">
        <v>5370</v>
      </c>
      <c r="O30" s="17"/>
    </row>
    <row r="31" spans="1:15" ht="15" customHeight="1">
      <c r="A31" s="295" t="s">
        <v>267</v>
      </c>
      <c r="B31" s="235">
        <v>13480</v>
      </c>
      <c r="C31" s="198">
        <v>1123</v>
      </c>
      <c r="D31" s="198">
        <v>1123</v>
      </c>
      <c r="E31" s="198">
        <v>1123</v>
      </c>
      <c r="F31" s="198">
        <v>1123</v>
      </c>
      <c r="G31" s="198">
        <v>1123</v>
      </c>
      <c r="H31" s="198">
        <v>1123</v>
      </c>
      <c r="I31" s="198">
        <v>1123</v>
      </c>
      <c r="J31" s="198">
        <v>1123</v>
      </c>
      <c r="K31" s="198">
        <v>1123</v>
      </c>
      <c r="L31" s="198">
        <v>1127</v>
      </c>
      <c r="M31" s="198">
        <v>1123</v>
      </c>
      <c r="N31" s="305">
        <v>1123</v>
      </c>
      <c r="O31" s="17"/>
    </row>
    <row r="32" spans="1:15" ht="15" customHeight="1">
      <c r="A32" s="295" t="s">
        <v>268</v>
      </c>
      <c r="B32" s="235">
        <v>12725</v>
      </c>
      <c r="C32" s="198">
        <v>1060</v>
      </c>
      <c r="D32" s="198">
        <v>1060</v>
      </c>
      <c r="E32" s="198">
        <v>1060</v>
      </c>
      <c r="F32" s="198">
        <v>1060</v>
      </c>
      <c r="G32" s="198">
        <v>1060</v>
      </c>
      <c r="H32" s="198">
        <v>1060</v>
      </c>
      <c r="I32" s="198">
        <v>1065</v>
      </c>
      <c r="J32" s="198">
        <v>1060</v>
      </c>
      <c r="K32" s="198">
        <v>1060</v>
      </c>
      <c r="L32" s="198">
        <v>1060</v>
      </c>
      <c r="M32" s="198">
        <v>1060</v>
      </c>
      <c r="N32" s="305">
        <v>1060</v>
      </c>
      <c r="O32" s="17"/>
    </row>
    <row r="33" spans="1:15" ht="15" customHeight="1">
      <c r="A33" s="295" t="s">
        <v>269</v>
      </c>
      <c r="B33" s="235">
        <v>4570</v>
      </c>
      <c r="C33" s="198"/>
      <c r="D33" s="81"/>
      <c r="E33" s="198">
        <v>2200</v>
      </c>
      <c r="F33" s="198">
        <v>35</v>
      </c>
      <c r="G33" s="198"/>
      <c r="H33" s="198"/>
      <c r="I33" s="198">
        <v>35</v>
      </c>
      <c r="J33" s="198">
        <v>2230</v>
      </c>
      <c r="K33" s="198">
        <v>35</v>
      </c>
      <c r="L33" s="198"/>
      <c r="M33" s="198"/>
      <c r="N33" s="305">
        <v>35</v>
      </c>
      <c r="O33" s="17"/>
    </row>
    <row r="34" spans="1:15" ht="15" customHeight="1">
      <c r="A34" s="295" t="s">
        <v>440</v>
      </c>
      <c r="B34" s="235">
        <v>7871</v>
      </c>
      <c r="C34" s="198"/>
      <c r="D34" s="198"/>
      <c r="E34" s="198"/>
      <c r="F34" s="198"/>
      <c r="G34" s="198">
        <v>5000</v>
      </c>
      <c r="H34" s="198">
        <v>700</v>
      </c>
      <c r="I34" s="81"/>
      <c r="J34" s="81"/>
      <c r="K34" s="81"/>
      <c r="L34" s="81">
        <v>2171</v>
      </c>
      <c r="M34" s="81"/>
      <c r="N34" s="82"/>
      <c r="O34" s="17"/>
    </row>
    <row r="35" spans="1:15" ht="15" customHeight="1">
      <c r="A35" s="295" t="s">
        <v>270</v>
      </c>
      <c r="B35" s="235">
        <v>118697</v>
      </c>
      <c r="C35" s="207">
        <v>9891</v>
      </c>
      <c r="D35" s="207">
        <v>9891</v>
      </c>
      <c r="E35" s="207">
        <v>9891</v>
      </c>
      <c r="F35" s="207">
        <v>9891</v>
      </c>
      <c r="G35" s="207">
        <v>9891</v>
      </c>
      <c r="H35" s="207">
        <v>9891</v>
      </c>
      <c r="I35" s="207">
        <v>9891</v>
      </c>
      <c r="J35" s="207">
        <v>9891</v>
      </c>
      <c r="K35" s="207">
        <v>9891</v>
      </c>
      <c r="L35" s="207">
        <v>9896</v>
      </c>
      <c r="M35" s="207">
        <v>9891</v>
      </c>
      <c r="N35" s="304">
        <v>9891</v>
      </c>
      <c r="O35" s="17"/>
    </row>
    <row r="36" spans="1:15" ht="15" customHeight="1">
      <c r="A36" s="295" t="s">
        <v>250</v>
      </c>
      <c r="B36" s="236">
        <v>180</v>
      </c>
      <c r="C36" s="198"/>
      <c r="D36" s="81"/>
      <c r="E36" s="81">
        <v>180</v>
      </c>
      <c r="F36" s="81"/>
      <c r="G36" s="81"/>
      <c r="H36" s="81"/>
      <c r="I36" s="81"/>
      <c r="J36" s="81"/>
      <c r="K36" s="81"/>
      <c r="L36" s="81"/>
      <c r="M36" s="81"/>
      <c r="N36" s="82"/>
      <c r="O36" s="17"/>
    </row>
    <row r="37" spans="1:15" ht="15" customHeight="1">
      <c r="A37" s="295" t="s">
        <v>271</v>
      </c>
      <c r="B37" s="236">
        <v>91007</v>
      </c>
      <c r="C37" s="198"/>
      <c r="D37" s="81"/>
      <c r="E37" s="81">
        <v>30000</v>
      </c>
      <c r="F37" s="81"/>
      <c r="G37" s="81"/>
      <c r="H37" s="81">
        <v>20000</v>
      </c>
      <c r="I37" s="81"/>
      <c r="J37" s="81">
        <v>20000</v>
      </c>
      <c r="K37" s="81">
        <v>20000</v>
      </c>
      <c r="L37" s="81">
        <v>1007</v>
      </c>
      <c r="M37" s="81"/>
      <c r="N37" s="82"/>
      <c r="O37" s="17"/>
    </row>
    <row r="38" spans="1:15" ht="15" customHeight="1">
      <c r="A38" s="295" t="s">
        <v>272</v>
      </c>
      <c r="B38" s="236">
        <v>9859</v>
      </c>
      <c r="C38" s="208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>
        <v>9859</v>
      </c>
      <c r="O38" s="17"/>
    </row>
    <row r="39" spans="1:15" ht="15" customHeight="1" thickBot="1">
      <c r="A39" s="205" t="s">
        <v>160</v>
      </c>
      <c r="B39" s="210">
        <f>SUM(B28:B38)</f>
        <v>464227</v>
      </c>
      <c r="C39" s="209">
        <f>SUM(C28:C38)</f>
        <v>29226</v>
      </c>
      <c r="D39" s="193">
        <f t="shared" ref="D39:N39" si="2">SUM(D28:D38)</f>
        <v>29226</v>
      </c>
      <c r="E39" s="193">
        <f t="shared" si="2"/>
        <v>61606</v>
      </c>
      <c r="F39" s="193">
        <f t="shared" si="2"/>
        <v>29261</v>
      </c>
      <c r="G39" s="193">
        <f t="shared" si="2"/>
        <v>34226</v>
      </c>
      <c r="H39" s="193">
        <f t="shared" si="2"/>
        <v>49928</v>
      </c>
      <c r="I39" s="193">
        <f t="shared" si="2"/>
        <v>29268</v>
      </c>
      <c r="J39" s="193">
        <f t="shared" si="2"/>
        <v>51458</v>
      </c>
      <c r="K39" s="193">
        <f t="shared" si="2"/>
        <v>49263</v>
      </c>
      <c r="L39" s="193">
        <f t="shared" si="2"/>
        <v>32415</v>
      </c>
      <c r="M39" s="193">
        <f t="shared" si="2"/>
        <v>29228</v>
      </c>
      <c r="N39" s="194">
        <f t="shared" si="2"/>
        <v>39122</v>
      </c>
      <c r="O39" s="17"/>
    </row>
    <row r="40" spans="1:15" ht="15.75" thickBot="1">
      <c r="A40" s="202" t="s">
        <v>194</v>
      </c>
      <c r="B40" s="308">
        <v>-126568</v>
      </c>
      <c r="C40" s="306">
        <v>-10547</v>
      </c>
      <c r="D40" s="306">
        <v>-10547</v>
      </c>
      <c r="E40" s="306">
        <v>-10547</v>
      </c>
      <c r="F40" s="306">
        <v>-10547</v>
      </c>
      <c r="G40" s="306">
        <v>-10547</v>
      </c>
      <c r="H40" s="306">
        <v>-10549</v>
      </c>
      <c r="I40" s="306">
        <v>-10547</v>
      </c>
      <c r="J40" s="306">
        <v>-10549</v>
      </c>
      <c r="K40" s="306">
        <v>-10547</v>
      </c>
      <c r="L40" s="306">
        <v>-10547</v>
      </c>
      <c r="M40" s="306">
        <v>-10547</v>
      </c>
      <c r="N40" s="307">
        <v>-10547</v>
      </c>
      <c r="O40" s="17"/>
    </row>
    <row r="41" spans="1:15" ht="13.5" thickBot="1">
      <c r="A41" s="206" t="s">
        <v>197</v>
      </c>
      <c r="B41" s="222">
        <f>SUM(B39:B40)</f>
        <v>337659</v>
      </c>
      <c r="C41" s="224">
        <f>SUM(C39:C40)</f>
        <v>18679</v>
      </c>
      <c r="D41" s="224">
        <f t="shared" ref="D41:N41" si="3">SUM(D39:D40)</f>
        <v>18679</v>
      </c>
      <c r="E41" s="224">
        <f t="shared" si="3"/>
        <v>51059</v>
      </c>
      <c r="F41" s="224">
        <f t="shared" si="3"/>
        <v>18714</v>
      </c>
      <c r="G41" s="224">
        <f t="shared" si="3"/>
        <v>23679</v>
      </c>
      <c r="H41" s="224">
        <f t="shared" si="3"/>
        <v>39379</v>
      </c>
      <c r="I41" s="224">
        <f t="shared" si="3"/>
        <v>18721</v>
      </c>
      <c r="J41" s="224">
        <f t="shared" si="3"/>
        <v>40909</v>
      </c>
      <c r="K41" s="224">
        <f t="shared" si="3"/>
        <v>38716</v>
      </c>
      <c r="L41" s="224">
        <f t="shared" si="3"/>
        <v>21868</v>
      </c>
      <c r="M41" s="224">
        <f t="shared" si="3"/>
        <v>18681</v>
      </c>
      <c r="N41" s="225">
        <f t="shared" si="3"/>
        <v>28575</v>
      </c>
      <c r="O41" s="17"/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5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A3" sqref="A3:D3"/>
    </sheetView>
  </sheetViews>
  <sheetFormatPr defaultRowHeight="12.75"/>
  <cols>
    <col min="2" max="2" width="33" customWidth="1"/>
    <col min="3" max="3" width="15.5703125" customWidth="1"/>
  </cols>
  <sheetData>
    <row r="2" spans="1:14" ht="15" customHeight="1">
      <c r="A2" s="577" t="s">
        <v>416</v>
      </c>
      <c r="B2" s="577"/>
      <c r="C2" s="577"/>
      <c r="D2" s="577"/>
      <c r="E2" s="27"/>
    </row>
    <row r="3" spans="1:14" ht="14.25">
      <c r="A3" s="643" t="s">
        <v>419</v>
      </c>
      <c r="B3" s="643"/>
      <c r="C3" s="643"/>
      <c r="D3" s="643"/>
      <c r="E3" s="533"/>
      <c r="F3" s="533"/>
      <c r="G3" s="533"/>
      <c r="H3" s="533"/>
      <c r="I3" s="533"/>
      <c r="J3" s="533"/>
      <c r="K3" s="533"/>
      <c r="L3" s="533"/>
      <c r="M3" s="533"/>
      <c r="N3" s="533"/>
    </row>
    <row r="4" spans="1:14" ht="15">
      <c r="B4" s="26"/>
      <c r="C4" s="26"/>
      <c r="D4" s="26"/>
    </row>
    <row r="5" spans="1:14" ht="15.75">
      <c r="A5" s="634" t="s">
        <v>273</v>
      </c>
      <c r="B5" s="634"/>
      <c r="C5" s="634"/>
      <c r="D5" s="634"/>
    </row>
    <row r="6" spans="1:14" ht="15.75">
      <c r="A6" s="636" t="s">
        <v>303</v>
      </c>
      <c r="B6" s="636"/>
      <c r="C6" s="636"/>
      <c r="D6" s="636"/>
    </row>
    <row r="8" spans="1:14">
      <c r="B8" s="660" t="s">
        <v>162</v>
      </c>
      <c r="C8" s="660"/>
    </row>
    <row r="9" spans="1:14">
      <c r="B9" s="660"/>
      <c r="C9" s="660"/>
    </row>
    <row r="10" spans="1:14" ht="13.5" thickBot="1">
      <c r="B10" s="88"/>
      <c r="C10" s="88"/>
    </row>
    <row r="11" spans="1:14" ht="13.5" thickBot="1">
      <c r="B11" s="89" t="s">
        <v>163</v>
      </c>
      <c r="C11" s="90" t="s">
        <v>15</v>
      </c>
    </row>
    <row r="12" spans="1:14">
      <c r="B12" s="91" t="s">
        <v>168</v>
      </c>
      <c r="C12" s="92"/>
    </row>
    <row r="13" spans="1:14">
      <c r="B13" s="93" t="s">
        <v>164</v>
      </c>
      <c r="C13" s="527">
        <v>520</v>
      </c>
    </row>
    <row r="14" spans="1:14">
      <c r="B14" s="93" t="s">
        <v>165</v>
      </c>
      <c r="C14" s="94"/>
    </row>
    <row r="15" spans="1:14">
      <c r="B15" s="93" t="s">
        <v>166</v>
      </c>
      <c r="C15" s="94"/>
    </row>
    <row r="16" spans="1:14">
      <c r="B16" s="95" t="s">
        <v>0</v>
      </c>
      <c r="C16" s="96">
        <f>SUM(C12:C15)</f>
        <v>520</v>
      </c>
    </row>
    <row r="17" spans="2:3" ht="13.5" thickBot="1">
      <c r="B17" s="97"/>
      <c r="C17" s="98"/>
    </row>
    <row r="18" spans="2:3" ht="15">
      <c r="B18" s="99"/>
      <c r="C18" s="99"/>
    </row>
  </sheetData>
  <mergeCells count="6">
    <mergeCell ref="A2:D2"/>
    <mergeCell ref="B9:C9"/>
    <mergeCell ref="A5:D5"/>
    <mergeCell ref="A6:D6"/>
    <mergeCell ref="B8:C8"/>
    <mergeCell ref="A3:D3"/>
  </mergeCells>
  <phoneticPr fontId="1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H32" sqref="H32"/>
    </sheetView>
  </sheetViews>
  <sheetFormatPr defaultRowHeight="12.75"/>
  <cols>
    <col min="1" max="1" width="5.28515625" customWidth="1"/>
    <col min="2" max="2" width="64.5703125" customWidth="1"/>
  </cols>
  <sheetData>
    <row r="1" spans="1:6" ht="15">
      <c r="B1" s="577" t="s">
        <v>415</v>
      </c>
      <c r="C1" s="577"/>
      <c r="D1" s="577"/>
      <c r="E1" s="577"/>
      <c r="F1" s="577"/>
    </row>
    <row r="2" spans="1:6" ht="15" customHeight="1">
      <c r="A2" s="643" t="s">
        <v>419</v>
      </c>
      <c r="B2" s="643"/>
      <c r="C2" s="643"/>
      <c r="D2" s="643"/>
      <c r="E2" s="643"/>
      <c r="F2" s="333"/>
    </row>
    <row r="3" spans="1:6" ht="42" customHeight="1">
      <c r="B3" s="661" t="s">
        <v>305</v>
      </c>
      <c r="C3" s="661"/>
      <c r="D3" s="661"/>
      <c r="E3" s="661"/>
    </row>
    <row r="4" spans="1:6" ht="15" thickBot="1">
      <c r="B4" s="336"/>
      <c r="C4" s="336"/>
      <c r="D4" s="337"/>
      <c r="E4" s="338" t="s">
        <v>15</v>
      </c>
    </row>
    <row r="5" spans="1:6" ht="18.75" customHeight="1" thickBot="1">
      <c r="A5" s="340"/>
      <c r="B5" s="341" t="s">
        <v>10</v>
      </c>
      <c r="C5" s="341">
        <v>2015</v>
      </c>
      <c r="D5" s="342">
        <v>2016</v>
      </c>
      <c r="E5" s="343">
        <v>2017</v>
      </c>
    </row>
    <row r="6" spans="1:6" ht="18.75" customHeight="1">
      <c r="A6" s="383" t="s">
        <v>19</v>
      </c>
      <c r="B6" s="344" t="s">
        <v>306</v>
      </c>
      <c r="C6" s="392">
        <f>C7+C8+C9+C10+C11+C12</f>
        <v>57800</v>
      </c>
      <c r="D6" s="392">
        <f t="shared" ref="D6:E6" si="0">D7+D8+D9+D10+D11+D12</f>
        <v>58750</v>
      </c>
      <c r="E6" s="394">
        <f t="shared" si="0"/>
        <v>58750</v>
      </c>
    </row>
    <row r="7" spans="1:6" ht="18.75" customHeight="1">
      <c r="A7" s="384" t="s">
        <v>308</v>
      </c>
      <c r="B7" s="345" t="s">
        <v>307</v>
      </c>
      <c r="C7" s="346">
        <v>57100</v>
      </c>
      <c r="D7" s="346">
        <v>58000</v>
      </c>
      <c r="E7" s="385">
        <v>58000</v>
      </c>
    </row>
    <row r="8" spans="1:6" ht="35.25" customHeight="1">
      <c r="A8" s="384" t="s">
        <v>310</v>
      </c>
      <c r="B8" s="345" t="s">
        <v>309</v>
      </c>
      <c r="C8" s="525"/>
      <c r="D8" s="525"/>
      <c r="E8" s="526"/>
    </row>
    <row r="9" spans="1:6" ht="19.5" customHeight="1">
      <c r="A9" s="384" t="s">
        <v>311</v>
      </c>
      <c r="B9" s="345" t="s">
        <v>312</v>
      </c>
      <c r="C9" s="525"/>
      <c r="D9" s="525"/>
      <c r="E9" s="526"/>
    </row>
    <row r="10" spans="1:6" ht="32.25" customHeight="1">
      <c r="A10" s="384" t="s">
        <v>313</v>
      </c>
      <c r="B10" s="345" t="s">
        <v>314</v>
      </c>
      <c r="C10" s="525"/>
      <c r="D10" s="525"/>
      <c r="E10" s="526"/>
    </row>
    <row r="11" spans="1:6" ht="18.75" customHeight="1">
      <c r="A11" s="384" t="s">
        <v>315</v>
      </c>
      <c r="B11" s="345" t="s">
        <v>316</v>
      </c>
      <c r="C11" s="346">
        <v>700</v>
      </c>
      <c r="D11" s="346">
        <v>750</v>
      </c>
      <c r="E11" s="385">
        <v>750</v>
      </c>
    </row>
    <row r="12" spans="1:6" ht="18.75" customHeight="1">
      <c r="A12" s="384" t="s">
        <v>317</v>
      </c>
      <c r="B12" s="345" t="s">
        <v>318</v>
      </c>
      <c r="C12" s="346"/>
      <c r="D12" s="346"/>
      <c r="E12" s="385"/>
    </row>
    <row r="13" spans="1:6" ht="18.75" customHeight="1">
      <c r="A13" s="386" t="s">
        <v>42</v>
      </c>
      <c r="B13" s="347" t="s">
        <v>319</v>
      </c>
      <c r="C13" s="346"/>
      <c r="D13" s="346"/>
      <c r="E13" s="385"/>
    </row>
    <row r="14" spans="1:6" ht="18.75" customHeight="1">
      <c r="A14" s="386" t="s">
        <v>43</v>
      </c>
      <c r="B14" s="348" t="s">
        <v>320</v>
      </c>
      <c r="C14" s="393">
        <f>C15+C16+C17+C18+C19+C20+C21</f>
        <v>0</v>
      </c>
      <c r="D14" s="393">
        <f t="shared" ref="D14:E14" si="1">D15+D16+D17+D18+D19+D20+D21</f>
        <v>0</v>
      </c>
      <c r="E14" s="395">
        <f t="shared" si="1"/>
        <v>0</v>
      </c>
    </row>
    <row r="15" spans="1:6" ht="18.75" customHeight="1">
      <c r="A15" s="384" t="s">
        <v>321</v>
      </c>
      <c r="B15" s="350" t="s">
        <v>322</v>
      </c>
      <c r="C15" s="349">
        <v>0</v>
      </c>
      <c r="D15" s="349">
        <v>0</v>
      </c>
      <c r="E15" s="387">
        <v>0</v>
      </c>
    </row>
    <row r="16" spans="1:6" ht="24" customHeight="1">
      <c r="A16" s="384" t="s">
        <v>323</v>
      </c>
      <c r="B16" s="351" t="s">
        <v>324</v>
      </c>
      <c r="C16" s="349">
        <v>0</v>
      </c>
      <c r="D16" s="349">
        <v>0</v>
      </c>
      <c r="E16" s="387">
        <v>0</v>
      </c>
    </row>
    <row r="17" spans="1:5" ht="22.5" customHeight="1">
      <c r="A17" s="384" t="s">
        <v>325</v>
      </c>
      <c r="B17" s="350" t="s">
        <v>326</v>
      </c>
      <c r="C17" s="349">
        <v>0</v>
      </c>
      <c r="D17" s="349">
        <v>0</v>
      </c>
      <c r="E17" s="387">
        <v>0</v>
      </c>
    </row>
    <row r="18" spans="1:5" ht="15.75">
      <c r="A18" s="384" t="s">
        <v>328</v>
      </c>
      <c r="B18" s="352" t="s">
        <v>327</v>
      </c>
      <c r="C18" s="352">
        <v>0</v>
      </c>
      <c r="D18" s="352">
        <v>0</v>
      </c>
      <c r="E18" s="388">
        <v>0</v>
      </c>
    </row>
    <row r="19" spans="1:5" ht="15.75">
      <c r="A19" s="384" t="s">
        <v>329</v>
      </c>
      <c r="B19" s="352" t="s">
        <v>330</v>
      </c>
      <c r="C19" s="352">
        <v>0</v>
      </c>
      <c r="D19" s="352">
        <v>0</v>
      </c>
      <c r="E19" s="388">
        <v>0</v>
      </c>
    </row>
    <row r="20" spans="1:5" ht="15.75">
      <c r="A20" s="384" t="s">
        <v>331</v>
      </c>
      <c r="B20" s="352" t="s">
        <v>332</v>
      </c>
      <c r="C20" s="352">
        <v>0</v>
      </c>
      <c r="D20" s="352">
        <v>0</v>
      </c>
      <c r="E20" s="388">
        <v>0</v>
      </c>
    </row>
    <row r="21" spans="1:5" ht="16.5" thickBot="1">
      <c r="A21" s="389" t="s">
        <v>333</v>
      </c>
      <c r="B21" s="390" t="s">
        <v>334</v>
      </c>
      <c r="C21" s="390">
        <v>0</v>
      </c>
      <c r="D21" s="390">
        <v>0</v>
      </c>
      <c r="E21" s="391">
        <v>0</v>
      </c>
    </row>
    <row r="22" spans="1:5">
      <c r="A22" s="339"/>
    </row>
  </sheetData>
  <mergeCells count="3">
    <mergeCell ref="B3:E3"/>
    <mergeCell ref="B1:F1"/>
    <mergeCell ref="A2:E2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tabSelected="1" workbookViewId="0">
      <selection activeCell="K10" sqref="K10"/>
    </sheetView>
  </sheetViews>
  <sheetFormatPr defaultRowHeight="12.75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</cols>
  <sheetData>
    <row r="1" spans="1:9" ht="15" customHeight="1">
      <c r="A1" s="539" t="s">
        <v>396</v>
      </c>
      <c r="B1" s="539"/>
      <c r="C1" s="539"/>
      <c r="D1" s="539"/>
      <c r="E1" s="539"/>
      <c r="F1" s="539"/>
      <c r="G1" s="539"/>
      <c r="H1" s="539"/>
    </row>
    <row r="2" spans="1:9" ht="15.75" customHeight="1">
      <c r="B2" s="550"/>
      <c r="C2" s="551"/>
      <c r="D2" s="551"/>
      <c r="E2" s="551"/>
      <c r="F2" s="551"/>
      <c r="G2" s="13"/>
      <c r="H2" s="13"/>
      <c r="I2" s="13"/>
    </row>
    <row r="3" spans="1:9" s="3" customFormat="1" ht="16.5" customHeight="1">
      <c r="A3" s="548" t="s">
        <v>273</v>
      </c>
      <c r="B3" s="548"/>
      <c r="C3" s="548"/>
      <c r="D3" s="548"/>
      <c r="E3" s="548"/>
      <c r="F3" s="548"/>
      <c r="G3" s="548"/>
      <c r="H3" s="548"/>
    </row>
    <row r="4" spans="1:9" ht="33" customHeight="1">
      <c r="A4" s="549" t="s">
        <v>398</v>
      </c>
      <c r="B4" s="549"/>
      <c r="C4" s="549"/>
      <c r="D4" s="549"/>
      <c r="E4" s="549"/>
      <c r="F4" s="549"/>
      <c r="G4" s="549"/>
      <c r="H4" s="549"/>
    </row>
    <row r="5" spans="1:9" s="372" customFormat="1" ht="18" customHeight="1">
      <c r="A5" s="542" t="s">
        <v>419</v>
      </c>
      <c r="B5" s="542"/>
      <c r="C5" s="542"/>
      <c r="D5" s="542"/>
      <c r="E5" s="542"/>
      <c r="F5" s="542"/>
      <c r="G5" s="542"/>
      <c r="H5" s="542"/>
    </row>
    <row r="6" spans="1:9" ht="18.75" thickBot="1">
      <c r="A6" s="396"/>
      <c r="B6" s="396"/>
      <c r="C6" s="396"/>
      <c r="D6" s="396"/>
      <c r="E6" s="396"/>
      <c r="F6" s="372"/>
      <c r="G6" s="11"/>
      <c r="H6" s="373" t="s">
        <v>15</v>
      </c>
    </row>
    <row r="7" spans="1:9" ht="15.75" thickBot="1">
      <c r="A7" s="543" t="s">
        <v>1</v>
      </c>
      <c r="B7" s="544"/>
      <c r="C7" s="545"/>
      <c r="D7" s="546"/>
      <c r="E7" s="543" t="s">
        <v>2</v>
      </c>
      <c r="F7" s="544"/>
      <c r="G7" s="545"/>
      <c r="H7" s="547"/>
    </row>
    <row r="8" spans="1:9" ht="37.5" customHeight="1" thickBot="1">
      <c r="A8" s="401"/>
      <c r="B8" s="402" t="s">
        <v>359</v>
      </c>
      <c r="C8" s="403" t="s">
        <v>360</v>
      </c>
      <c r="D8" s="404" t="s">
        <v>361</v>
      </c>
      <c r="E8" s="405"/>
      <c r="F8" s="402" t="s">
        <v>359</v>
      </c>
      <c r="G8" s="403" t="s">
        <v>360</v>
      </c>
      <c r="H8" s="406" t="s">
        <v>361</v>
      </c>
    </row>
    <row r="9" spans="1:9" ht="20.100000000000001" customHeight="1">
      <c r="A9" s="407" t="s">
        <v>362</v>
      </c>
      <c r="B9" s="408">
        <v>142641</v>
      </c>
      <c r="C9" s="409">
        <v>142641</v>
      </c>
      <c r="D9" s="410"/>
      <c r="E9" s="411" t="s">
        <v>201</v>
      </c>
      <c r="F9" s="412">
        <v>111952</v>
      </c>
      <c r="G9" s="413">
        <v>111952</v>
      </c>
      <c r="H9" s="119"/>
    </row>
    <row r="10" spans="1:9" ht="20.100000000000001" customHeight="1">
      <c r="A10" s="414" t="s">
        <v>210</v>
      </c>
      <c r="B10" s="415">
        <v>11905</v>
      </c>
      <c r="C10" s="416">
        <v>11905</v>
      </c>
      <c r="D10" s="417"/>
      <c r="E10" s="418" t="s">
        <v>202</v>
      </c>
      <c r="F10" s="419">
        <v>29461</v>
      </c>
      <c r="G10" s="420">
        <v>29461</v>
      </c>
      <c r="H10" s="123"/>
    </row>
    <row r="11" spans="1:9" ht="20.100000000000001" customHeight="1">
      <c r="A11" s="414" t="s">
        <v>211</v>
      </c>
      <c r="B11" s="415">
        <v>57800</v>
      </c>
      <c r="C11" s="416">
        <v>57800</v>
      </c>
      <c r="D11" s="417"/>
      <c r="E11" s="418" t="s">
        <v>203</v>
      </c>
      <c r="F11" s="419">
        <v>64425</v>
      </c>
      <c r="G11" s="420">
        <v>61225</v>
      </c>
      <c r="H11" s="123">
        <v>3200</v>
      </c>
    </row>
    <row r="12" spans="1:9" ht="20.100000000000001" customHeight="1">
      <c r="A12" s="414" t="s">
        <v>212</v>
      </c>
      <c r="B12" s="415">
        <v>16303</v>
      </c>
      <c r="C12" s="416">
        <v>15283</v>
      </c>
      <c r="D12" s="417">
        <v>1020</v>
      </c>
      <c r="E12" s="418" t="s">
        <v>204</v>
      </c>
      <c r="F12" s="419">
        <v>13480</v>
      </c>
      <c r="G12" s="420">
        <v>11650</v>
      </c>
      <c r="H12" s="123">
        <v>1830</v>
      </c>
    </row>
    <row r="13" spans="1:9" ht="20.100000000000001" customHeight="1">
      <c r="A13" s="424" t="s">
        <v>213</v>
      </c>
      <c r="B13" s="421">
        <v>18288</v>
      </c>
      <c r="C13" s="422">
        <v>17130</v>
      </c>
      <c r="D13" s="417">
        <v>1158</v>
      </c>
      <c r="E13" s="418" t="s">
        <v>205</v>
      </c>
      <c r="F13" s="419">
        <v>12725</v>
      </c>
      <c r="G13" s="420">
        <v>12725</v>
      </c>
      <c r="H13" s="423"/>
    </row>
    <row r="14" spans="1:9" ht="20.100000000000001" customHeight="1">
      <c r="A14" s="424" t="s">
        <v>421</v>
      </c>
      <c r="B14" s="421"/>
      <c r="C14" s="422"/>
      <c r="D14" s="417"/>
      <c r="E14" s="418" t="s">
        <v>206</v>
      </c>
      <c r="F14" s="419">
        <v>4570</v>
      </c>
      <c r="G14" s="420">
        <v>110</v>
      </c>
      <c r="H14" s="123">
        <v>4460</v>
      </c>
      <c r="I14" s="535"/>
    </row>
    <row r="15" spans="1:9" ht="20.100000000000001" customHeight="1">
      <c r="A15" s="448" t="s">
        <v>364</v>
      </c>
      <c r="B15" s="421">
        <v>16926</v>
      </c>
      <c r="C15" s="422"/>
      <c r="D15" s="417">
        <v>16926</v>
      </c>
      <c r="E15" s="418" t="s">
        <v>290</v>
      </c>
      <c r="F15" s="419"/>
      <c r="G15" s="425"/>
      <c r="H15" s="123"/>
    </row>
    <row r="16" spans="1:9" ht="20.100000000000001" customHeight="1">
      <c r="A16" s="424" t="s">
        <v>216</v>
      </c>
      <c r="B16" s="421">
        <v>118697</v>
      </c>
      <c r="C16" s="422">
        <v>118697</v>
      </c>
      <c r="D16" s="417"/>
      <c r="E16" s="418" t="s">
        <v>209</v>
      </c>
      <c r="F16" s="419">
        <v>118697</v>
      </c>
      <c r="G16" s="420">
        <v>118697</v>
      </c>
      <c r="H16" s="123"/>
    </row>
    <row r="17" spans="1:8" ht="20.100000000000001" customHeight="1">
      <c r="A17" s="426" t="s">
        <v>12</v>
      </c>
      <c r="B17" s="427">
        <f>SUM(B9:B16)</f>
        <v>382560</v>
      </c>
      <c r="C17" s="428">
        <f>SUM(C9:C16)</f>
        <v>363456</v>
      </c>
      <c r="D17" s="428">
        <f>SUM(D9:D16)</f>
        <v>19104</v>
      </c>
      <c r="E17" s="429" t="s">
        <v>13</v>
      </c>
      <c r="F17" s="430">
        <f>SUM(F9:F16)</f>
        <v>355310</v>
      </c>
      <c r="G17" s="431">
        <f>SUM(G9:G16)</f>
        <v>345820</v>
      </c>
      <c r="H17" s="432">
        <f>SUM(H9:H16)</f>
        <v>9490</v>
      </c>
    </row>
    <row r="18" spans="1:8" ht="20.100000000000001" customHeight="1">
      <c r="A18" s="414" t="s">
        <v>214</v>
      </c>
      <c r="B18" s="415">
        <v>76680</v>
      </c>
      <c r="C18" s="416">
        <v>76680</v>
      </c>
      <c r="D18" s="417"/>
      <c r="E18" s="418" t="s">
        <v>208</v>
      </c>
      <c r="F18" s="433">
        <v>180</v>
      </c>
      <c r="G18" s="420"/>
      <c r="H18" s="123">
        <v>180</v>
      </c>
    </row>
    <row r="19" spans="1:8" ht="20.100000000000001" customHeight="1">
      <c r="A19" s="414" t="s">
        <v>215</v>
      </c>
      <c r="B19" s="415">
        <v>2125</v>
      </c>
      <c r="C19" s="416">
        <v>2125</v>
      </c>
      <c r="D19" s="417"/>
      <c r="E19" s="418" t="s">
        <v>363</v>
      </c>
      <c r="F19" s="433">
        <v>91007</v>
      </c>
      <c r="G19" s="420">
        <v>91007</v>
      </c>
      <c r="H19" s="123"/>
    </row>
    <row r="20" spans="1:8" s="372" customFormat="1" ht="20.100000000000001" customHeight="1">
      <c r="A20" s="414" t="s">
        <v>365</v>
      </c>
      <c r="B20" s="456">
        <v>410</v>
      </c>
      <c r="C20" s="457">
        <v>410</v>
      </c>
      <c r="D20" s="436"/>
      <c r="E20" s="534" t="s">
        <v>420</v>
      </c>
      <c r="F20" s="438">
        <v>7871</v>
      </c>
      <c r="G20" s="439"/>
      <c r="H20" s="440">
        <v>7871</v>
      </c>
    </row>
    <row r="21" spans="1:8" ht="20.100000000000001" customHeight="1" thickBot="1">
      <c r="A21" s="414" t="s">
        <v>289</v>
      </c>
      <c r="B21" s="434">
        <v>2452</v>
      </c>
      <c r="C21" s="435">
        <v>2452</v>
      </c>
      <c r="D21" s="436"/>
      <c r="E21" s="437" t="s">
        <v>207</v>
      </c>
      <c r="F21" s="438">
        <v>9859</v>
      </c>
      <c r="G21" s="439">
        <v>9859</v>
      </c>
      <c r="H21" s="440"/>
    </row>
    <row r="22" spans="1:8" ht="20.100000000000001" customHeight="1" thickBot="1">
      <c r="A22" s="441" t="s">
        <v>7</v>
      </c>
      <c r="B22" s="442">
        <f>SUM(B17:B21)</f>
        <v>464227</v>
      </c>
      <c r="C22" s="443">
        <f>SUM(C17:C21)</f>
        <v>445123</v>
      </c>
      <c r="D22" s="443">
        <f>SUM(D17:D21)</f>
        <v>19104</v>
      </c>
      <c r="E22" s="444" t="s">
        <v>7</v>
      </c>
      <c r="F22" s="445">
        <f>SUM(F17:F21)</f>
        <v>464227</v>
      </c>
      <c r="G22" s="446">
        <f>SUM(G17:G21)</f>
        <v>446686</v>
      </c>
      <c r="H22" s="447">
        <f>SUM(H17:H21)</f>
        <v>17541</v>
      </c>
    </row>
    <row r="23" spans="1:8" ht="20.100000000000001" customHeight="1" thickBot="1">
      <c r="A23" s="448" t="s">
        <v>194</v>
      </c>
      <c r="B23" s="449">
        <v>-126568</v>
      </c>
      <c r="C23" s="449">
        <v>-126568</v>
      </c>
      <c r="D23" s="450"/>
      <c r="E23" s="448" t="s">
        <v>194</v>
      </c>
      <c r="F23" s="451">
        <v>-126568</v>
      </c>
      <c r="G23" s="452">
        <v>-126568</v>
      </c>
      <c r="H23" s="453"/>
    </row>
    <row r="24" spans="1:8" ht="20.100000000000001" customHeight="1" thickBot="1">
      <c r="A24" s="454" t="s">
        <v>195</v>
      </c>
      <c r="B24" s="442">
        <f>SUM(B22:B23)</f>
        <v>337659</v>
      </c>
      <c r="C24" s="443">
        <f>SUM(C22:C23)</f>
        <v>318555</v>
      </c>
      <c r="D24" s="443">
        <f>SUM(D22:D23)</f>
        <v>19104</v>
      </c>
      <c r="E24" s="454" t="s">
        <v>195</v>
      </c>
      <c r="F24" s="455">
        <f>SUM(F22:F23)</f>
        <v>337659</v>
      </c>
      <c r="G24" s="446">
        <f>SUM(G22:G23)</f>
        <v>320118</v>
      </c>
      <c r="H24" s="447">
        <f>SUM(H22:H23)</f>
        <v>17541</v>
      </c>
    </row>
    <row r="25" spans="1:8">
      <c r="A25" s="2"/>
      <c r="B25" s="2"/>
      <c r="C25" s="2"/>
      <c r="D25" s="2"/>
      <c r="E25" s="7"/>
      <c r="F25" s="372"/>
      <c r="G25" s="372"/>
      <c r="H25" s="372"/>
    </row>
    <row r="26" spans="1:8">
      <c r="B26" s="2"/>
      <c r="C26" s="2"/>
      <c r="D26" s="2"/>
      <c r="E26" s="2"/>
    </row>
    <row r="27" spans="1:8">
      <c r="B27" s="2"/>
      <c r="C27" s="2"/>
      <c r="D27" s="2"/>
      <c r="E27" s="2"/>
    </row>
    <row r="28" spans="1:8">
      <c r="B28" s="2"/>
      <c r="C28" s="2"/>
      <c r="D28" s="2"/>
      <c r="E28" s="2"/>
    </row>
    <row r="29" spans="1:8">
      <c r="B29" s="2"/>
      <c r="C29" s="2"/>
      <c r="D29" s="2"/>
      <c r="E29" s="2"/>
    </row>
    <row r="30" spans="1:8">
      <c r="B30" s="2"/>
      <c r="C30" s="2"/>
      <c r="D30" s="2"/>
      <c r="E30" s="2"/>
    </row>
    <row r="31" spans="1:8">
      <c r="B31" s="2"/>
      <c r="C31" s="2"/>
      <c r="D31" s="2"/>
      <c r="E31" s="2"/>
    </row>
    <row r="32" spans="1:8">
      <c r="B32" s="2"/>
      <c r="C32" s="2"/>
      <c r="D32" s="2"/>
      <c r="E32" s="2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>
      <c r="B36" s="2"/>
      <c r="C36" s="2"/>
      <c r="D36" s="2"/>
      <c r="E36" s="2"/>
    </row>
    <row r="37" spans="2:5">
      <c r="B37" s="2"/>
      <c r="C37" s="2"/>
      <c r="D37" s="2"/>
      <c r="E37" s="2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2"/>
      <c r="C68" s="2"/>
      <c r="D68" s="2"/>
      <c r="E68" s="2"/>
    </row>
    <row r="69" spans="2:5">
      <c r="B69" s="2"/>
      <c r="C69" s="2"/>
      <c r="D69" s="2"/>
      <c r="E69" s="2"/>
    </row>
    <row r="70" spans="2:5">
      <c r="B70" s="2"/>
      <c r="C70" s="2"/>
      <c r="D70" s="2"/>
      <c r="E70" s="2"/>
    </row>
    <row r="71" spans="2:5">
      <c r="B71" s="2"/>
      <c r="C71" s="2"/>
      <c r="D71" s="2"/>
      <c r="E71" s="2"/>
    </row>
    <row r="72" spans="2:5">
      <c r="B72" s="2"/>
      <c r="C72" s="2"/>
      <c r="D72" s="2"/>
      <c r="E72" s="2"/>
    </row>
    <row r="73" spans="2:5">
      <c r="B73" s="2"/>
      <c r="C73" s="2"/>
      <c r="D73" s="2"/>
      <c r="E73" s="2"/>
    </row>
    <row r="74" spans="2:5">
      <c r="B74" s="2"/>
      <c r="C74" s="2"/>
      <c r="D74" s="2"/>
      <c r="E74" s="2"/>
    </row>
    <row r="75" spans="2:5">
      <c r="B75" s="2"/>
      <c r="C75" s="2"/>
      <c r="D75" s="2"/>
      <c r="E75" s="2"/>
    </row>
    <row r="76" spans="2:5">
      <c r="B76" s="2"/>
      <c r="C76" s="2"/>
      <c r="D76" s="2"/>
      <c r="E76" s="2"/>
    </row>
    <row r="77" spans="2:5">
      <c r="B77" s="2"/>
      <c r="C77" s="2"/>
      <c r="D77" s="2"/>
      <c r="E77" s="2"/>
    </row>
    <row r="78" spans="2:5">
      <c r="B78" s="2"/>
      <c r="C78" s="2"/>
      <c r="D78" s="2"/>
      <c r="E78" s="2"/>
    </row>
    <row r="79" spans="2:5">
      <c r="B79" s="2"/>
      <c r="C79" s="2"/>
      <c r="D79" s="2"/>
      <c r="E79" s="2"/>
    </row>
    <row r="80" spans="2:5">
      <c r="B80" s="2"/>
      <c r="C80" s="2"/>
      <c r="D80" s="2"/>
      <c r="E80" s="2"/>
    </row>
    <row r="81" spans="2:5">
      <c r="B81" s="2"/>
      <c r="C81" s="2"/>
      <c r="D81" s="2"/>
      <c r="E81" s="2"/>
    </row>
    <row r="82" spans="2:5">
      <c r="B82" s="2"/>
      <c r="C82" s="2"/>
      <c r="D82" s="2"/>
      <c r="E82" s="2"/>
    </row>
    <row r="83" spans="2:5">
      <c r="B83" s="2"/>
      <c r="C83" s="2"/>
      <c r="D83" s="2"/>
      <c r="E83" s="2"/>
    </row>
    <row r="84" spans="2:5">
      <c r="B84" s="2"/>
      <c r="C84" s="2"/>
      <c r="D84" s="2"/>
      <c r="E84" s="2"/>
    </row>
    <row r="85" spans="2:5">
      <c r="B85" s="2"/>
      <c r="C85" s="2"/>
      <c r="D85" s="2"/>
      <c r="E85" s="2"/>
    </row>
    <row r="86" spans="2:5">
      <c r="B86" s="2"/>
      <c r="C86" s="2"/>
      <c r="D86" s="2"/>
      <c r="E86" s="2"/>
    </row>
    <row r="87" spans="2:5">
      <c r="B87" s="2"/>
      <c r="C87" s="2"/>
      <c r="D87" s="2"/>
      <c r="E87" s="2"/>
    </row>
    <row r="88" spans="2:5">
      <c r="B88" s="2"/>
      <c r="C88" s="2"/>
      <c r="D88" s="2"/>
      <c r="E88" s="2"/>
    </row>
    <row r="89" spans="2:5">
      <c r="B89" s="2"/>
      <c r="C89" s="2"/>
      <c r="D89" s="2"/>
      <c r="E89" s="2"/>
    </row>
    <row r="90" spans="2:5">
      <c r="B90" s="2"/>
      <c r="C90" s="2"/>
      <c r="D90" s="2"/>
      <c r="E90" s="2"/>
    </row>
    <row r="91" spans="2:5">
      <c r="B91" s="2"/>
      <c r="C91" s="2"/>
      <c r="D91" s="2"/>
      <c r="E91" s="2"/>
    </row>
    <row r="92" spans="2:5">
      <c r="B92" s="2"/>
      <c r="C92" s="2"/>
      <c r="D92" s="2"/>
      <c r="E92" s="2"/>
    </row>
    <row r="93" spans="2:5">
      <c r="B93" s="2"/>
      <c r="C93" s="2"/>
      <c r="D93" s="2"/>
      <c r="E93" s="2"/>
    </row>
    <row r="94" spans="2:5">
      <c r="B94" s="2"/>
      <c r="C94" s="2"/>
      <c r="D94" s="2"/>
      <c r="E94" s="2"/>
    </row>
    <row r="95" spans="2:5">
      <c r="B95" s="2"/>
      <c r="C95" s="2"/>
      <c r="D95" s="2"/>
      <c r="E95" s="2"/>
    </row>
    <row r="96" spans="2:5">
      <c r="B96" s="2"/>
      <c r="C96" s="2"/>
      <c r="D96" s="2"/>
      <c r="E96" s="2"/>
    </row>
    <row r="97" spans="2:5">
      <c r="B97" s="2"/>
      <c r="C97" s="2"/>
      <c r="D97" s="2"/>
      <c r="E97" s="2"/>
    </row>
    <row r="98" spans="2:5">
      <c r="B98" s="2"/>
      <c r="C98" s="2"/>
      <c r="D98" s="2"/>
      <c r="E98" s="2"/>
    </row>
    <row r="99" spans="2:5">
      <c r="B99" s="2"/>
      <c r="C99" s="2"/>
      <c r="D99" s="2"/>
      <c r="E99" s="2"/>
    </row>
    <row r="100" spans="2:5">
      <c r="B100" s="2"/>
      <c r="C100" s="2"/>
      <c r="D100" s="2"/>
      <c r="E100" s="2"/>
    </row>
    <row r="101" spans="2:5">
      <c r="B101" s="2"/>
      <c r="C101" s="2"/>
      <c r="D101" s="2"/>
      <c r="E101" s="2"/>
    </row>
  </sheetData>
  <mergeCells count="7">
    <mergeCell ref="A7:D7"/>
    <mergeCell ref="E7:H7"/>
    <mergeCell ref="A3:H3"/>
    <mergeCell ref="A4:H4"/>
    <mergeCell ref="A1:H1"/>
    <mergeCell ref="B2:F2"/>
    <mergeCell ref="A5:H5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56"/>
  <sheetViews>
    <sheetView workbookViewId="0">
      <selection activeCell="I165" sqref="I165:I166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6.855468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>
      <c r="A1" s="577" t="s">
        <v>399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</row>
    <row r="2" spans="1:16" ht="15" customHeight="1">
      <c r="A2" s="542" t="s">
        <v>419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6" ht="12.95" customHeight="1" thickBot="1">
      <c r="A3" s="578" t="s">
        <v>390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</row>
    <row r="4" spans="1:16" ht="12.95" customHeight="1">
      <c r="A4" s="581" t="s">
        <v>40</v>
      </c>
      <c r="B4" s="583" t="s">
        <v>391</v>
      </c>
      <c r="C4" s="597" t="s">
        <v>191</v>
      </c>
      <c r="D4" s="604" t="s">
        <v>196</v>
      </c>
      <c r="E4" s="565" t="s">
        <v>172</v>
      </c>
      <c r="F4" s="566"/>
      <c r="G4" s="566"/>
      <c r="H4" s="566"/>
      <c r="I4" s="585"/>
      <c r="J4" s="586" t="s">
        <v>4</v>
      </c>
      <c r="K4" s="587"/>
      <c r="L4" s="588"/>
      <c r="M4" s="589" t="s">
        <v>15</v>
      </c>
      <c r="N4" s="590"/>
      <c r="O4" s="590"/>
      <c r="P4" s="591"/>
    </row>
    <row r="5" spans="1:16" ht="24.75" customHeight="1" thickBot="1">
      <c r="A5" s="582"/>
      <c r="B5" s="584"/>
      <c r="C5" s="603"/>
      <c r="D5" s="605"/>
      <c r="E5" s="470" t="s">
        <v>217</v>
      </c>
      <c r="F5" s="471" t="s">
        <v>169</v>
      </c>
      <c r="G5" s="472" t="s">
        <v>170</v>
      </c>
      <c r="H5" s="472" t="s">
        <v>218</v>
      </c>
      <c r="I5" s="473" t="s">
        <v>171</v>
      </c>
      <c r="J5" s="490" t="s">
        <v>219</v>
      </c>
      <c r="K5" s="472" t="s">
        <v>173</v>
      </c>
      <c r="L5" s="473" t="s">
        <v>174</v>
      </c>
      <c r="M5" s="495" t="s">
        <v>175</v>
      </c>
      <c r="N5" s="472" t="s">
        <v>176</v>
      </c>
      <c r="O5" s="472" t="s">
        <v>177</v>
      </c>
      <c r="P5" s="473" t="s">
        <v>178</v>
      </c>
    </row>
    <row r="6" spans="1:16" ht="12.95" customHeight="1">
      <c r="A6" s="592" t="s">
        <v>41</v>
      </c>
      <c r="B6" s="593"/>
      <c r="C6" s="479"/>
      <c r="D6" s="480"/>
      <c r="E6" s="481"/>
      <c r="F6" s="481"/>
      <c r="G6" s="482"/>
      <c r="H6" s="482"/>
      <c r="I6" s="486"/>
      <c r="J6" s="491"/>
      <c r="K6" s="492"/>
      <c r="L6" s="494"/>
      <c r="M6" s="491"/>
      <c r="N6" s="492"/>
      <c r="O6" s="492"/>
      <c r="P6" s="493"/>
    </row>
    <row r="7" spans="1:16" ht="12.95" customHeight="1">
      <c r="A7" s="496" t="s">
        <v>19</v>
      </c>
      <c r="B7" s="497" t="s">
        <v>20</v>
      </c>
      <c r="C7" s="483"/>
      <c r="D7" s="246"/>
      <c r="E7" s="474"/>
      <c r="F7" s="143"/>
      <c r="G7" s="247"/>
      <c r="H7" s="247"/>
      <c r="I7" s="487"/>
      <c r="J7" s="239"/>
      <c r="K7" s="240"/>
      <c r="L7" s="488"/>
      <c r="M7" s="239"/>
      <c r="N7" s="240"/>
      <c r="O7" s="240"/>
      <c r="P7" s="238"/>
    </row>
    <row r="8" spans="1:16" ht="12.95" customHeight="1">
      <c r="A8" s="496" t="s">
        <v>42</v>
      </c>
      <c r="B8" s="498" t="s">
        <v>21</v>
      </c>
      <c r="C8" s="483"/>
      <c r="D8" s="246"/>
      <c r="E8" s="474"/>
      <c r="F8" s="143"/>
      <c r="G8" s="247"/>
      <c r="H8" s="247"/>
      <c r="I8" s="487"/>
      <c r="J8" s="239"/>
      <c r="K8" s="240"/>
      <c r="L8" s="488"/>
      <c r="M8" s="239"/>
      <c r="N8" s="240"/>
      <c r="O8" s="240"/>
      <c r="P8" s="238"/>
    </row>
    <row r="9" spans="1:16" ht="15.75" customHeight="1">
      <c r="A9" s="496" t="s">
        <v>43</v>
      </c>
      <c r="B9" s="499" t="s">
        <v>389</v>
      </c>
      <c r="C9" s="483"/>
      <c r="D9" s="246"/>
      <c r="E9" s="474"/>
      <c r="F9" s="143"/>
      <c r="G9" s="247"/>
      <c r="H9" s="247"/>
      <c r="I9" s="487"/>
      <c r="J9" s="239"/>
      <c r="K9" s="240"/>
      <c r="L9" s="488"/>
      <c r="M9" s="239"/>
      <c r="N9" s="240"/>
      <c r="O9" s="240"/>
      <c r="P9" s="238"/>
    </row>
    <row r="10" spans="1:16" ht="27" customHeight="1">
      <c r="A10" s="496" t="s">
        <v>44</v>
      </c>
      <c r="B10" s="499" t="s">
        <v>367</v>
      </c>
      <c r="C10" s="398">
        <v>1</v>
      </c>
      <c r="D10" s="249"/>
      <c r="E10" s="474">
        <v>9055</v>
      </c>
      <c r="F10" s="143"/>
      <c r="G10" s="247">
        <v>57800</v>
      </c>
      <c r="H10" s="247">
        <v>15853</v>
      </c>
      <c r="I10" s="487">
        <v>7163</v>
      </c>
      <c r="J10" s="239">
        <v>17818</v>
      </c>
      <c r="K10" s="240"/>
      <c r="L10" s="488">
        <v>470</v>
      </c>
      <c r="M10" s="239">
        <v>7871</v>
      </c>
      <c r="N10" s="240"/>
      <c r="O10" s="240"/>
      <c r="P10" s="238">
        <v>76680</v>
      </c>
    </row>
    <row r="11" spans="1:16" ht="12.95" customHeight="1">
      <c r="A11" s="496" t="s">
        <v>45</v>
      </c>
      <c r="B11" s="497" t="s">
        <v>368</v>
      </c>
      <c r="C11" s="398"/>
      <c r="D11" s="249"/>
      <c r="E11" s="474"/>
      <c r="F11" s="143"/>
      <c r="G11" s="247"/>
      <c r="H11" s="247"/>
      <c r="I11" s="487"/>
      <c r="J11" s="239"/>
      <c r="K11" s="240"/>
      <c r="L11" s="488"/>
      <c r="M11" s="239"/>
      <c r="N11" s="240"/>
      <c r="O11" s="240"/>
      <c r="P11" s="238"/>
    </row>
    <row r="12" spans="1:16" ht="12.95" customHeight="1">
      <c r="A12" s="496" t="s">
        <v>46</v>
      </c>
      <c r="B12" s="498" t="s">
        <v>24</v>
      </c>
      <c r="C12" s="398"/>
      <c r="D12" s="249"/>
      <c r="E12" s="474"/>
      <c r="F12" s="143"/>
      <c r="G12" s="247"/>
      <c r="H12" s="247"/>
      <c r="I12" s="487"/>
      <c r="J12" s="239"/>
      <c r="K12" s="240"/>
      <c r="L12" s="488"/>
      <c r="M12" s="239"/>
      <c r="N12" s="240"/>
      <c r="O12" s="240"/>
      <c r="P12" s="238"/>
    </row>
    <row r="13" spans="1:16" ht="12.95" customHeight="1">
      <c r="A13" s="496" t="s">
        <v>47</v>
      </c>
      <c r="B13" s="498" t="s">
        <v>369</v>
      </c>
      <c r="C13" s="398">
        <v>2</v>
      </c>
      <c r="D13" s="249"/>
      <c r="E13" s="474"/>
      <c r="F13" s="143"/>
      <c r="G13" s="247"/>
      <c r="H13" s="247"/>
      <c r="I13" s="487"/>
      <c r="J13" s="239"/>
      <c r="K13" s="240"/>
      <c r="L13" s="488"/>
      <c r="M13" s="239"/>
      <c r="N13" s="240"/>
      <c r="O13" s="240"/>
      <c r="P13" s="238"/>
    </row>
    <row r="14" spans="1:16" ht="12.95" customHeight="1">
      <c r="A14" s="496" t="s">
        <v>48</v>
      </c>
      <c r="B14" s="498" t="s">
        <v>370</v>
      </c>
      <c r="C14" s="398"/>
      <c r="D14" s="249"/>
      <c r="E14" s="474">
        <v>142641</v>
      </c>
      <c r="F14" s="143"/>
      <c r="G14" s="247"/>
      <c r="H14" s="247"/>
      <c r="I14" s="487"/>
      <c r="J14" s="252"/>
      <c r="K14" s="247"/>
      <c r="L14" s="487"/>
      <c r="M14" s="252"/>
      <c r="N14" s="247"/>
      <c r="O14" s="247"/>
      <c r="P14" s="248"/>
    </row>
    <row r="15" spans="1:16" ht="12.95" customHeight="1">
      <c r="A15" s="496" t="s">
        <v>49</v>
      </c>
      <c r="B15" s="498" t="s">
        <v>384</v>
      </c>
      <c r="C15" s="398"/>
      <c r="D15" s="249"/>
      <c r="E15" s="474"/>
      <c r="F15" s="143"/>
      <c r="G15" s="247"/>
      <c r="H15" s="247"/>
      <c r="I15" s="487"/>
      <c r="J15" s="239"/>
      <c r="K15" s="240"/>
      <c r="L15" s="488"/>
      <c r="M15" s="239"/>
      <c r="N15" s="240"/>
      <c r="O15" s="240"/>
      <c r="P15" s="238"/>
    </row>
    <row r="16" spans="1:16" ht="12.95" customHeight="1">
      <c r="A16" s="496" t="s">
        <v>50</v>
      </c>
      <c r="B16" s="498" t="s">
        <v>371</v>
      </c>
      <c r="C16" s="398"/>
      <c r="D16" s="249"/>
      <c r="E16" s="474"/>
      <c r="F16" s="143"/>
      <c r="G16" s="247"/>
      <c r="H16" s="247"/>
      <c r="I16" s="487"/>
      <c r="J16" s="239"/>
      <c r="K16" s="240"/>
      <c r="L16" s="488"/>
      <c r="M16" s="239"/>
      <c r="N16" s="240"/>
      <c r="O16" s="240"/>
      <c r="P16" s="238"/>
    </row>
    <row r="17" spans="1:16" ht="25.5" customHeight="1">
      <c r="A17" s="496" t="s">
        <v>51</v>
      </c>
      <c r="B17" s="498" t="s">
        <v>372</v>
      </c>
      <c r="C17" s="398"/>
      <c r="D17" s="249"/>
      <c r="E17" s="474"/>
      <c r="F17" s="250"/>
      <c r="G17" s="251"/>
      <c r="H17" s="247"/>
      <c r="I17" s="487"/>
      <c r="J17" s="239"/>
      <c r="K17" s="240"/>
      <c r="L17" s="488"/>
      <c r="M17" s="239"/>
      <c r="N17" s="240"/>
      <c r="O17" s="240"/>
      <c r="P17" s="238"/>
    </row>
    <row r="18" spans="1:16" ht="12.95" customHeight="1">
      <c r="A18" s="496" t="s">
        <v>52</v>
      </c>
      <c r="B18" s="498" t="s">
        <v>22</v>
      </c>
      <c r="C18" s="398">
        <v>1</v>
      </c>
      <c r="D18" s="249"/>
      <c r="E18" s="474"/>
      <c r="F18" s="143"/>
      <c r="G18" s="247"/>
      <c r="H18" s="247"/>
      <c r="I18" s="487"/>
      <c r="J18" s="239"/>
      <c r="K18" s="240"/>
      <c r="L18" s="488"/>
      <c r="M18" s="239"/>
      <c r="N18" s="240"/>
      <c r="O18" s="240"/>
      <c r="P18" s="238"/>
    </row>
    <row r="19" spans="1:16" ht="12.95" customHeight="1">
      <c r="A19" s="496" t="s">
        <v>53</v>
      </c>
      <c r="B19" s="498" t="s">
        <v>23</v>
      </c>
      <c r="C19" s="398">
        <v>1</v>
      </c>
      <c r="D19" s="249"/>
      <c r="E19" s="474"/>
      <c r="F19" s="143"/>
      <c r="G19" s="247"/>
      <c r="H19" s="247"/>
      <c r="I19" s="487"/>
      <c r="J19" s="239"/>
      <c r="K19" s="240"/>
      <c r="L19" s="488"/>
      <c r="M19" s="239"/>
      <c r="N19" s="240"/>
      <c r="O19" s="240"/>
      <c r="P19" s="238"/>
    </row>
    <row r="20" spans="1:16" ht="12.95" customHeight="1">
      <c r="A20" s="496" t="s">
        <v>54</v>
      </c>
      <c r="B20" s="498" t="s">
        <v>274</v>
      </c>
      <c r="C20" s="398"/>
      <c r="D20" s="249"/>
      <c r="E20" s="474"/>
      <c r="F20" s="143"/>
      <c r="G20" s="247"/>
      <c r="H20" s="247"/>
      <c r="I20" s="487"/>
      <c r="J20" s="239"/>
      <c r="K20" s="240"/>
      <c r="L20" s="488"/>
      <c r="M20" s="239"/>
      <c r="N20" s="240"/>
      <c r="O20" s="240"/>
      <c r="P20" s="238"/>
    </row>
    <row r="21" spans="1:16" ht="12.95" customHeight="1">
      <c r="A21" s="496" t="s">
        <v>55</v>
      </c>
      <c r="B21" s="497" t="s">
        <v>25</v>
      </c>
      <c r="C21" s="398">
        <v>1</v>
      </c>
      <c r="D21" s="249"/>
      <c r="E21" s="474"/>
      <c r="F21" s="143"/>
      <c r="G21" s="247"/>
      <c r="H21" s="247"/>
      <c r="I21" s="487">
        <v>3500</v>
      </c>
      <c r="J21" s="239"/>
      <c r="K21" s="240"/>
      <c r="L21" s="488"/>
      <c r="M21" s="239"/>
      <c r="N21" s="240"/>
      <c r="O21" s="240"/>
      <c r="P21" s="238"/>
    </row>
    <row r="22" spans="1:16" ht="14.25" customHeight="1">
      <c r="A22" s="496" t="s">
        <v>56</v>
      </c>
      <c r="B22" s="497" t="s">
        <v>26</v>
      </c>
      <c r="C22" s="398"/>
      <c r="D22" s="249"/>
      <c r="E22" s="474"/>
      <c r="F22" s="143"/>
      <c r="G22" s="247"/>
      <c r="H22" s="247"/>
      <c r="I22" s="487"/>
      <c r="J22" s="239"/>
      <c r="K22" s="240"/>
      <c r="L22" s="488"/>
      <c r="M22" s="239"/>
      <c r="N22" s="240"/>
      <c r="O22" s="240"/>
      <c r="P22" s="238"/>
    </row>
    <row r="23" spans="1:16" ht="12.95" customHeight="1">
      <c r="A23" s="496" t="s">
        <v>57</v>
      </c>
      <c r="B23" s="498" t="s">
        <v>373</v>
      </c>
      <c r="C23" s="483"/>
      <c r="D23" s="246"/>
      <c r="E23" s="474"/>
      <c r="F23" s="247"/>
      <c r="G23" s="247"/>
      <c r="H23" s="247"/>
      <c r="I23" s="487"/>
      <c r="J23" s="239"/>
      <c r="K23" s="240"/>
      <c r="L23" s="488"/>
      <c r="M23" s="239"/>
      <c r="N23" s="240"/>
      <c r="O23" s="240"/>
      <c r="P23" s="238"/>
    </row>
    <row r="24" spans="1:16" ht="12.95" customHeight="1">
      <c r="A24" s="496" t="s">
        <v>58</v>
      </c>
      <c r="B24" s="497" t="s">
        <v>374</v>
      </c>
      <c r="C24" s="483"/>
      <c r="D24" s="246"/>
      <c r="E24" s="474"/>
      <c r="F24" s="143"/>
      <c r="G24" s="247"/>
      <c r="H24" s="247"/>
      <c r="I24" s="487"/>
      <c r="J24" s="239"/>
      <c r="K24" s="240"/>
      <c r="L24" s="488"/>
      <c r="M24" s="239"/>
      <c r="N24" s="240"/>
      <c r="O24" s="240"/>
      <c r="P24" s="238"/>
    </row>
    <row r="25" spans="1:16" ht="12.95" customHeight="1">
      <c r="A25" s="496" t="s">
        <v>59</v>
      </c>
      <c r="B25" s="497" t="s">
        <v>27</v>
      </c>
      <c r="C25" s="483"/>
      <c r="D25" s="246"/>
      <c r="E25" s="474"/>
      <c r="F25" s="143"/>
      <c r="G25" s="247"/>
      <c r="H25" s="247"/>
      <c r="I25" s="487"/>
      <c r="J25" s="239"/>
      <c r="K25" s="240"/>
      <c r="L25" s="488"/>
      <c r="M25" s="239"/>
      <c r="N25" s="240"/>
      <c r="O25" s="240"/>
      <c r="P25" s="238"/>
    </row>
    <row r="26" spans="1:16" ht="12.95" customHeight="1">
      <c r="A26" s="496" t="s">
        <v>60</v>
      </c>
      <c r="B26" s="497" t="s">
        <v>275</v>
      </c>
      <c r="C26" s="398"/>
      <c r="D26" s="249"/>
      <c r="E26" s="474"/>
      <c r="F26" s="143"/>
      <c r="G26" s="247"/>
      <c r="H26" s="247"/>
      <c r="I26" s="487"/>
      <c r="J26" s="239"/>
      <c r="K26" s="240"/>
      <c r="L26" s="488"/>
      <c r="M26" s="239"/>
      <c r="N26" s="240"/>
      <c r="O26" s="240"/>
      <c r="P26" s="238"/>
    </row>
    <row r="27" spans="1:16" ht="12.95" customHeight="1">
      <c r="A27" s="496" t="s">
        <v>61</v>
      </c>
      <c r="B27" s="497" t="s">
        <v>28</v>
      </c>
      <c r="C27" s="483"/>
      <c r="D27" s="246"/>
      <c r="E27" s="474"/>
      <c r="F27" s="143"/>
      <c r="G27" s="247"/>
      <c r="H27" s="247"/>
      <c r="I27" s="487"/>
      <c r="J27" s="239"/>
      <c r="K27" s="240"/>
      <c r="L27" s="488"/>
      <c r="M27" s="239"/>
      <c r="N27" s="240"/>
      <c r="O27" s="240"/>
      <c r="P27" s="238"/>
    </row>
    <row r="28" spans="1:16" ht="12.95" customHeight="1">
      <c r="A28" s="496" t="s">
        <v>62</v>
      </c>
      <c r="B28" s="497" t="s">
        <v>29</v>
      </c>
      <c r="C28" s="483"/>
      <c r="D28" s="246"/>
      <c r="E28" s="474"/>
      <c r="F28" s="143"/>
      <c r="G28" s="247"/>
      <c r="H28" s="247"/>
      <c r="I28" s="487"/>
      <c r="J28" s="239"/>
      <c r="K28" s="240"/>
      <c r="L28" s="488"/>
      <c r="M28" s="239"/>
      <c r="N28" s="240"/>
      <c r="O28" s="240"/>
      <c r="P28" s="238"/>
    </row>
    <row r="29" spans="1:16" ht="12.95" customHeight="1">
      <c r="A29" s="496" t="s">
        <v>63</v>
      </c>
      <c r="B29" s="497" t="s">
        <v>30</v>
      </c>
      <c r="C29" s="483"/>
      <c r="D29" s="246"/>
      <c r="E29" s="474"/>
      <c r="F29" s="143"/>
      <c r="G29" s="247"/>
      <c r="H29" s="247"/>
      <c r="I29" s="487"/>
      <c r="J29" s="239"/>
      <c r="K29" s="240"/>
      <c r="L29" s="488"/>
      <c r="M29" s="239"/>
      <c r="N29" s="240"/>
      <c r="O29" s="240"/>
      <c r="P29" s="238"/>
    </row>
    <row r="30" spans="1:16" ht="12.95" customHeight="1">
      <c r="A30" s="496" t="s">
        <v>64</v>
      </c>
      <c r="B30" s="497" t="s">
        <v>31</v>
      </c>
      <c r="C30" s="483"/>
      <c r="D30" s="246"/>
      <c r="E30" s="474"/>
      <c r="F30" s="143"/>
      <c r="G30" s="247"/>
      <c r="H30" s="247"/>
      <c r="I30" s="487"/>
      <c r="J30" s="239"/>
      <c r="K30" s="240"/>
      <c r="L30" s="488"/>
      <c r="M30" s="239"/>
      <c r="N30" s="240"/>
      <c r="O30" s="240"/>
      <c r="P30" s="238"/>
    </row>
    <row r="31" spans="1:16" ht="12.95" customHeight="1">
      <c r="A31" s="496" t="s">
        <v>65</v>
      </c>
      <c r="B31" s="497" t="s">
        <v>32</v>
      </c>
      <c r="C31" s="483"/>
      <c r="D31" s="246"/>
      <c r="E31" s="474"/>
      <c r="F31" s="143"/>
      <c r="G31" s="247"/>
      <c r="H31" s="247"/>
      <c r="I31" s="487"/>
      <c r="J31" s="239"/>
      <c r="K31" s="240"/>
      <c r="L31" s="488"/>
      <c r="M31" s="239"/>
      <c r="N31" s="240"/>
      <c r="O31" s="240"/>
      <c r="P31" s="238"/>
    </row>
    <row r="32" spans="1:16" ht="12.95" customHeight="1">
      <c r="A32" s="496" t="s">
        <v>66</v>
      </c>
      <c r="B32" s="497" t="s">
        <v>276</v>
      </c>
      <c r="C32" s="483"/>
      <c r="D32" s="246"/>
      <c r="E32" s="474"/>
      <c r="F32" s="143"/>
      <c r="G32" s="247"/>
      <c r="H32" s="247"/>
      <c r="I32" s="487"/>
      <c r="J32" s="239"/>
      <c r="K32" s="240"/>
      <c r="L32" s="488"/>
      <c r="M32" s="239"/>
      <c r="N32" s="240"/>
      <c r="O32" s="240"/>
      <c r="P32" s="238"/>
    </row>
    <row r="33" spans="1:16" ht="12.95" customHeight="1">
      <c r="A33" s="496" t="s">
        <v>67</v>
      </c>
      <c r="B33" s="466" t="s">
        <v>393</v>
      </c>
      <c r="C33" s="483"/>
      <c r="D33" s="475"/>
      <c r="E33" s="476"/>
      <c r="F33" s="477"/>
      <c r="G33" s="478"/>
      <c r="H33" s="478"/>
      <c r="I33" s="488"/>
      <c r="J33" s="239"/>
      <c r="K33" s="240"/>
      <c r="L33" s="488"/>
      <c r="M33" s="239"/>
      <c r="N33" s="240"/>
      <c r="O33" s="240"/>
      <c r="P33" s="238"/>
    </row>
    <row r="34" spans="1:16" s="372" customFormat="1" ht="12.95" customHeight="1">
      <c r="A34" s="496" t="s">
        <v>68</v>
      </c>
      <c r="B34" s="497" t="s">
        <v>376</v>
      </c>
      <c r="C34" s="483"/>
      <c r="D34" s="475"/>
      <c r="E34" s="476"/>
      <c r="F34" s="477"/>
      <c r="G34" s="478"/>
      <c r="H34" s="478"/>
      <c r="I34" s="488"/>
      <c r="J34" s="239"/>
      <c r="K34" s="240"/>
      <c r="L34" s="488"/>
      <c r="M34" s="239"/>
      <c r="N34" s="240"/>
      <c r="O34" s="240"/>
      <c r="P34" s="238"/>
    </row>
    <row r="35" spans="1:16" s="372" customFormat="1" ht="12.95" customHeight="1">
      <c r="A35" s="496" t="s">
        <v>69</v>
      </c>
      <c r="B35" s="497" t="s">
        <v>377</v>
      </c>
      <c r="C35" s="483"/>
      <c r="D35" s="475"/>
      <c r="E35" s="476"/>
      <c r="F35" s="477"/>
      <c r="G35" s="478"/>
      <c r="H35" s="478"/>
      <c r="I35" s="488"/>
      <c r="J35" s="239"/>
      <c r="K35" s="240"/>
      <c r="L35" s="488"/>
      <c r="M35" s="239"/>
      <c r="N35" s="240"/>
      <c r="O35" s="240"/>
      <c r="P35" s="238"/>
    </row>
    <row r="36" spans="1:16" s="372" customFormat="1" ht="12.95" customHeight="1">
      <c r="A36" s="496" t="s">
        <v>70</v>
      </c>
      <c r="B36" s="497" t="s">
        <v>33</v>
      </c>
      <c r="C36" s="483"/>
      <c r="D36" s="475"/>
      <c r="E36" s="476"/>
      <c r="F36" s="477"/>
      <c r="G36" s="478"/>
      <c r="H36" s="478"/>
      <c r="I36" s="488"/>
      <c r="J36" s="239"/>
      <c r="K36" s="240"/>
      <c r="L36" s="488"/>
      <c r="M36" s="239"/>
      <c r="N36" s="240"/>
      <c r="O36" s="240"/>
      <c r="P36" s="238"/>
    </row>
    <row r="37" spans="1:16" s="372" customFormat="1" ht="12.95" customHeight="1">
      <c r="A37" s="496" t="s">
        <v>71</v>
      </c>
      <c r="B37" s="497" t="s">
        <v>34</v>
      </c>
      <c r="C37" s="483"/>
      <c r="D37" s="475"/>
      <c r="E37" s="476"/>
      <c r="F37" s="477"/>
      <c r="G37" s="478"/>
      <c r="H37" s="478"/>
      <c r="I37" s="488"/>
      <c r="J37" s="239"/>
      <c r="K37" s="240"/>
      <c r="L37" s="488"/>
      <c r="M37" s="239"/>
      <c r="N37" s="240"/>
      <c r="O37" s="240"/>
      <c r="P37" s="238"/>
    </row>
    <row r="38" spans="1:16" s="372" customFormat="1" ht="12.95" customHeight="1">
      <c r="A38" s="496" t="s">
        <v>72</v>
      </c>
      <c r="B38" s="497" t="s">
        <v>35</v>
      </c>
      <c r="C38" s="483"/>
      <c r="D38" s="475"/>
      <c r="E38" s="476"/>
      <c r="F38" s="477"/>
      <c r="G38" s="478"/>
      <c r="H38" s="478"/>
      <c r="I38" s="488"/>
      <c r="J38" s="239"/>
      <c r="K38" s="240"/>
      <c r="L38" s="488"/>
      <c r="M38" s="239"/>
      <c r="N38" s="240"/>
      <c r="O38" s="240"/>
      <c r="P38" s="238"/>
    </row>
    <row r="39" spans="1:16" s="372" customFormat="1" ht="12.95" customHeight="1">
      <c r="A39" s="496" t="s">
        <v>73</v>
      </c>
      <c r="B39" s="497" t="s">
        <v>36</v>
      </c>
      <c r="C39" s="483"/>
      <c r="D39" s="475"/>
      <c r="E39" s="476"/>
      <c r="F39" s="477"/>
      <c r="G39" s="478"/>
      <c r="H39" s="478"/>
      <c r="I39" s="488"/>
      <c r="J39" s="239"/>
      <c r="K39" s="240"/>
      <c r="L39" s="488"/>
      <c r="M39" s="239"/>
      <c r="N39" s="240"/>
      <c r="O39" s="240"/>
      <c r="P39" s="238"/>
    </row>
    <row r="40" spans="1:16" s="372" customFormat="1" ht="12.95" customHeight="1">
      <c r="A40" s="496" t="s">
        <v>74</v>
      </c>
      <c r="B40" s="497" t="s">
        <v>37</v>
      </c>
      <c r="C40" s="483"/>
      <c r="D40" s="475"/>
      <c r="E40" s="476"/>
      <c r="F40" s="477"/>
      <c r="G40" s="478"/>
      <c r="H40" s="478"/>
      <c r="I40" s="488"/>
      <c r="J40" s="239"/>
      <c r="K40" s="240"/>
      <c r="L40" s="488"/>
      <c r="M40" s="239"/>
      <c r="N40" s="240"/>
      <c r="O40" s="240"/>
      <c r="P40" s="238"/>
    </row>
    <row r="41" spans="1:16" s="372" customFormat="1" ht="12.95" customHeight="1" thickBot="1">
      <c r="A41" s="496" t="s">
        <v>75</v>
      </c>
      <c r="B41" s="501" t="s">
        <v>277</v>
      </c>
      <c r="C41" s="484"/>
      <c r="D41" s="241"/>
      <c r="E41" s="485"/>
      <c r="F41" s="237"/>
      <c r="G41" s="242"/>
      <c r="H41" s="242"/>
      <c r="I41" s="489"/>
      <c r="J41" s="244"/>
      <c r="K41" s="245"/>
      <c r="L41" s="489"/>
      <c r="M41" s="244"/>
      <c r="N41" s="245"/>
      <c r="O41" s="245"/>
      <c r="P41" s="243"/>
    </row>
    <row r="42" spans="1:16" ht="12.95" customHeight="1">
      <c r="A42" s="599" t="s">
        <v>40</v>
      </c>
      <c r="B42" s="601" t="s">
        <v>391</v>
      </c>
      <c r="C42" s="597" t="s">
        <v>191</v>
      </c>
      <c r="D42" s="606" t="s">
        <v>196</v>
      </c>
      <c r="E42" s="565" t="s">
        <v>172</v>
      </c>
      <c r="F42" s="566"/>
      <c r="G42" s="566"/>
      <c r="H42" s="566"/>
      <c r="I42" s="585"/>
      <c r="J42" s="594" t="s">
        <v>4</v>
      </c>
      <c r="K42" s="595"/>
      <c r="L42" s="596"/>
      <c r="M42" s="589" t="s">
        <v>15</v>
      </c>
      <c r="N42" s="590"/>
      <c r="O42" s="590"/>
      <c r="P42" s="591"/>
    </row>
    <row r="43" spans="1:16" ht="27.75" customHeight="1" thickBot="1">
      <c r="A43" s="600"/>
      <c r="B43" s="602"/>
      <c r="C43" s="598"/>
      <c r="D43" s="607"/>
      <c r="E43" s="179" t="s">
        <v>217</v>
      </c>
      <c r="F43" s="111" t="s">
        <v>169</v>
      </c>
      <c r="G43" s="112" t="s">
        <v>170</v>
      </c>
      <c r="H43" s="112" t="s">
        <v>218</v>
      </c>
      <c r="I43" s="113" t="s">
        <v>171</v>
      </c>
      <c r="J43" s="115" t="s">
        <v>219</v>
      </c>
      <c r="K43" s="112" t="s">
        <v>173</v>
      </c>
      <c r="L43" s="113" t="s">
        <v>174</v>
      </c>
      <c r="M43" s="115" t="s">
        <v>175</v>
      </c>
      <c r="N43" s="112" t="s">
        <v>176</v>
      </c>
      <c r="O43" s="112" t="s">
        <v>177</v>
      </c>
      <c r="P43" s="113" t="s">
        <v>178</v>
      </c>
    </row>
    <row r="44" spans="1:16" ht="12.95" customHeight="1">
      <c r="A44" s="508" t="s">
        <v>76</v>
      </c>
      <c r="B44" s="509" t="s">
        <v>278</v>
      </c>
      <c r="C44" s="503"/>
      <c r="D44" s="188"/>
      <c r="E44" s="183"/>
      <c r="F44" s="158"/>
      <c r="G44" s="159"/>
      <c r="H44" s="159"/>
      <c r="I44" s="160"/>
      <c r="J44" s="165"/>
      <c r="K44" s="159"/>
      <c r="L44" s="160"/>
      <c r="M44" s="165"/>
      <c r="N44" s="159"/>
      <c r="O44" s="159"/>
      <c r="P44" s="160"/>
    </row>
    <row r="45" spans="1:16" ht="12.95" customHeight="1">
      <c r="A45" s="496" t="s">
        <v>77</v>
      </c>
      <c r="B45" s="458" t="s">
        <v>279</v>
      </c>
      <c r="C45" s="504"/>
      <c r="D45" s="146"/>
      <c r="E45" s="152"/>
      <c r="F45" s="107"/>
      <c r="G45" s="15"/>
      <c r="H45" s="15"/>
      <c r="I45" s="114"/>
      <c r="J45" s="116"/>
      <c r="K45" s="15"/>
      <c r="L45" s="114"/>
      <c r="M45" s="116"/>
      <c r="N45" s="15"/>
      <c r="O45" s="15"/>
      <c r="P45" s="114"/>
    </row>
    <row r="46" spans="1:16" ht="12.95" customHeight="1">
      <c r="A46" s="496" t="s">
        <v>78</v>
      </c>
      <c r="B46" s="462" t="s">
        <v>378</v>
      </c>
      <c r="C46" s="504"/>
      <c r="D46" s="146"/>
      <c r="E46" s="152"/>
      <c r="F46" s="107"/>
      <c r="G46" s="15"/>
      <c r="H46" s="15"/>
      <c r="I46" s="114"/>
      <c r="J46" s="116"/>
      <c r="K46" s="15"/>
      <c r="L46" s="114"/>
      <c r="M46" s="116"/>
      <c r="N46" s="15"/>
      <c r="O46" s="15"/>
      <c r="P46" s="114"/>
    </row>
    <row r="47" spans="1:16" ht="12.95" customHeight="1">
      <c r="A47" s="496" t="s">
        <v>79</v>
      </c>
      <c r="B47" s="462" t="s">
        <v>379</v>
      </c>
      <c r="C47" s="504"/>
      <c r="D47" s="146"/>
      <c r="E47" s="152"/>
      <c r="F47" s="107"/>
      <c r="G47" s="15"/>
      <c r="H47" s="15"/>
      <c r="I47" s="114"/>
      <c r="J47" s="116"/>
      <c r="K47" s="15"/>
      <c r="L47" s="114"/>
      <c r="M47" s="116"/>
      <c r="N47" s="15"/>
      <c r="O47" s="15"/>
      <c r="P47" s="114"/>
    </row>
    <row r="48" spans="1:16" ht="12.95" customHeight="1">
      <c r="A48" s="496" t="s">
        <v>80</v>
      </c>
      <c r="B48" s="462" t="s">
        <v>380</v>
      </c>
      <c r="C48" s="505">
        <v>4</v>
      </c>
      <c r="D48" s="167"/>
      <c r="E48" s="152"/>
      <c r="F48" s="107"/>
      <c r="G48" s="15"/>
      <c r="H48" s="15"/>
      <c r="I48" s="114"/>
      <c r="J48" s="116"/>
      <c r="K48" s="15"/>
      <c r="L48" s="114"/>
      <c r="M48" s="116"/>
      <c r="N48" s="15"/>
      <c r="O48" s="15"/>
      <c r="P48" s="114"/>
    </row>
    <row r="49" spans="1:16" ht="12.95" customHeight="1">
      <c r="A49" s="496" t="s">
        <v>81</v>
      </c>
      <c r="B49" s="462" t="s">
        <v>280</v>
      </c>
      <c r="C49" s="504"/>
      <c r="D49" s="146"/>
      <c r="E49" s="152"/>
      <c r="F49" s="106"/>
      <c r="G49" s="15"/>
      <c r="H49" s="15"/>
      <c r="I49" s="114"/>
      <c r="J49" s="116"/>
      <c r="K49" s="15"/>
      <c r="L49" s="114"/>
      <c r="M49" s="116"/>
      <c r="N49" s="15"/>
      <c r="O49" s="15"/>
      <c r="P49" s="114"/>
    </row>
    <row r="50" spans="1:16" ht="12.95" customHeight="1">
      <c r="A50" s="496" t="s">
        <v>82</v>
      </c>
      <c r="B50" s="462" t="s">
        <v>281</v>
      </c>
      <c r="C50" s="504"/>
      <c r="D50" s="146"/>
      <c r="E50" s="152"/>
      <c r="F50" s="106"/>
      <c r="G50" s="15"/>
      <c r="H50" s="15"/>
      <c r="I50" s="114"/>
      <c r="J50" s="116"/>
      <c r="K50" s="15"/>
      <c r="L50" s="114"/>
      <c r="M50" s="116"/>
      <c r="N50" s="15"/>
      <c r="O50" s="15"/>
      <c r="P50" s="114"/>
    </row>
    <row r="51" spans="1:16" ht="12.95" customHeight="1">
      <c r="A51" s="496" t="s">
        <v>83</v>
      </c>
      <c r="B51" s="462" t="s">
        <v>282</v>
      </c>
      <c r="C51" s="505"/>
      <c r="D51" s="167"/>
      <c r="E51" s="153"/>
      <c r="F51" s="106"/>
      <c r="G51" s="15"/>
      <c r="H51" s="15"/>
      <c r="I51" s="114"/>
      <c r="J51" s="116"/>
      <c r="K51" s="15"/>
      <c r="L51" s="114"/>
      <c r="M51" s="116"/>
      <c r="N51" s="15"/>
      <c r="O51" s="15"/>
      <c r="P51" s="114"/>
    </row>
    <row r="52" spans="1:16" ht="12.95" customHeight="1">
      <c r="A52" s="496" t="s">
        <v>84</v>
      </c>
      <c r="B52" s="462" t="s">
        <v>283</v>
      </c>
      <c r="C52" s="505"/>
      <c r="D52" s="167"/>
      <c r="E52" s="154"/>
      <c r="F52" s="108"/>
      <c r="G52" s="15"/>
      <c r="H52" s="15"/>
      <c r="I52" s="114"/>
      <c r="J52" s="116"/>
      <c r="K52" s="15"/>
      <c r="L52" s="114"/>
      <c r="M52" s="116"/>
      <c r="N52" s="15"/>
      <c r="O52" s="15"/>
      <c r="P52" s="114"/>
    </row>
    <row r="53" spans="1:16" ht="12.95" customHeight="1">
      <c r="A53" s="496" t="s">
        <v>85</v>
      </c>
      <c r="B53" s="458" t="s">
        <v>39</v>
      </c>
      <c r="C53" s="504"/>
      <c r="D53" s="146"/>
      <c r="E53" s="155"/>
      <c r="F53" s="106"/>
      <c r="G53" s="15"/>
      <c r="H53" s="15"/>
      <c r="I53" s="114"/>
      <c r="J53" s="116"/>
      <c r="K53" s="15"/>
      <c r="L53" s="114"/>
      <c r="M53" s="116"/>
      <c r="N53" s="15"/>
      <c r="O53" s="15"/>
      <c r="P53" s="114"/>
    </row>
    <row r="54" spans="1:16" ht="12.95" customHeight="1">
      <c r="A54" s="496"/>
      <c r="B54" s="469" t="s">
        <v>284</v>
      </c>
      <c r="C54" s="505"/>
      <c r="D54" s="167"/>
      <c r="E54" s="155"/>
      <c r="F54" s="106"/>
      <c r="G54" s="15"/>
      <c r="H54" s="15"/>
      <c r="I54" s="114"/>
      <c r="J54" s="116"/>
      <c r="K54" s="15"/>
      <c r="L54" s="114"/>
      <c r="M54" s="116"/>
      <c r="N54" s="15"/>
      <c r="O54" s="15"/>
      <c r="P54" s="114"/>
    </row>
    <row r="55" spans="1:16" ht="12.95" customHeight="1">
      <c r="A55" s="496" t="s">
        <v>19</v>
      </c>
      <c r="B55" s="463" t="s">
        <v>381</v>
      </c>
      <c r="C55" s="505"/>
      <c r="D55" s="167"/>
      <c r="E55" s="156"/>
      <c r="F55" s="106"/>
      <c r="G55" s="15"/>
      <c r="H55" s="15"/>
      <c r="I55" s="114"/>
      <c r="J55" s="116"/>
      <c r="K55" s="15"/>
      <c r="L55" s="114"/>
      <c r="M55" s="116"/>
      <c r="N55" s="15"/>
      <c r="O55" s="15"/>
      <c r="P55" s="114"/>
    </row>
    <row r="56" spans="1:16" ht="12.95" customHeight="1">
      <c r="A56" s="496" t="s">
        <v>42</v>
      </c>
      <c r="B56" s="458" t="s">
        <v>374</v>
      </c>
      <c r="C56" s="505"/>
      <c r="D56" s="167"/>
      <c r="E56" s="157"/>
      <c r="F56" s="15"/>
      <c r="G56" s="15"/>
      <c r="H56" s="15"/>
      <c r="I56" s="114"/>
      <c r="J56" s="116"/>
      <c r="K56" s="15"/>
      <c r="L56" s="114"/>
      <c r="M56" s="116"/>
      <c r="N56" s="15"/>
      <c r="O56" s="15"/>
      <c r="P56" s="114"/>
    </row>
    <row r="57" spans="1:16" ht="12.95" customHeight="1">
      <c r="A57" s="496" t="s">
        <v>43</v>
      </c>
      <c r="B57" s="458" t="s">
        <v>386</v>
      </c>
      <c r="C57" s="504"/>
      <c r="D57" s="146"/>
      <c r="E57" s="157"/>
      <c r="F57" s="15"/>
      <c r="G57" s="15"/>
      <c r="H57" s="15"/>
      <c r="I57" s="114"/>
      <c r="J57" s="116"/>
      <c r="K57" s="15"/>
      <c r="L57" s="114"/>
      <c r="M57" s="116"/>
      <c r="N57" s="15"/>
      <c r="O57" s="15"/>
      <c r="P57" s="114"/>
    </row>
    <row r="58" spans="1:16" ht="12.95" customHeight="1">
      <c r="A58" s="496" t="s">
        <v>44</v>
      </c>
      <c r="B58" s="463" t="s">
        <v>285</v>
      </c>
      <c r="C58" s="504"/>
      <c r="D58" s="146"/>
      <c r="E58" s="157"/>
      <c r="F58" s="15"/>
      <c r="G58" s="15"/>
      <c r="H58" s="15"/>
      <c r="I58" s="114"/>
      <c r="J58" s="116"/>
      <c r="K58" s="15"/>
      <c r="L58" s="114"/>
      <c r="M58" s="116"/>
      <c r="N58" s="15"/>
      <c r="O58" s="15"/>
      <c r="P58" s="114"/>
    </row>
    <row r="59" spans="1:16">
      <c r="A59" s="496" t="s">
        <v>45</v>
      </c>
      <c r="B59" s="458" t="s">
        <v>382</v>
      </c>
      <c r="C59" s="504"/>
      <c r="D59" s="146"/>
      <c r="E59" s="157"/>
      <c r="F59" s="14"/>
      <c r="G59" s="15"/>
      <c r="H59" s="15"/>
      <c r="I59" s="114"/>
      <c r="J59" s="116"/>
      <c r="K59" s="15"/>
      <c r="L59" s="114"/>
      <c r="M59" s="116"/>
      <c r="N59" s="15"/>
      <c r="O59" s="15"/>
      <c r="P59" s="114"/>
    </row>
    <row r="60" spans="1:16" ht="25.5">
      <c r="A60" s="496" t="s">
        <v>46</v>
      </c>
      <c r="B60" s="463" t="s">
        <v>367</v>
      </c>
      <c r="C60" s="504">
        <v>13</v>
      </c>
      <c r="D60" s="146">
        <v>58432</v>
      </c>
      <c r="E60" s="157"/>
      <c r="F60" s="109"/>
      <c r="G60" s="15"/>
      <c r="H60" s="15"/>
      <c r="I60" s="114">
        <v>1242</v>
      </c>
      <c r="J60" s="116"/>
      <c r="K60" s="15"/>
      <c r="L60" s="114"/>
      <c r="M60" s="116"/>
      <c r="N60" s="15"/>
      <c r="O60" s="15"/>
      <c r="P60" s="114">
        <v>2452</v>
      </c>
    </row>
    <row r="61" spans="1:16">
      <c r="A61" s="496" t="s">
        <v>47</v>
      </c>
      <c r="B61" s="458" t="s">
        <v>383</v>
      </c>
      <c r="C61" s="504"/>
      <c r="D61" s="146"/>
      <c r="E61" s="157"/>
      <c r="F61" s="109"/>
      <c r="G61" s="15"/>
      <c r="H61" s="15"/>
      <c r="I61" s="114"/>
      <c r="J61" s="116"/>
      <c r="K61" s="15"/>
      <c r="L61" s="114"/>
      <c r="M61" s="116"/>
      <c r="N61" s="15"/>
      <c r="O61" s="15"/>
      <c r="P61" s="114"/>
    </row>
    <row r="62" spans="1:16" s="372" customFormat="1">
      <c r="A62" s="496"/>
      <c r="B62" s="469" t="s">
        <v>286</v>
      </c>
      <c r="C62" s="504"/>
      <c r="D62" s="146"/>
      <c r="E62" s="157"/>
      <c r="F62" s="109"/>
      <c r="G62" s="15"/>
      <c r="H62" s="15"/>
      <c r="I62" s="114"/>
      <c r="J62" s="116"/>
      <c r="K62" s="15"/>
      <c r="L62" s="114"/>
      <c r="M62" s="116"/>
      <c r="N62" s="15"/>
      <c r="O62" s="15"/>
      <c r="P62" s="114"/>
    </row>
    <row r="63" spans="1:16" s="372" customFormat="1">
      <c r="A63" s="496" t="s">
        <v>93</v>
      </c>
      <c r="B63" s="458" t="s">
        <v>287</v>
      </c>
      <c r="C63" s="504"/>
      <c r="D63" s="146"/>
      <c r="E63" s="157"/>
      <c r="F63" s="109"/>
      <c r="G63" s="15"/>
      <c r="H63" s="15"/>
      <c r="I63" s="114"/>
      <c r="J63" s="116"/>
      <c r="K63" s="15"/>
      <c r="L63" s="114"/>
      <c r="M63" s="116"/>
      <c r="N63" s="15"/>
      <c r="O63" s="15"/>
      <c r="P63" s="114"/>
    </row>
    <row r="64" spans="1:16" s="372" customFormat="1">
      <c r="A64" s="496" t="s">
        <v>42</v>
      </c>
      <c r="B64" s="458" t="s">
        <v>288</v>
      </c>
      <c r="C64" s="504"/>
      <c r="D64" s="146"/>
      <c r="E64" s="157"/>
      <c r="F64" s="109"/>
      <c r="G64" s="15"/>
      <c r="H64" s="15"/>
      <c r="I64" s="114"/>
      <c r="J64" s="116"/>
      <c r="K64" s="15"/>
      <c r="L64" s="114"/>
      <c r="M64" s="116"/>
      <c r="N64" s="15"/>
      <c r="O64" s="15"/>
      <c r="P64" s="114"/>
    </row>
    <row r="65" spans="1:16" s="372" customFormat="1">
      <c r="A65" s="496" t="s">
        <v>394</v>
      </c>
      <c r="B65" s="458" t="s">
        <v>38</v>
      </c>
      <c r="C65" s="504"/>
      <c r="D65" s="146"/>
      <c r="E65" s="157"/>
      <c r="F65" s="109"/>
      <c r="G65" s="15"/>
      <c r="H65" s="15"/>
      <c r="I65" s="114"/>
      <c r="J65" s="116"/>
      <c r="K65" s="15"/>
      <c r="L65" s="114"/>
      <c r="M65" s="116"/>
      <c r="N65" s="15"/>
      <c r="O65" s="15"/>
      <c r="P65" s="114"/>
    </row>
    <row r="66" spans="1:16">
      <c r="A66" s="496" t="s">
        <v>395</v>
      </c>
      <c r="B66" s="458" t="s">
        <v>392</v>
      </c>
      <c r="C66" s="504">
        <v>2</v>
      </c>
      <c r="D66" s="146">
        <v>8896</v>
      </c>
      <c r="E66" s="157"/>
      <c r="F66" s="109"/>
      <c r="G66" s="15"/>
      <c r="H66" s="15">
        <v>450</v>
      </c>
      <c r="I66" s="114"/>
      <c r="J66" s="116"/>
      <c r="K66" s="15"/>
      <c r="L66" s="114"/>
      <c r="M66" s="116"/>
      <c r="N66" s="15"/>
      <c r="O66" s="15"/>
      <c r="P66" s="114">
        <v>410</v>
      </c>
    </row>
    <row r="67" spans="1:16">
      <c r="A67" s="496"/>
      <c r="B67" s="469" t="s">
        <v>291</v>
      </c>
      <c r="C67" s="504"/>
      <c r="D67" s="146"/>
      <c r="E67" s="157"/>
      <c r="F67" s="109"/>
      <c r="G67" s="15"/>
      <c r="H67" s="15"/>
      <c r="I67" s="114"/>
      <c r="J67" s="116"/>
      <c r="K67" s="15"/>
      <c r="L67" s="114"/>
      <c r="M67" s="116"/>
      <c r="N67" s="15"/>
      <c r="O67" s="15"/>
      <c r="P67" s="114"/>
    </row>
    <row r="68" spans="1:16">
      <c r="A68" s="496" t="s">
        <v>19</v>
      </c>
      <c r="B68" s="458" t="s">
        <v>387</v>
      </c>
      <c r="C68" s="504">
        <v>9</v>
      </c>
      <c r="D68" s="146">
        <v>51369</v>
      </c>
      <c r="E68" s="157"/>
      <c r="F68" s="109"/>
      <c r="G68" s="15"/>
      <c r="H68" s="15"/>
      <c r="I68" s="114"/>
      <c r="J68" s="116"/>
      <c r="K68" s="15"/>
      <c r="L68" s="114"/>
      <c r="M68" s="116"/>
      <c r="N68" s="15"/>
      <c r="O68" s="15"/>
      <c r="P68" s="114">
        <v>2125</v>
      </c>
    </row>
    <row r="69" spans="1:16">
      <c r="A69" s="496" t="s">
        <v>42</v>
      </c>
      <c r="B69" s="458" t="s">
        <v>371</v>
      </c>
      <c r="C69" s="504"/>
      <c r="D69" s="146"/>
      <c r="E69" s="157"/>
      <c r="F69" s="109"/>
      <c r="G69" s="15"/>
      <c r="H69" s="15"/>
      <c r="I69" s="114"/>
      <c r="J69" s="116"/>
      <c r="K69" s="15"/>
      <c r="L69" s="114"/>
      <c r="M69" s="116"/>
      <c r="N69" s="15"/>
      <c r="O69" s="15"/>
      <c r="P69" s="114"/>
    </row>
    <row r="70" spans="1:16">
      <c r="A70" s="496" t="s">
        <v>43</v>
      </c>
      <c r="B70" s="458" t="s">
        <v>292</v>
      </c>
      <c r="C70" s="506"/>
      <c r="D70" s="187"/>
      <c r="E70" s="170"/>
      <c r="F70" s="171"/>
      <c r="G70" s="172"/>
      <c r="H70" s="172"/>
      <c r="I70" s="174"/>
      <c r="J70" s="173"/>
      <c r="K70" s="172"/>
      <c r="L70" s="174"/>
      <c r="M70" s="173"/>
      <c r="N70" s="172"/>
      <c r="O70" s="172"/>
      <c r="P70" s="174"/>
    </row>
    <row r="71" spans="1:16" s="372" customFormat="1">
      <c r="A71" s="496" t="s">
        <v>44</v>
      </c>
      <c r="B71" s="458" t="s">
        <v>388</v>
      </c>
      <c r="C71" s="506">
        <v>4</v>
      </c>
      <c r="D71" s="187"/>
      <c r="E71" s="170"/>
      <c r="F71" s="171"/>
      <c r="G71" s="172"/>
      <c r="H71" s="172"/>
      <c r="I71" s="174"/>
      <c r="J71" s="173"/>
      <c r="K71" s="172"/>
      <c r="L71" s="174"/>
      <c r="M71" s="173"/>
      <c r="N71" s="172"/>
      <c r="O71" s="172"/>
      <c r="P71" s="174"/>
    </row>
    <row r="72" spans="1:16" ht="13.5" thickBot="1">
      <c r="A72" s="500" t="s">
        <v>45</v>
      </c>
      <c r="B72" s="465" t="s">
        <v>22</v>
      </c>
      <c r="C72" s="507">
        <v>1</v>
      </c>
      <c r="D72" s="187"/>
      <c r="E72" s="184"/>
      <c r="F72" s="162"/>
      <c r="G72" s="163"/>
      <c r="H72" s="163"/>
      <c r="I72" s="164"/>
      <c r="J72" s="161"/>
      <c r="K72" s="163"/>
      <c r="L72" s="164"/>
      <c r="M72" s="161"/>
      <c r="N72" s="163"/>
      <c r="O72" s="163"/>
      <c r="P72" s="164"/>
    </row>
    <row r="73" spans="1:16" ht="13.5" thickBot="1">
      <c r="A73" s="579" t="s">
        <v>88</v>
      </c>
      <c r="B73" s="580"/>
      <c r="C73" s="178">
        <f>C7+C8+C9+C10+C11+C12+C13+C14+C15+C16+C17+C18+C19+C20+C21+C22+C23+C24+C25+C26+C27+C28+C29+C30+C31+C32+C33+C34+C35+C36+C37+C38+C39+C40+C41+C44+C45+C46+C47+C48+C49+C50+C51+C52+C53+C55+C56+C57+C58+C59+C60+C61+C63+C64+C65+C66+C68+C69+C70+C71+C72</f>
        <v>39</v>
      </c>
      <c r="D73" s="528">
        <f t="shared" ref="D73:P73" si="0">D7+D8+D9+D10+D11+D12+D13+D14+D15+D16+D17+D18+D19+D20+D21+D22+D23+D24+D25+D26+D27+D28+D29+D30+D31+D32+D33+D34+D35+D36+D37+D38+D39+D40+D41+D44+D45+D46+D47+D48+D49+D50+D51+D52+D53+D55+D56+D57+D58+D59+D60+D61+D63+D64+D65+D66+D68+D69+D70+D71+D72</f>
        <v>118697</v>
      </c>
      <c r="E73" s="178">
        <f t="shared" si="0"/>
        <v>151696</v>
      </c>
      <c r="F73" s="178">
        <f t="shared" si="0"/>
        <v>0</v>
      </c>
      <c r="G73" s="178">
        <f t="shared" si="0"/>
        <v>57800</v>
      </c>
      <c r="H73" s="178">
        <f t="shared" si="0"/>
        <v>16303</v>
      </c>
      <c r="I73" s="178">
        <f t="shared" si="0"/>
        <v>11905</v>
      </c>
      <c r="J73" s="178">
        <f t="shared" si="0"/>
        <v>17818</v>
      </c>
      <c r="K73" s="178">
        <f t="shared" si="0"/>
        <v>0</v>
      </c>
      <c r="L73" s="178">
        <f t="shared" si="0"/>
        <v>470</v>
      </c>
      <c r="M73" s="178">
        <f t="shared" si="0"/>
        <v>7871</v>
      </c>
      <c r="N73" s="178">
        <f t="shared" si="0"/>
        <v>0</v>
      </c>
      <c r="O73" s="178">
        <f t="shared" si="0"/>
        <v>0</v>
      </c>
      <c r="P73" s="528">
        <f t="shared" si="0"/>
        <v>81667</v>
      </c>
    </row>
    <row r="74" spans="1:16" ht="18.75" customHeight="1" thickBot="1">
      <c r="A74" s="552" t="s">
        <v>179</v>
      </c>
      <c r="B74" s="553"/>
      <c r="C74" s="141"/>
      <c r="D74" s="610">
        <f>E73+F73+G73+H73+I73+J73+K73+L73+M73+N73+O73+P73+D73</f>
        <v>464227</v>
      </c>
      <c r="E74" s="610"/>
      <c r="F74" s="610"/>
      <c r="G74" s="610"/>
      <c r="H74" s="610"/>
      <c r="I74" s="610"/>
      <c r="J74" s="610"/>
      <c r="K74" s="610"/>
      <c r="L74" s="610"/>
      <c r="M74" s="610"/>
      <c r="N74" s="610"/>
      <c r="O74" s="610"/>
      <c r="P74" s="611"/>
    </row>
    <row r="75" spans="1:16" ht="15" customHeight="1" thickBot="1">
      <c r="A75" s="569" t="s">
        <v>194</v>
      </c>
      <c r="B75" s="570"/>
      <c r="C75" s="190"/>
      <c r="D75" s="612">
        <v>-126568</v>
      </c>
      <c r="E75" s="612"/>
      <c r="F75" s="612"/>
      <c r="G75" s="612"/>
      <c r="H75" s="612"/>
      <c r="I75" s="612"/>
      <c r="J75" s="612"/>
      <c r="K75" s="612"/>
      <c r="L75" s="612"/>
      <c r="M75" s="612"/>
      <c r="N75" s="612"/>
      <c r="O75" s="612"/>
      <c r="P75" s="613"/>
    </row>
    <row r="76" spans="1:16" ht="13.5" thickBot="1">
      <c r="A76" s="571" t="s">
        <v>195</v>
      </c>
      <c r="B76" s="572"/>
      <c r="C76" s="191"/>
      <c r="D76" s="610">
        <f>SUM(D74:D75)</f>
        <v>337659</v>
      </c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  <c r="P76" s="615"/>
    </row>
    <row r="77" spans="1:16">
      <c r="A77" s="192"/>
      <c r="B77" s="192"/>
    </row>
    <row r="78" spans="1:16">
      <c r="A78" s="192"/>
      <c r="B78" s="192"/>
    </row>
    <row r="79" spans="1:16">
      <c r="A79" s="192"/>
      <c r="B79" s="192"/>
    </row>
    <row r="80" spans="1:16" s="372" customFormat="1">
      <c r="A80" s="192"/>
      <c r="B80" s="192"/>
    </row>
    <row r="81" spans="1:16">
      <c r="A81" s="192"/>
      <c r="B81" s="192"/>
    </row>
    <row r="82" spans="1:16">
      <c r="A82" s="192"/>
      <c r="B82" s="192"/>
    </row>
    <row r="83" spans="1:16" ht="13.5" thickBot="1">
      <c r="A83" s="192"/>
      <c r="B83" s="192"/>
    </row>
    <row r="84" spans="1:16" ht="12.75" customHeight="1">
      <c r="A84" s="619" t="s">
        <v>40</v>
      </c>
      <c r="B84" s="575" t="s">
        <v>391</v>
      </c>
      <c r="C84" s="597" t="s">
        <v>191</v>
      </c>
      <c r="D84" s="608" t="s">
        <v>196</v>
      </c>
      <c r="E84" s="558" t="s">
        <v>189</v>
      </c>
      <c r="F84" s="558"/>
      <c r="G84" s="558"/>
      <c r="H84" s="558"/>
      <c r="I84" s="558"/>
      <c r="J84" s="559"/>
      <c r="K84" s="560" t="s">
        <v>188</v>
      </c>
      <c r="L84" s="561"/>
      <c r="M84" s="561"/>
      <c r="N84" s="562"/>
      <c r="O84" s="563" t="s">
        <v>15</v>
      </c>
      <c r="P84" s="564"/>
    </row>
    <row r="85" spans="1:16" ht="34.5" thickBot="1">
      <c r="A85" s="623"/>
      <c r="B85" s="576"/>
      <c r="C85" s="598"/>
      <c r="D85" s="609"/>
      <c r="E85" s="179" t="s">
        <v>180</v>
      </c>
      <c r="F85" s="111" t="s">
        <v>181</v>
      </c>
      <c r="G85" s="112" t="s">
        <v>182</v>
      </c>
      <c r="H85" s="112" t="s">
        <v>183</v>
      </c>
      <c r="I85" s="112" t="s">
        <v>184</v>
      </c>
      <c r="J85" s="113" t="s">
        <v>221</v>
      </c>
      <c r="K85" s="115" t="s">
        <v>185</v>
      </c>
      <c r="L85" s="112" t="s">
        <v>186</v>
      </c>
      <c r="M85" s="112" t="s">
        <v>187</v>
      </c>
      <c r="N85" s="113" t="s">
        <v>184</v>
      </c>
      <c r="O85" s="115" t="s">
        <v>220</v>
      </c>
      <c r="P85" s="113" t="s">
        <v>190</v>
      </c>
    </row>
    <row r="86" spans="1:16" ht="15.75" customHeight="1">
      <c r="A86" s="573" t="s">
        <v>41</v>
      </c>
      <c r="B86" s="574"/>
      <c r="C86" s="185"/>
      <c r="D86" s="186"/>
      <c r="E86" s="180"/>
      <c r="F86" s="117"/>
      <c r="G86" s="132"/>
      <c r="H86" s="118"/>
      <c r="I86" s="118"/>
      <c r="J86" s="119"/>
      <c r="K86" s="120"/>
      <c r="L86" s="118"/>
      <c r="M86" s="118"/>
      <c r="N86" s="119"/>
      <c r="O86" s="120"/>
      <c r="P86" s="119"/>
    </row>
    <row r="87" spans="1:16">
      <c r="A87" s="399" t="s">
        <v>19</v>
      </c>
      <c r="B87" s="497" t="s">
        <v>20</v>
      </c>
      <c r="C87" s="175"/>
      <c r="D87" s="139"/>
      <c r="E87" s="181"/>
      <c r="F87" s="121"/>
      <c r="G87" s="133"/>
      <c r="H87" s="122"/>
      <c r="I87" s="122"/>
      <c r="J87" s="123"/>
      <c r="K87" s="124"/>
      <c r="L87" s="122"/>
      <c r="M87" s="122"/>
      <c r="N87" s="123"/>
      <c r="O87" s="124"/>
      <c r="P87" s="123"/>
    </row>
    <row r="88" spans="1:16">
      <c r="A88" s="399" t="s">
        <v>42</v>
      </c>
      <c r="B88" s="498" t="s">
        <v>21</v>
      </c>
      <c r="C88" s="175"/>
      <c r="D88" s="139"/>
      <c r="E88" s="181"/>
      <c r="F88" s="121"/>
      <c r="G88" s="133">
        <v>1000</v>
      </c>
      <c r="H88" s="122"/>
      <c r="I88" s="122"/>
      <c r="J88" s="123"/>
      <c r="K88" s="124"/>
      <c r="L88" s="122"/>
      <c r="M88" s="122"/>
      <c r="N88" s="123"/>
      <c r="O88" s="124"/>
      <c r="P88" s="123"/>
    </row>
    <row r="89" spans="1:16" ht="25.5">
      <c r="A89" s="399" t="s">
        <v>43</v>
      </c>
      <c r="B89" s="499" t="s">
        <v>389</v>
      </c>
      <c r="C89" s="175"/>
      <c r="D89" s="139"/>
      <c r="E89" s="181"/>
      <c r="F89" s="121"/>
      <c r="G89" s="133">
        <v>1440</v>
      </c>
      <c r="H89" s="122"/>
      <c r="I89" s="122"/>
      <c r="J89" s="123"/>
      <c r="K89" s="145">
        <v>91007</v>
      </c>
      <c r="L89" s="232">
        <v>180</v>
      </c>
      <c r="M89" s="122"/>
      <c r="N89" s="123"/>
      <c r="O89" s="124"/>
      <c r="P89" s="123"/>
    </row>
    <row r="90" spans="1:16" ht="25.5">
      <c r="A90" s="399" t="s">
        <v>44</v>
      </c>
      <c r="B90" s="499" t="s">
        <v>367</v>
      </c>
      <c r="C90" s="176">
        <v>1</v>
      </c>
      <c r="D90" s="140"/>
      <c r="E90" s="331">
        <v>12596</v>
      </c>
      <c r="F90" s="529">
        <v>3401</v>
      </c>
      <c r="G90" s="133">
        <v>20239</v>
      </c>
      <c r="H90" s="122"/>
      <c r="I90" s="129">
        <v>4570</v>
      </c>
      <c r="J90" s="123"/>
      <c r="K90" s="124"/>
      <c r="L90" s="232"/>
      <c r="M90" s="122"/>
      <c r="N90" s="123"/>
      <c r="O90" s="124"/>
      <c r="P90" s="530">
        <v>9859</v>
      </c>
    </row>
    <row r="91" spans="1:16">
      <c r="A91" s="399" t="s">
        <v>45</v>
      </c>
      <c r="B91" s="497" t="s">
        <v>368</v>
      </c>
      <c r="C91" s="176"/>
      <c r="D91" s="140"/>
      <c r="E91" s="181"/>
      <c r="F91" s="121"/>
      <c r="G91" s="133">
        <v>2000</v>
      </c>
      <c r="H91" s="122"/>
      <c r="I91" s="122"/>
      <c r="J91" s="123"/>
      <c r="K91" s="124"/>
      <c r="L91" s="122"/>
      <c r="M91" s="122"/>
      <c r="N91" s="123"/>
      <c r="O91" s="124"/>
      <c r="P91" s="123"/>
    </row>
    <row r="92" spans="1:16">
      <c r="A92" s="399" t="s">
        <v>46</v>
      </c>
      <c r="B92" s="498" t="s">
        <v>24</v>
      </c>
      <c r="C92" s="176"/>
      <c r="D92" s="140"/>
      <c r="E92" s="181"/>
      <c r="F92" s="143"/>
      <c r="G92" s="133">
        <v>3700</v>
      </c>
      <c r="H92" s="122"/>
      <c r="I92" s="122"/>
      <c r="J92" s="123"/>
      <c r="K92" s="124"/>
      <c r="L92" s="122"/>
      <c r="M92" s="122"/>
      <c r="N92" s="123"/>
      <c r="O92" s="124"/>
      <c r="P92" s="123"/>
    </row>
    <row r="93" spans="1:16">
      <c r="A93" s="399" t="s">
        <v>47</v>
      </c>
      <c r="B93" s="498" t="s">
        <v>369</v>
      </c>
      <c r="C93" s="176">
        <v>2</v>
      </c>
      <c r="D93" s="140"/>
      <c r="E93" s="181">
        <v>3216</v>
      </c>
      <c r="F93" s="143">
        <v>1035</v>
      </c>
      <c r="G93" s="133">
        <v>3600</v>
      </c>
      <c r="H93" s="122"/>
      <c r="I93" s="122"/>
      <c r="J93" s="123"/>
      <c r="K93" s="124"/>
      <c r="L93" s="122"/>
      <c r="M93" s="122"/>
      <c r="N93" s="123"/>
      <c r="O93" s="124"/>
      <c r="P93" s="123"/>
    </row>
    <row r="94" spans="1:16">
      <c r="A94" s="399" t="s">
        <v>48</v>
      </c>
      <c r="B94" s="498" t="s">
        <v>370</v>
      </c>
      <c r="C94" s="176"/>
      <c r="D94" s="140"/>
      <c r="E94" s="331"/>
      <c r="F94" s="329"/>
      <c r="G94" s="130"/>
      <c r="H94" s="129"/>
      <c r="I94" s="129">
        <v>3036</v>
      </c>
      <c r="J94" s="330"/>
      <c r="K94" s="145"/>
      <c r="L94" s="129"/>
      <c r="M94" s="122"/>
      <c r="N94" s="123"/>
      <c r="O94" s="253"/>
      <c r="P94" s="131"/>
    </row>
    <row r="95" spans="1:16">
      <c r="A95" s="399" t="s">
        <v>49</v>
      </c>
      <c r="B95" s="498" t="s">
        <v>384</v>
      </c>
      <c r="C95" s="176"/>
      <c r="D95" s="140">
        <v>118697</v>
      </c>
      <c r="E95" s="181"/>
      <c r="F95" s="143"/>
      <c r="G95" s="133"/>
      <c r="H95" s="122"/>
      <c r="I95" s="122"/>
      <c r="J95" s="123"/>
      <c r="K95" s="124"/>
      <c r="L95" s="122"/>
      <c r="M95" s="122"/>
      <c r="N95" s="123"/>
      <c r="O95" s="124"/>
      <c r="P95" s="123"/>
    </row>
    <row r="96" spans="1:16">
      <c r="A96" s="399" t="s">
        <v>50</v>
      </c>
      <c r="B96" s="498" t="s">
        <v>371</v>
      </c>
      <c r="C96" s="176"/>
      <c r="D96" s="140"/>
      <c r="E96" s="181"/>
      <c r="F96" s="143"/>
      <c r="G96" s="133"/>
      <c r="H96" s="122"/>
      <c r="I96" s="122"/>
      <c r="J96" s="123"/>
      <c r="K96" s="124"/>
      <c r="L96" s="122"/>
      <c r="M96" s="122"/>
      <c r="N96" s="123"/>
      <c r="O96" s="124"/>
      <c r="P96" s="123"/>
    </row>
    <row r="97" spans="1:30" ht="25.5">
      <c r="A97" s="399" t="s">
        <v>51</v>
      </c>
      <c r="B97" s="498" t="s">
        <v>372</v>
      </c>
      <c r="C97" s="176"/>
      <c r="D97" s="140"/>
      <c r="E97" s="331"/>
      <c r="F97" s="329"/>
      <c r="G97" s="130"/>
      <c r="H97" s="129"/>
      <c r="I97" s="129"/>
      <c r="J97" s="330"/>
      <c r="K97" s="124"/>
      <c r="L97" s="122"/>
      <c r="M97" s="122"/>
      <c r="N97" s="123"/>
      <c r="O97" s="124"/>
      <c r="P97" s="123"/>
    </row>
    <row r="98" spans="1:30">
      <c r="A98" s="399" t="s">
        <v>52</v>
      </c>
      <c r="B98" s="498" t="s">
        <v>22</v>
      </c>
      <c r="C98" s="176">
        <v>1</v>
      </c>
      <c r="D98" s="140"/>
      <c r="E98" s="181">
        <v>1592</v>
      </c>
      <c r="F98" s="143">
        <v>430</v>
      </c>
      <c r="G98" s="133">
        <v>7065</v>
      </c>
      <c r="H98" s="122"/>
      <c r="I98" s="122"/>
      <c r="J98" s="123"/>
      <c r="K98" s="124"/>
      <c r="L98" s="122"/>
      <c r="M98" s="122"/>
      <c r="N98" s="123"/>
      <c r="O98" s="124"/>
      <c r="P98" s="123"/>
    </row>
    <row r="99" spans="1:30">
      <c r="A99" s="399" t="s">
        <v>53</v>
      </c>
      <c r="B99" s="498" t="s">
        <v>23</v>
      </c>
      <c r="C99" s="176">
        <v>1</v>
      </c>
      <c r="D99" s="140"/>
      <c r="E99" s="181">
        <v>1484</v>
      </c>
      <c r="F99" s="143">
        <v>401</v>
      </c>
      <c r="G99" s="133">
        <v>5971</v>
      </c>
      <c r="H99" s="122"/>
      <c r="I99" s="122"/>
      <c r="J99" s="123"/>
      <c r="K99" s="138"/>
      <c r="L99" s="129"/>
      <c r="M99" s="122"/>
      <c r="N99" s="123"/>
      <c r="O99" s="124"/>
      <c r="P99" s="123"/>
    </row>
    <row r="100" spans="1:30">
      <c r="A100" s="399" t="s">
        <v>54</v>
      </c>
      <c r="B100" s="498" t="s">
        <v>274</v>
      </c>
      <c r="C100" s="176"/>
      <c r="D100" s="140"/>
      <c r="E100" s="181"/>
      <c r="F100" s="143"/>
      <c r="G100" s="133"/>
      <c r="H100" s="122"/>
      <c r="I100" s="122"/>
      <c r="J100" s="123"/>
      <c r="K100" s="124"/>
      <c r="L100" s="122"/>
      <c r="M100" s="122"/>
      <c r="N100" s="123"/>
      <c r="O100" s="124"/>
      <c r="P100" s="123"/>
    </row>
    <row r="101" spans="1:30">
      <c r="A101" s="399" t="s">
        <v>55</v>
      </c>
      <c r="B101" s="497" t="s">
        <v>25</v>
      </c>
      <c r="C101" s="176">
        <v>1</v>
      </c>
      <c r="D101" s="140"/>
      <c r="E101" s="181">
        <v>3148</v>
      </c>
      <c r="F101" s="143">
        <v>850</v>
      </c>
      <c r="G101" s="133">
        <v>580</v>
      </c>
      <c r="H101" s="122"/>
      <c r="I101" s="122"/>
      <c r="J101" s="123"/>
      <c r="K101" s="124"/>
      <c r="L101" s="122"/>
      <c r="M101" s="122"/>
      <c r="N101" s="123"/>
      <c r="O101" s="124"/>
      <c r="P101" s="123"/>
    </row>
    <row r="102" spans="1:30">
      <c r="A102" s="399" t="s">
        <v>56</v>
      </c>
      <c r="B102" s="497" t="s">
        <v>26</v>
      </c>
      <c r="C102" s="176"/>
      <c r="D102" s="140"/>
      <c r="E102" s="181"/>
      <c r="F102" s="143"/>
      <c r="G102" s="133"/>
      <c r="H102" s="122"/>
      <c r="I102" s="122">
        <v>110</v>
      </c>
      <c r="J102" s="123"/>
      <c r="K102" s="124"/>
      <c r="L102" s="122"/>
      <c r="M102" s="122"/>
      <c r="N102" s="123"/>
      <c r="O102" s="124"/>
      <c r="P102" s="123"/>
    </row>
    <row r="103" spans="1:30">
      <c r="A103" s="399" t="s">
        <v>57</v>
      </c>
      <c r="B103" s="498" t="s">
        <v>373</v>
      </c>
      <c r="C103" s="175"/>
      <c r="D103" s="139"/>
      <c r="E103" s="181"/>
      <c r="F103" s="133"/>
      <c r="G103" s="133"/>
      <c r="H103" s="122"/>
      <c r="I103" s="130">
        <v>3947</v>
      </c>
      <c r="J103" s="123"/>
      <c r="K103" s="124"/>
      <c r="L103" s="122"/>
      <c r="M103" s="122"/>
      <c r="N103" s="123"/>
      <c r="O103" s="124"/>
      <c r="P103" s="123"/>
    </row>
    <row r="104" spans="1:30">
      <c r="A104" s="399" t="s">
        <v>58</v>
      </c>
      <c r="B104" s="497" t="s">
        <v>374</v>
      </c>
      <c r="C104" s="175"/>
      <c r="D104" s="139"/>
      <c r="E104" s="181"/>
      <c r="F104" s="143"/>
      <c r="G104" s="133"/>
      <c r="H104" s="122"/>
      <c r="I104" s="122"/>
      <c r="J104" s="123"/>
      <c r="K104" s="124"/>
      <c r="L104" s="122"/>
      <c r="M104" s="122"/>
      <c r="N104" s="123"/>
      <c r="O104" s="124"/>
      <c r="P104" s="12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372" customFormat="1">
      <c r="A105" s="399" t="s">
        <v>59</v>
      </c>
      <c r="B105" s="497" t="s">
        <v>27</v>
      </c>
      <c r="C105" s="175"/>
      <c r="D105" s="139"/>
      <c r="E105" s="181"/>
      <c r="F105" s="143"/>
      <c r="G105" s="133"/>
      <c r="H105" s="122"/>
      <c r="I105" s="122"/>
      <c r="J105" s="123"/>
      <c r="K105" s="124"/>
      <c r="L105" s="122"/>
      <c r="M105" s="122"/>
      <c r="N105" s="123"/>
      <c r="O105" s="124"/>
      <c r="P105" s="12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372" customFormat="1">
      <c r="A106" s="399" t="s">
        <v>60</v>
      </c>
      <c r="B106" s="497" t="s">
        <v>275</v>
      </c>
      <c r="C106" s="175"/>
      <c r="D106" s="139"/>
      <c r="E106" s="181"/>
      <c r="F106" s="143"/>
      <c r="G106" s="133"/>
      <c r="H106" s="122"/>
      <c r="I106" s="122"/>
      <c r="J106" s="123"/>
      <c r="K106" s="124"/>
      <c r="L106" s="122"/>
      <c r="M106" s="122"/>
      <c r="N106" s="123"/>
      <c r="O106" s="124"/>
      <c r="P106" s="12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372" customFormat="1">
      <c r="A107" s="399" t="s">
        <v>61</v>
      </c>
      <c r="B107" s="497" t="s">
        <v>28</v>
      </c>
      <c r="C107" s="175"/>
      <c r="D107" s="139"/>
      <c r="E107" s="181"/>
      <c r="F107" s="143"/>
      <c r="G107" s="133"/>
      <c r="H107" s="122"/>
      <c r="I107" s="122"/>
      <c r="J107" s="123"/>
      <c r="K107" s="124"/>
      <c r="L107" s="122"/>
      <c r="M107" s="122"/>
      <c r="N107" s="123"/>
      <c r="O107" s="124"/>
      <c r="P107" s="12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372" customFormat="1">
      <c r="A108" s="399" t="s">
        <v>62</v>
      </c>
      <c r="B108" s="497" t="s">
        <v>29</v>
      </c>
      <c r="C108" s="175"/>
      <c r="D108" s="139"/>
      <c r="E108" s="181"/>
      <c r="F108" s="143"/>
      <c r="G108" s="133"/>
      <c r="H108" s="122"/>
      <c r="I108" s="122"/>
      <c r="J108" s="123"/>
      <c r="K108" s="124"/>
      <c r="L108" s="122"/>
      <c r="M108" s="122"/>
      <c r="N108" s="123"/>
      <c r="O108" s="124"/>
      <c r="P108" s="12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372" customFormat="1">
      <c r="A109" s="399" t="s">
        <v>63</v>
      </c>
      <c r="B109" s="497" t="s">
        <v>30</v>
      </c>
      <c r="C109" s="175"/>
      <c r="D109" s="139"/>
      <c r="E109" s="181"/>
      <c r="F109" s="143"/>
      <c r="G109" s="133"/>
      <c r="H109" s="122"/>
      <c r="I109" s="122"/>
      <c r="J109" s="123"/>
      <c r="K109" s="124"/>
      <c r="L109" s="122"/>
      <c r="M109" s="122"/>
      <c r="N109" s="123"/>
      <c r="O109" s="124"/>
      <c r="P109" s="12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372" customFormat="1">
      <c r="A110" s="399" t="s">
        <v>64</v>
      </c>
      <c r="B110" s="497" t="s">
        <v>31</v>
      </c>
      <c r="C110" s="175"/>
      <c r="D110" s="139"/>
      <c r="E110" s="181"/>
      <c r="F110" s="143"/>
      <c r="G110" s="133"/>
      <c r="H110" s="122"/>
      <c r="I110" s="122"/>
      <c r="J110" s="123"/>
      <c r="K110" s="124"/>
      <c r="L110" s="122"/>
      <c r="M110" s="122"/>
      <c r="N110" s="123"/>
      <c r="O110" s="124"/>
      <c r="P110" s="12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372" customFormat="1">
      <c r="A111" s="399" t="s">
        <v>65</v>
      </c>
      <c r="B111" s="497" t="s">
        <v>32</v>
      </c>
      <c r="C111" s="175"/>
      <c r="D111" s="139"/>
      <c r="E111" s="181"/>
      <c r="F111" s="143"/>
      <c r="G111" s="133"/>
      <c r="H111" s="122"/>
      <c r="I111" s="122"/>
      <c r="J111" s="123"/>
      <c r="K111" s="124"/>
      <c r="L111" s="122"/>
      <c r="M111" s="122"/>
      <c r="N111" s="123"/>
      <c r="O111" s="124"/>
      <c r="P111" s="12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372" customFormat="1">
      <c r="A112" s="399" t="s">
        <v>66</v>
      </c>
      <c r="B112" s="497" t="s">
        <v>276</v>
      </c>
      <c r="C112" s="175"/>
      <c r="D112" s="139"/>
      <c r="E112" s="181"/>
      <c r="F112" s="143"/>
      <c r="G112" s="133"/>
      <c r="H112" s="122"/>
      <c r="I112" s="122"/>
      <c r="J112" s="123"/>
      <c r="K112" s="124"/>
      <c r="L112" s="122"/>
      <c r="M112" s="122"/>
      <c r="N112" s="123"/>
      <c r="O112" s="124"/>
      <c r="P112" s="12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372" customFormat="1">
      <c r="A113" s="399" t="s">
        <v>67</v>
      </c>
      <c r="B113" s="466" t="s">
        <v>393</v>
      </c>
      <c r="C113" s="175"/>
      <c r="D113" s="139"/>
      <c r="E113" s="181"/>
      <c r="F113" s="143"/>
      <c r="G113" s="133"/>
      <c r="H113" s="122"/>
      <c r="I113" s="122"/>
      <c r="J113" s="123"/>
      <c r="K113" s="124"/>
      <c r="L113" s="122"/>
      <c r="M113" s="122"/>
      <c r="N113" s="123"/>
      <c r="O113" s="124"/>
      <c r="P113" s="12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372" customFormat="1">
      <c r="A114" s="399" t="s">
        <v>68</v>
      </c>
      <c r="B114" s="497" t="s">
        <v>376</v>
      </c>
      <c r="C114" s="175"/>
      <c r="D114" s="139"/>
      <c r="E114" s="181"/>
      <c r="F114" s="143"/>
      <c r="G114" s="133"/>
      <c r="H114" s="122"/>
      <c r="I114" s="122"/>
      <c r="J114" s="123">
        <v>300</v>
      </c>
      <c r="K114" s="124"/>
      <c r="L114" s="122"/>
      <c r="M114" s="122"/>
      <c r="N114" s="123"/>
      <c r="O114" s="124"/>
      <c r="P114" s="12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372" customFormat="1">
      <c r="A115" s="399" t="s">
        <v>69</v>
      </c>
      <c r="B115" s="497" t="s">
        <v>377</v>
      </c>
      <c r="C115" s="175"/>
      <c r="D115" s="139"/>
      <c r="E115" s="181"/>
      <c r="F115" s="143"/>
      <c r="G115" s="133"/>
      <c r="H115" s="122"/>
      <c r="I115" s="122"/>
      <c r="J115" s="123">
        <v>400</v>
      </c>
      <c r="K115" s="124"/>
      <c r="L115" s="122"/>
      <c r="M115" s="122"/>
      <c r="N115" s="123"/>
      <c r="O115" s="124"/>
      <c r="P115" s="12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>
      <c r="A116" s="399" t="s">
        <v>70</v>
      </c>
      <c r="B116" s="497" t="s">
        <v>33</v>
      </c>
      <c r="C116" s="175"/>
      <c r="D116" s="139"/>
      <c r="E116" s="181"/>
      <c r="F116" s="143"/>
      <c r="G116" s="133"/>
      <c r="H116" s="122"/>
      <c r="I116" s="122"/>
      <c r="J116" s="123"/>
      <c r="K116" s="124"/>
      <c r="L116" s="122"/>
      <c r="M116" s="122"/>
      <c r="N116" s="123"/>
      <c r="O116" s="124"/>
      <c r="P116" s="123"/>
      <c r="S116" s="136"/>
      <c r="T116" s="136"/>
      <c r="U116" s="136"/>
      <c r="V116" s="136"/>
      <c r="W116" s="136"/>
      <c r="X116" s="136"/>
      <c r="Y116" s="137"/>
      <c r="Z116" s="137"/>
      <c r="AA116" s="137"/>
      <c r="AB116" s="137"/>
      <c r="AC116" s="9"/>
      <c r="AD116" s="9"/>
    </row>
    <row r="117" spans="1:30">
      <c r="A117" s="399" t="s">
        <v>71</v>
      </c>
      <c r="B117" s="497" t="s">
        <v>34</v>
      </c>
      <c r="C117" s="176"/>
      <c r="D117" s="140"/>
      <c r="E117" s="181"/>
      <c r="F117" s="121"/>
      <c r="G117" s="133"/>
      <c r="H117" s="122"/>
      <c r="I117" s="122"/>
      <c r="J117" s="330">
        <v>4430</v>
      </c>
      <c r="K117" s="124"/>
      <c r="L117" s="122"/>
      <c r="M117" s="122"/>
      <c r="N117" s="123"/>
      <c r="O117" s="124"/>
      <c r="P117" s="123"/>
      <c r="S117" s="134"/>
      <c r="T117" s="134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</row>
    <row r="118" spans="1:30">
      <c r="A118" s="399" t="s">
        <v>72</v>
      </c>
      <c r="B118" s="497" t="s">
        <v>35</v>
      </c>
      <c r="C118" s="175"/>
      <c r="D118" s="139"/>
      <c r="E118" s="181"/>
      <c r="F118" s="121"/>
      <c r="G118" s="133"/>
      <c r="H118" s="122"/>
      <c r="I118" s="122"/>
      <c r="J118" s="123"/>
      <c r="K118" s="124"/>
      <c r="L118" s="122"/>
      <c r="M118" s="122"/>
      <c r="N118" s="123"/>
      <c r="O118" s="124"/>
      <c r="P118" s="12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s="399" t="s">
        <v>73</v>
      </c>
      <c r="B119" s="497" t="s">
        <v>36</v>
      </c>
      <c r="C119" s="175"/>
      <c r="D119" s="139"/>
      <c r="E119" s="181"/>
      <c r="F119" s="121"/>
      <c r="G119" s="133"/>
      <c r="H119" s="122"/>
      <c r="I119" s="122"/>
      <c r="J119" s="123">
        <v>500</v>
      </c>
      <c r="K119" s="124"/>
      <c r="L119" s="122"/>
      <c r="M119" s="122"/>
      <c r="N119" s="123"/>
      <c r="O119" s="124"/>
      <c r="P119" s="123"/>
    </row>
    <row r="120" spans="1:30">
      <c r="A120" s="399" t="s">
        <v>74</v>
      </c>
      <c r="B120" s="497" t="s">
        <v>37</v>
      </c>
      <c r="C120" s="175"/>
      <c r="D120" s="139"/>
      <c r="E120" s="181"/>
      <c r="F120" s="121"/>
      <c r="G120" s="133">
        <v>800</v>
      </c>
      <c r="H120" s="122"/>
      <c r="I120" s="129">
        <v>1172</v>
      </c>
      <c r="J120" s="123"/>
      <c r="K120" s="124"/>
      <c r="L120" s="122"/>
      <c r="M120" s="122"/>
      <c r="N120" s="123"/>
      <c r="O120" s="124"/>
      <c r="P120" s="123"/>
    </row>
    <row r="121" spans="1:30">
      <c r="A121" s="399" t="s">
        <v>75</v>
      </c>
      <c r="B121" s="497" t="s">
        <v>418</v>
      </c>
      <c r="C121" s="175"/>
      <c r="D121" s="139"/>
      <c r="E121" s="181"/>
      <c r="F121" s="121"/>
      <c r="G121" s="133"/>
      <c r="H121" s="122"/>
      <c r="I121" s="122"/>
      <c r="J121" s="330">
        <v>3702</v>
      </c>
      <c r="K121" s="124"/>
      <c r="L121" s="122"/>
      <c r="M121" s="122"/>
      <c r="N121" s="123"/>
      <c r="O121" s="124"/>
      <c r="P121" s="123"/>
    </row>
    <row r="122" spans="1:30">
      <c r="A122" s="399" t="s">
        <v>76</v>
      </c>
      <c r="B122" s="458" t="s">
        <v>278</v>
      </c>
      <c r="C122" s="175"/>
      <c r="D122" s="139"/>
      <c r="E122" s="181"/>
      <c r="F122" s="121"/>
      <c r="G122" s="122"/>
      <c r="H122" s="122"/>
      <c r="I122" s="129">
        <v>4460</v>
      </c>
      <c r="J122" s="123"/>
      <c r="K122" s="124"/>
      <c r="L122" s="122"/>
      <c r="M122" s="122"/>
      <c r="N122" s="123"/>
      <c r="O122" s="124"/>
      <c r="P122" s="123"/>
    </row>
    <row r="123" spans="1:30" ht="13.5" thickBot="1">
      <c r="A123" s="399" t="s">
        <v>77</v>
      </c>
      <c r="B123" s="465" t="s">
        <v>279</v>
      </c>
      <c r="C123" s="177"/>
      <c r="D123" s="502"/>
      <c r="E123" s="182"/>
      <c r="F123" s="125"/>
      <c r="G123" s="126"/>
      <c r="H123" s="126"/>
      <c r="I123" s="126"/>
      <c r="J123" s="332"/>
      <c r="K123" s="128"/>
      <c r="L123" s="126"/>
      <c r="M123" s="126"/>
      <c r="N123" s="127"/>
      <c r="O123" s="128"/>
      <c r="P123" s="127"/>
    </row>
    <row r="124" spans="1:30" ht="12.75" customHeight="1">
      <c r="A124" s="619" t="s">
        <v>40</v>
      </c>
      <c r="B124" s="621" t="s">
        <v>391</v>
      </c>
      <c r="C124" s="597" t="s">
        <v>191</v>
      </c>
      <c r="D124" s="608" t="s">
        <v>196</v>
      </c>
      <c r="E124" s="565" t="s">
        <v>189</v>
      </c>
      <c r="F124" s="566"/>
      <c r="G124" s="566"/>
      <c r="H124" s="566"/>
      <c r="I124" s="566"/>
      <c r="J124" s="567"/>
      <c r="K124" s="586" t="s">
        <v>188</v>
      </c>
      <c r="L124" s="587"/>
      <c r="M124" s="587"/>
      <c r="N124" s="630"/>
      <c r="O124" s="589" t="s">
        <v>15</v>
      </c>
      <c r="P124" s="591"/>
    </row>
    <row r="125" spans="1:30" ht="34.5" thickBot="1">
      <c r="A125" s="620"/>
      <c r="B125" s="622"/>
      <c r="C125" s="603"/>
      <c r="D125" s="609"/>
      <c r="E125" s="179" t="s">
        <v>180</v>
      </c>
      <c r="F125" s="111" t="s">
        <v>181</v>
      </c>
      <c r="G125" s="112" t="s">
        <v>182</v>
      </c>
      <c r="H125" s="112" t="s">
        <v>183</v>
      </c>
      <c r="I125" s="112" t="s">
        <v>184</v>
      </c>
      <c r="J125" s="113" t="s">
        <v>221</v>
      </c>
      <c r="K125" s="115" t="s">
        <v>185</v>
      </c>
      <c r="L125" s="112" t="s">
        <v>186</v>
      </c>
      <c r="M125" s="112" t="s">
        <v>187</v>
      </c>
      <c r="N125" s="113" t="s">
        <v>184</v>
      </c>
      <c r="O125" s="115" t="s">
        <v>220</v>
      </c>
      <c r="P125" s="113" t="s">
        <v>190</v>
      </c>
    </row>
    <row r="126" spans="1:30">
      <c r="A126" s="399" t="s">
        <v>78</v>
      </c>
      <c r="B126" s="510" t="s">
        <v>378</v>
      </c>
      <c r="C126" s="503"/>
      <c r="D126" s="189"/>
      <c r="E126" s="166"/>
      <c r="F126" s="142"/>
      <c r="G126" s="110"/>
      <c r="H126" s="110"/>
      <c r="I126" s="110"/>
      <c r="J126" s="168"/>
      <c r="K126" s="165"/>
      <c r="L126" s="159"/>
      <c r="M126" s="159"/>
      <c r="N126" s="160"/>
      <c r="O126" s="165"/>
      <c r="P126" s="160"/>
    </row>
    <row r="127" spans="1:30">
      <c r="A127" s="399" t="s">
        <v>79</v>
      </c>
      <c r="B127" s="462" t="s">
        <v>379</v>
      </c>
      <c r="C127" s="504"/>
      <c r="D127" s="139"/>
      <c r="E127" s="152"/>
      <c r="F127" s="107"/>
      <c r="G127" s="15"/>
      <c r="H127" s="15"/>
      <c r="I127" s="15"/>
      <c r="J127" s="169"/>
      <c r="K127" s="116"/>
      <c r="L127" s="15"/>
      <c r="M127" s="15"/>
      <c r="N127" s="114"/>
      <c r="O127" s="116"/>
      <c r="P127" s="114"/>
    </row>
    <row r="128" spans="1:30">
      <c r="A128" s="399" t="s">
        <v>80</v>
      </c>
      <c r="B128" s="462" t="s">
        <v>380</v>
      </c>
      <c r="C128" s="504">
        <v>4</v>
      </c>
      <c r="D128" s="139"/>
      <c r="E128" s="152">
        <v>8291</v>
      </c>
      <c r="F128" s="107">
        <v>1081</v>
      </c>
      <c r="G128" s="15">
        <v>741</v>
      </c>
      <c r="H128" s="15"/>
      <c r="I128" s="15"/>
      <c r="J128" s="169"/>
      <c r="K128" s="116"/>
      <c r="L128" s="15"/>
      <c r="M128" s="15"/>
      <c r="N128" s="114"/>
      <c r="O128" s="116"/>
      <c r="P128" s="114"/>
    </row>
    <row r="129" spans="1:16" ht="25.5">
      <c r="A129" s="399" t="s">
        <v>81</v>
      </c>
      <c r="B129" s="462" t="s">
        <v>280</v>
      </c>
      <c r="C129" s="504"/>
      <c r="D129" s="139"/>
      <c r="E129" s="152"/>
      <c r="F129" s="107"/>
      <c r="G129" s="15"/>
      <c r="H129" s="15"/>
      <c r="I129" s="15"/>
      <c r="J129" s="169"/>
      <c r="K129" s="116"/>
      <c r="L129" s="15"/>
      <c r="M129" s="15"/>
      <c r="N129" s="114"/>
      <c r="O129" s="116"/>
      <c r="P129" s="114"/>
    </row>
    <row r="130" spans="1:16">
      <c r="A130" s="399" t="s">
        <v>82</v>
      </c>
      <c r="B130" s="462" t="s">
        <v>281</v>
      </c>
      <c r="C130" s="505"/>
      <c r="D130" s="140"/>
      <c r="E130" s="152"/>
      <c r="F130" s="107"/>
      <c r="G130" s="15"/>
      <c r="H130" s="15"/>
      <c r="I130" s="15"/>
      <c r="J130" s="169"/>
      <c r="K130" s="116"/>
      <c r="L130" s="15"/>
      <c r="M130" s="15"/>
      <c r="N130" s="114"/>
      <c r="O130" s="116"/>
      <c r="P130" s="114"/>
    </row>
    <row r="131" spans="1:16">
      <c r="A131" s="399" t="s">
        <v>83</v>
      </c>
      <c r="B131" s="462" t="s">
        <v>282</v>
      </c>
      <c r="C131" s="504"/>
      <c r="D131" s="139"/>
      <c r="E131" s="152"/>
      <c r="F131" s="106"/>
      <c r="G131" s="15"/>
      <c r="H131" s="15"/>
      <c r="I131" s="15"/>
      <c r="J131" s="169"/>
      <c r="K131" s="116"/>
      <c r="L131" s="15"/>
      <c r="M131" s="15"/>
      <c r="N131" s="114"/>
      <c r="O131" s="116"/>
      <c r="P131" s="114"/>
    </row>
    <row r="132" spans="1:16">
      <c r="A132" s="459" t="s">
        <v>84</v>
      </c>
      <c r="B132" s="462" t="s">
        <v>283</v>
      </c>
      <c r="C132" s="504"/>
      <c r="D132" s="139"/>
      <c r="E132" s="152"/>
      <c r="F132" s="106"/>
      <c r="G132" s="15"/>
      <c r="H132" s="15"/>
      <c r="I132" s="15"/>
      <c r="J132" s="169"/>
      <c r="K132" s="116"/>
      <c r="L132" s="15"/>
      <c r="M132" s="15"/>
      <c r="N132" s="114"/>
      <c r="O132" s="116"/>
      <c r="P132" s="114"/>
    </row>
    <row r="133" spans="1:16">
      <c r="A133" s="399" t="s">
        <v>85</v>
      </c>
      <c r="B133" s="458" t="s">
        <v>39</v>
      </c>
      <c r="C133" s="505"/>
      <c r="D133" s="140"/>
      <c r="E133" s="153"/>
      <c r="F133" s="106"/>
      <c r="G133" s="15">
        <v>100</v>
      </c>
      <c r="H133" s="15"/>
      <c r="I133" s="15"/>
      <c r="J133" s="169"/>
      <c r="K133" s="116"/>
      <c r="L133" s="15"/>
      <c r="M133" s="15"/>
      <c r="N133" s="114"/>
      <c r="O133" s="116"/>
      <c r="P133" s="114"/>
    </row>
    <row r="134" spans="1:16">
      <c r="A134" s="399"/>
      <c r="B134" s="469" t="s">
        <v>284</v>
      </c>
      <c r="C134" s="505"/>
      <c r="D134" s="140"/>
      <c r="E134" s="154"/>
      <c r="F134" s="108"/>
      <c r="G134" s="15"/>
      <c r="H134" s="15"/>
      <c r="I134" s="15"/>
      <c r="J134" s="169"/>
      <c r="K134" s="116"/>
      <c r="L134" s="15"/>
      <c r="M134" s="15"/>
      <c r="N134" s="114"/>
      <c r="O134" s="116"/>
      <c r="P134" s="114"/>
    </row>
    <row r="135" spans="1:16" ht="25.5">
      <c r="A135" s="399" t="s">
        <v>19</v>
      </c>
      <c r="B135" s="463" t="s">
        <v>381</v>
      </c>
      <c r="C135" s="504"/>
      <c r="D135" s="139"/>
      <c r="E135" s="155"/>
      <c r="F135" s="106"/>
      <c r="G135" s="15"/>
      <c r="H135" s="15"/>
      <c r="I135" s="15"/>
      <c r="J135" s="169"/>
      <c r="K135" s="116"/>
      <c r="L135" s="15"/>
      <c r="M135" s="15"/>
      <c r="N135" s="114"/>
      <c r="O135" s="116"/>
      <c r="P135" s="114"/>
    </row>
    <row r="136" spans="1:16">
      <c r="A136" s="399" t="s">
        <v>42</v>
      </c>
      <c r="B136" s="458" t="s">
        <v>374</v>
      </c>
      <c r="C136" s="505"/>
      <c r="D136" s="140"/>
      <c r="E136" s="155"/>
      <c r="F136" s="106"/>
      <c r="G136" s="15"/>
      <c r="H136" s="15"/>
      <c r="I136" s="15"/>
      <c r="J136" s="169"/>
      <c r="K136" s="116"/>
      <c r="L136" s="15"/>
      <c r="M136" s="15"/>
      <c r="N136" s="114"/>
      <c r="O136" s="116"/>
      <c r="P136" s="114"/>
    </row>
    <row r="137" spans="1:16">
      <c r="A137" s="399" t="s">
        <v>43</v>
      </c>
      <c r="B137" s="458" t="s">
        <v>386</v>
      </c>
      <c r="C137" s="505"/>
      <c r="D137" s="140"/>
      <c r="E137" s="156"/>
      <c r="F137" s="106"/>
      <c r="G137" s="15"/>
      <c r="H137" s="15"/>
      <c r="I137" s="15"/>
      <c r="J137" s="169"/>
      <c r="K137" s="116"/>
      <c r="L137" s="15"/>
      <c r="M137" s="15"/>
      <c r="N137" s="114"/>
      <c r="O137" s="116"/>
      <c r="P137" s="114"/>
    </row>
    <row r="138" spans="1:16" ht="25.5">
      <c r="A138" s="399" t="s">
        <v>44</v>
      </c>
      <c r="B138" s="463" t="s">
        <v>285</v>
      </c>
      <c r="C138" s="505"/>
      <c r="D138" s="140"/>
      <c r="E138" s="157"/>
      <c r="F138" s="15"/>
      <c r="G138" s="15"/>
      <c r="H138" s="15"/>
      <c r="I138" s="15"/>
      <c r="J138" s="169"/>
      <c r="K138" s="116"/>
      <c r="L138" s="15"/>
      <c r="M138" s="15"/>
      <c r="N138" s="114"/>
      <c r="O138" s="116"/>
      <c r="P138" s="114"/>
    </row>
    <row r="139" spans="1:16" s="372" customFormat="1">
      <c r="A139" s="399" t="s">
        <v>45</v>
      </c>
      <c r="B139" s="458" t="s">
        <v>382</v>
      </c>
      <c r="C139" s="505"/>
      <c r="D139" s="140"/>
      <c r="E139" s="157"/>
      <c r="F139" s="15"/>
      <c r="G139" s="15"/>
      <c r="H139" s="15"/>
      <c r="I139" s="15"/>
      <c r="J139" s="169"/>
      <c r="K139" s="116"/>
      <c r="L139" s="15"/>
      <c r="M139" s="15"/>
      <c r="N139" s="114"/>
      <c r="O139" s="116"/>
      <c r="P139" s="114"/>
    </row>
    <row r="140" spans="1:16" s="372" customFormat="1" ht="25.5">
      <c r="A140" s="399" t="s">
        <v>46</v>
      </c>
      <c r="B140" s="463" t="s">
        <v>367</v>
      </c>
      <c r="C140" s="505">
        <v>13</v>
      </c>
      <c r="D140" s="140"/>
      <c r="E140" s="157">
        <v>42192</v>
      </c>
      <c r="F140" s="15">
        <v>11641</v>
      </c>
      <c r="G140" s="15">
        <v>4145</v>
      </c>
      <c r="H140" s="15"/>
      <c r="I140" s="15"/>
      <c r="J140" s="169">
        <v>4148</v>
      </c>
      <c r="K140" s="116"/>
      <c r="L140" s="15"/>
      <c r="M140" s="15"/>
      <c r="N140" s="114"/>
      <c r="O140" s="116"/>
      <c r="P140" s="114"/>
    </row>
    <row r="141" spans="1:16" s="372" customFormat="1">
      <c r="A141" s="399" t="s">
        <v>47</v>
      </c>
      <c r="B141" s="458" t="s">
        <v>383</v>
      </c>
      <c r="C141" s="505"/>
      <c r="D141" s="140"/>
      <c r="E141" s="157"/>
      <c r="F141" s="15"/>
      <c r="G141" s="15"/>
      <c r="H141" s="15"/>
      <c r="I141" s="15"/>
      <c r="J141" s="169"/>
      <c r="K141" s="116"/>
      <c r="L141" s="15"/>
      <c r="M141" s="15"/>
      <c r="N141" s="114"/>
      <c r="O141" s="116"/>
      <c r="P141" s="114"/>
    </row>
    <row r="142" spans="1:16" s="372" customFormat="1">
      <c r="A142" s="399"/>
      <c r="B142" s="469" t="s">
        <v>286</v>
      </c>
      <c r="C142" s="505"/>
      <c r="D142" s="140"/>
      <c r="E142" s="157"/>
      <c r="F142" s="15"/>
      <c r="G142" s="15"/>
      <c r="H142" s="15"/>
      <c r="I142" s="15"/>
      <c r="J142" s="169"/>
      <c r="K142" s="116"/>
      <c r="L142" s="15"/>
      <c r="M142" s="15"/>
      <c r="N142" s="114"/>
      <c r="O142" s="116"/>
      <c r="P142" s="114"/>
    </row>
    <row r="143" spans="1:16" s="372" customFormat="1">
      <c r="A143" s="399" t="s">
        <v>19</v>
      </c>
      <c r="B143" s="458" t="s">
        <v>287</v>
      </c>
      <c r="C143" s="505"/>
      <c r="D143" s="140"/>
      <c r="E143" s="157"/>
      <c r="F143" s="15"/>
      <c r="G143" s="15"/>
      <c r="H143" s="15"/>
      <c r="I143" s="15"/>
      <c r="J143" s="169"/>
      <c r="K143" s="116"/>
      <c r="L143" s="15"/>
      <c r="M143" s="15"/>
      <c r="N143" s="114"/>
      <c r="O143" s="116"/>
      <c r="P143" s="114"/>
    </row>
    <row r="144" spans="1:16" s="372" customFormat="1">
      <c r="A144" s="399" t="s">
        <v>42</v>
      </c>
      <c r="B144" s="458" t="s">
        <v>288</v>
      </c>
      <c r="C144" s="505"/>
      <c r="D144" s="140"/>
      <c r="E144" s="157"/>
      <c r="F144" s="15"/>
      <c r="G144" s="15"/>
      <c r="H144" s="15"/>
      <c r="I144" s="15"/>
      <c r="J144" s="169"/>
      <c r="K144" s="116"/>
      <c r="L144" s="15"/>
      <c r="M144" s="15"/>
      <c r="N144" s="114"/>
      <c r="O144" s="116"/>
      <c r="P144" s="114"/>
    </row>
    <row r="145" spans="1:16" s="372" customFormat="1">
      <c r="A145" s="399" t="s">
        <v>43</v>
      </c>
      <c r="B145" s="458" t="s">
        <v>38</v>
      </c>
      <c r="C145" s="505"/>
      <c r="D145" s="140"/>
      <c r="E145" s="157">
        <v>600</v>
      </c>
      <c r="F145" s="15">
        <v>162</v>
      </c>
      <c r="G145" s="15">
        <v>567</v>
      </c>
      <c r="H145" s="15"/>
      <c r="I145" s="15"/>
      <c r="J145" s="169"/>
      <c r="K145" s="116"/>
      <c r="L145" s="15"/>
      <c r="M145" s="15"/>
      <c r="N145" s="114"/>
      <c r="O145" s="116"/>
      <c r="P145" s="114"/>
    </row>
    <row r="146" spans="1:16" s="372" customFormat="1">
      <c r="A146" s="399" t="s">
        <v>44</v>
      </c>
      <c r="B146" s="458" t="s">
        <v>392</v>
      </c>
      <c r="C146" s="505">
        <v>2</v>
      </c>
      <c r="D146" s="140"/>
      <c r="E146" s="157">
        <v>4139</v>
      </c>
      <c r="F146" s="15">
        <v>1135</v>
      </c>
      <c r="G146" s="15">
        <v>3003</v>
      </c>
      <c r="H146" s="15">
        <v>7871</v>
      </c>
      <c r="I146" s="15"/>
      <c r="J146" s="169"/>
      <c r="K146" s="116"/>
      <c r="L146" s="15"/>
      <c r="M146" s="15"/>
      <c r="N146" s="114"/>
      <c r="O146" s="116"/>
      <c r="P146" s="114"/>
    </row>
    <row r="147" spans="1:16" s="372" customFormat="1">
      <c r="A147" s="399"/>
      <c r="B147" s="469" t="s">
        <v>291</v>
      </c>
      <c r="C147" s="505"/>
      <c r="D147" s="140"/>
      <c r="E147" s="157"/>
      <c r="F147" s="15"/>
      <c r="G147" s="15"/>
      <c r="H147" s="15"/>
      <c r="I147" s="15"/>
      <c r="J147" s="169"/>
      <c r="K147" s="116"/>
      <c r="L147" s="15"/>
      <c r="M147" s="15"/>
      <c r="N147" s="114"/>
      <c r="O147" s="116"/>
      <c r="P147" s="114"/>
    </row>
    <row r="148" spans="1:16" s="372" customFormat="1">
      <c r="A148" s="399" t="s">
        <v>19</v>
      </c>
      <c r="B148" s="458" t="s">
        <v>387</v>
      </c>
      <c r="C148" s="505">
        <v>9</v>
      </c>
      <c r="D148" s="140"/>
      <c r="E148" s="157">
        <v>17238</v>
      </c>
      <c r="F148" s="15">
        <v>4652</v>
      </c>
      <c r="G148" s="15"/>
      <c r="H148" s="15"/>
      <c r="I148" s="15"/>
      <c r="J148" s="169"/>
      <c r="K148" s="116"/>
      <c r="L148" s="15"/>
      <c r="M148" s="15"/>
      <c r="N148" s="114"/>
      <c r="O148" s="116"/>
      <c r="P148" s="114"/>
    </row>
    <row r="149" spans="1:16">
      <c r="A149" s="399" t="s">
        <v>42</v>
      </c>
      <c r="B149" s="458" t="s">
        <v>371</v>
      </c>
      <c r="C149" s="504"/>
      <c r="D149" s="139"/>
      <c r="E149" s="157"/>
      <c r="F149" s="15"/>
      <c r="G149" s="15">
        <v>9474</v>
      </c>
      <c r="H149" s="15"/>
      <c r="I149" s="15"/>
      <c r="J149" s="169"/>
      <c r="K149" s="116"/>
      <c r="L149" s="15"/>
      <c r="M149" s="15"/>
      <c r="N149" s="114"/>
      <c r="O149" s="116"/>
      <c r="P149" s="114"/>
    </row>
    <row r="150" spans="1:16">
      <c r="A150" s="399" t="s">
        <v>43</v>
      </c>
      <c r="B150" s="458" t="s">
        <v>292</v>
      </c>
      <c r="C150" s="504"/>
      <c r="D150" s="139"/>
      <c r="E150" s="157"/>
      <c r="F150" s="15"/>
      <c r="G150" s="15"/>
      <c r="H150" s="15"/>
      <c r="I150" s="15"/>
      <c r="J150" s="169"/>
      <c r="K150" s="116"/>
      <c r="L150" s="15"/>
      <c r="M150" s="15"/>
      <c r="N150" s="114"/>
      <c r="O150" s="116"/>
      <c r="P150" s="114"/>
    </row>
    <row r="151" spans="1:16">
      <c r="A151" s="399" t="s">
        <v>44</v>
      </c>
      <c r="B151" s="458" t="s">
        <v>388</v>
      </c>
      <c r="C151" s="504">
        <v>4</v>
      </c>
      <c r="D151" s="139"/>
      <c r="E151" s="157">
        <v>15913</v>
      </c>
      <c r="F151" s="14">
        <v>4256</v>
      </c>
      <c r="G151" s="15"/>
      <c r="H151" s="15"/>
      <c r="I151" s="15"/>
      <c r="J151" s="169"/>
      <c r="K151" s="116"/>
      <c r="L151" s="15"/>
      <c r="M151" s="15"/>
      <c r="N151" s="114"/>
      <c r="O151" s="116"/>
      <c r="P151" s="114"/>
    </row>
    <row r="152" spans="1:16" ht="13.5" thickBot="1">
      <c r="A152" s="399" t="s">
        <v>45</v>
      </c>
      <c r="B152" s="465" t="s">
        <v>22</v>
      </c>
      <c r="C152" s="504">
        <v>1</v>
      </c>
      <c r="D152" s="139"/>
      <c r="E152" s="157">
        <v>1543</v>
      </c>
      <c r="F152" s="109">
        <v>417</v>
      </c>
      <c r="G152" s="15"/>
      <c r="H152" s="15"/>
      <c r="I152" s="15"/>
      <c r="J152" s="169"/>
      <c r="K152" s="116"/>
      <c r="L152" s="15"/>
      <c r="M152" s="15"/>
      <c r="N152" s="114"/>
      <c r="O152" s="116"/>
      <c r="P152" s="114"/>
    </row>
    <row r="153" spans="1:16" ht="16.5" customHeight="1" thickBot="1">
      <c r="A153" s="554" t="s">
        <v>88</v>
      </c>
      <c r="B153" s="555"/>
      <c r="C153" s="226">
        <f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152</f>
        <v>39</v>
      </c>
      <c r="D153" s="226">
        <f t="shared" ref="D153:P153" si="1">D87+D88+D89+D90+D91+D92+D93+D94+D95+D96+D97+D98+D99+D100+D101+D102+D103+D104+D105+D106+D107+D108+D109+D110+D111+D112+D113+D114+D115+D116+D117+D118+D119+D120+D121+D122+D123+D126+D127+D128+D129+D130+D131+D132+D133+D135+D136+D137+D138+D139+D140+D143+D144+D145+D146+D148+D149+D150+D151+D152</f>
        <v>118697</v>
      </c>
      <c r="E153" s="226">
        <f t="shared" si="1"/>
        <v>111952</v>
      </c>
      <c r="F153" s="226">
        <f t="shared" si="1"/>
        <v>29461</v>
      </c>
      <c r="G153" s="226">
        <f t="shared" si="1"/>
        <v>64425</v>
      </c>
      <c r="H153" s="226">
        <f t="shared" si="1"/>
        <v>7871</v>
      </c>
      <c r="I153" s="226">
        <f t="shared" si="1"/>
        <v>17295</v>
      </c>
      <c r="J153" s="226">
        <f t="shared" si="1"/>
        <v>13480</v>
      </c>
      <c r="K153" s="226">
        <f t="shared" si="1"/>
        <v>91007</v>
      </c>
      <c r="L153" s="226">
        <f t="shared" si="1"/>
        <v>180</v>
      </c>
      <c r="M153" s="226">
        <f t="shared" si="1"/>
        <v>0</v>
      </c>
      <c r="N153" s="226">
        <f t="shared" si="1"/>
        <v>0</v>
      </c>
      <c r="O153" s="226">
        <f t="shared" si="1"/>
        <v>0</v>
      </c>
      <c r="P153" s="531">
        <f t="shared" si="1"/>
        <v>9859</v>
      </c>
    </row>
    <row r="154" spans="1:16" ht="15" customHeight="1" thickBot="1">
      <c r="A154" s="552" t="s">
        <v>193</v>
      </c>
      <c r="B154" s="568"/>
      <c r="C154" s="229"/>
      <c r="D154" s="227"/>
      <c r="E154" s="556">
        <f>E153+F153+G153+H153+I153+J153+K153+L153+M153+N153+O153+P153+D153</f>
        <v>464227</v>
      </c>
      <c r="F154" s="556"/>
      <c r="G154" s="556"/>
      <c r="H154" s="556"/>
      <c r="I154" s="556"/>
      <c r="J154" s="556"/>
      <c r="K154" s="556"/>
      <c r="L154" s="556"/>
      <c r="M154" s="556"/>
      <c r="N154" s="556"/>
      <c r="O154" s="556"/>
      <c r="P154" s="557"/>
    </row>
    <row r="155" spans="1:16" ht="13.5" thickBot="1">
      <c r="A155" s="624" t="s">
        <v>194</v>
      </c>
      <c r="B155" s="625"/>
      <c r="C155" s="230"/>
      <c r="D155" s="195"/>
      <c r="E155" s="628">
        <v>-126568</v>
      </c>
      <c r="F155" s="628"/>
      <c r="G155" s="628"/>
      <c r="H155" s="628"/>
      <c r="I155" s="628"/>
      <c r="J155" s="628"/>
      <c r="K155" s="628"/>
      <c r="L155" s="628"/>
      <c r="M155" s="628"/>
      <c r="N155" s="628"/>
      <c r="O155" s="628"/>
      <c r="P155" s="629"/>
    </row>
    <row r="156" spans="1:16" ht="13.5" thickBot="1">
      <c r="A156" s="626" t="s">
        <v>195</v>
      </c>
      <c r="B156" s="627"/>
      <c r="C156" s="231"/>
      <c r="D156" s="228"/>
      <c r="E156" s="616">
        <f>SUM(E154:E155)</f>
        <v>337659</v>
      </c>
      <c r="F156" s="617"/>
      <c r="G156" s="617"/>
      <c r="H156" s="617"/>
      <c r="I156" s="617"/>
      <c r="J156" s="617"/>
      <c r="K156" s="617"/>
      <c r="L156" s="617"/>
      <c r="M156" s="617"/>
      <c r="N156" s="617"/>
      <c r="O156" s="617"/>
      <c r="P156" s="618"/>
    </row>
  </sheetData>
  <mergeCells count="47">
    <mergeCell ref="E156:P156"/>
    <mergeCell ref="A124:A125"/>
    <mergeCell ref="B124:B125"/>
    <mergeCell ref="A84:A85"/>
    <mergeCell ref="A155:B155"/>
    <mergeCell ref="A156:B156"/>
    <mergeCell ref="E155:P155"/>
    <mergeCell ref="D124:D125"/>
    <mergeCell ref="C124:C125"/>
    <mergeCell ref="K124:N124"/>
    <mergeCell ref="O124:P124"/>
    <mergeCell ref="C4:C5"/>
    <mergeCell ref="D4:D5"/>
    <mergeCell ref="D42:D43"/>
    <mergeCell ref="D84:D85"/>
    <mergeCell ref="C84:C85"/>
    <mergeCell ref="D74:P74"/>
    <mergeCell ref="D75:P75"/>
    <mergeCell ref="D76:P76"/>
    <mergeCell ref="A1:P1"/>
    <mergeCell ref="A3:P3"/>
    <mergeCell ref="A73:B73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A74:B74"/>
    <mergeCell ref="A153:B153"/>
    <mergeCell ref="E154:P154"/>
    <mergeCell ref="E84:J84"/>
    <mergeCell ref="K84:N84"/>
    <mergeCell ref="O84:P84"/>
    <mergeCell ref="E124:J124"/>
    <mergeCell ref="A154:B154"/>
    <mergeCell ref="A75:B75"/>
    <mergeCell ref="A76:B76"/>
    <mergeCell ref="A86:B86"/>
    <mergeCell ref="B84:B85"/>
  </mergeCells>
  <phoneticPr fontId="15" type="noConversion"/>
  <pageMargins left="0" right="0" top="0" bottom="0.19685039370078741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4"/>
  <sheetViews>
    <sheetView topLeftCell="A13" workbookViewId="0">
      <selection activeCell="E29" sqref="E29"/>
    </sheetView>
  </sheetViews>
  <sheetFormatPr defaultRowHeight="12.75"/>
  <cols>
    <col min="1" max="1" width="3" customWidth="1"/>
    <col min="2" max="2" width="64.5703125" customWidth="1"/>
    <col min="3" max="3" width="16.42578125" customWidth="1"/>
    <col min="4" max="4" width="16.28515625" customWidth="1"/>
  </cols>
  <sheetData>
    <row r="1" spans="1:16" ht="15" customHeight="1">
      <c r="A1" s="539" t="s">
        <v>400</v>
      </c>
      <c r="B1" s="539"/>
      <c r="C1" s="539"/>
      <c r="D1" s="539"/>
      <c r="E1" s="20"/>
      <c r="F1" s="20"/>
    </row>
    <row r="2" spans="1:16" s="4" customFormat="1" ht="18.75" customHeight="1">
      <c r="A2" s="542" t="s">
        <v>419</v>
      </c>
      <c r="B2" s="542"/>
      <c r="C2" s="54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</row>
    <row r="3" spans="1:16" ht="22.5" customHeight="1">
      <c r="B3" s="631" t="s">
        <v>293</v>
      </c>
      <c r="C3" s="631"/>
    </row>
    <row r="4" spans="1:16" ht="17.25" customHeight="1">
      <c r="B4" s="631" t="s">
        <v>302</v>
      </c>
      <c r="C4" s="631"/>
    </row>
    <row r="5" spans="1:16" ht="15" customHeight="1" thickBot="1">
      <c r="B5" s="10"/>
      <c r="C5" s="3" t="s">
        <v>15</v>
      </c>
    </row>
    <row r="6" spans="1:16" ht="15.6" customHeight="1">
      <c r="B6" s="255" t="s">
        <v>172</v>
      </c>
      <c r="C6" s="148"/>
    </row>
    <row r="7" spans="1:16" ht="15.6" customHeight="1">
      <c r="B7" s="22" t="s">
        <v>223</v>
      </c>
      <c r="C7" s="256">
        <v>100</v>
      </c>
    </row>
    <row r="8" spans="1:16" ht="15.6" customHeight="1">
      <c r="B8" s="511" t="s">
        <v>335</v>
      </c>
      <c r="C8" s="512">
        <v>500</v>
      </c>
    </row>
    <row r="9" spans="1:16" ht="15.6" customHeight="1">
      <c r="B9" s="511" t="s">
        <v>336</v>
      </c>
      <c r="C9" s="512">
        <v>7314</v>
      </c>
    </row>
    <row r="10" spans="1:16" ht="15.6" customHeight="1">
      <c r="B10" s="22" t="s">
        <v>337</v>
      </c>
      <c r="C10" s="256">
        <v>5007</v>
      </c>
    </row>
    <row r="11" spans="1:16" ht="15.6" customHeight="1">
      <c r="B11" s="22" t="s">
        <v>8</v>
      </c>
      <c r="C11" s="256">
        <v>1351</v>
      </c>
    </row>
    <row r="12" spans="1:16" ht="15.6" customHeight="1">
      <c r="B12" s="22" t="s">
        <v>338</v>
      </c>
      <c r="C12" s="256">
        <v>1731</v>
      </c>
    </row>
    <row r="13" spans="1:16" ht="15.6" customHeight="1" thickBot="1">
      <c r="B13" s="22" t="s">
        <v>339</v>
      </c>
      <c r="C13" s="257">
        <v>300</v>
      </c>
    </row>
    <row r="14" spans="1:16" ht="21" customHeight="1" thickBot="1">
      <c r="B14" s="150" t="s">
        <v>224</v>
      </c>
      <c r="C14" s="151">
        <f>SUM(C7:C13)</f>
        <v>16303</v>
      </c>
    </row>
    <row r="15" spans="1:16" ht="15.6" customHeight="1">
      <c r="B15" s="21"/>
      <c r="C15" s="258"/>
    </row>
    <row r="16" spans="1:16" s="1" customFormat="1" ht="15.6" customHeight="1">
      <c r="B16" s="259" t="s">
        <v>226</v>
      </c>
      <c r="C16" s="260"/>
    </row>
    <row r="17" spans="2:4" s="1" customFormat="1" ht="16.5" customHeight="1">
      <c r="B17" s="234" t="s">
        <v>227</v>
      </c>
      <c r="C17" s="23"/>
    </row>
    <row r="18" spans="2:4" s="1" customFormat="1" ht="15.6" customHeight="1">
      <c r="B18" s="149" t="s">
        <v>294</v>
      </c>
      <c r="C18" s="256">
        <v>4600</v>
      </c>
    </row>
    <row r="19" spans="2:4" ht="15.6" customHeight="1">
      <c r="B19" s="254" t="s">
        <v>228</v>
      </c>
      <c r="C19" s="256"/>
    </row>
    <row r="20" spans="2:4" ht="15.6" customHeight="1">
      <c r="B20" s="261" t="s">
        <v>295</v>
      </c>
      <c r="C20" s="256">
        <v>46000</v>
      </c>
    </row>
    <row r="21" spans="2:4" ht="15.6" customHeight="1">
      <c r="B21" s="262" t="s">
        <v>229</v>
      </c>
      <c r="C21" s="256">
        <v>6500</v>
      </c>
    </row>
    <row r="22" spans="2:4" ht="15.6" customHeight="1">
      <c r="B22" s="254" t="s">
        <v>340</v>
      </c>
      <c r="C22" s="256">
        <v>400</v>
      </c>
    </row>
    <row r="23" spans="2:4" ht="15.6" customHeight="1" thickBot="1">
      <c r="B23" s="262" t="s">
        <v>230</v>
      </c>
      <c r="C23" s="263">
        <v>300</v>
      </c>
    </row>
    <row r="24" spans="2:4" s="1" customFormat="1" ht="20.25" customHeight="1" thickBot="1">
      <c r="B24" s="150" t="s">
        <v>231</v>
      </c>
      <c r="C24" s="264">
        <f>SUM(C17:C23)</f>
        <v>57800</v>
      </c>
    </row>
    <row r="25" spans="2:4" s="1" customFormat="1" ht="11.25" customHeight="1">
      <c r="B25" s="265"/>
      <c r="C25" s="266"/>
    </row>
    <row r="26" spans="2:4" s="1" customFormat="1" ht="15.6" customHeight="1">
      <c r="B26" s="265" t="s">
        <v>222</v>
      </c>
      <c r="C26" s="260"/>
      <c r="D26" s="537"/>
    </row>
    <row r="27" spans="2:4" ht="16.5" customHeight="1" thickBot="1">
      <c r="B27" s="149" t="s">
        <v>426</v>
      </c>
      <c r="C27" s="662">
        <v>142641</v>
      </c>
      <c r="D27" s="2"/>
    </row>
    <row r="28" spans="2:4" ht="15.75" customHeight="1" thickBot="1">
      <c r="B28" s="150" t="s">
        <v>225</v>
      </c>
      <c r="C28" s="668">
        <f>SUM(C27)</f>
        <v>142641</v>
      </c>
      <c r="D28" s="2"/>
    </row>
    <row r="29" spans="2:4" s="372" customFormat="1" ht="15.75" customHeight="1">
      <c r="B29" s="265"/>
      <c r="C29" s="669"/>
      <c r="D29" s="2"/>
    </row>
    <row r="30" spans="2:4" s="372" customFormat="1" ht="15.75" customHeight="1">
      <c r="B30" s="259" t="s">
        <v>4</v>
      </c>
      <c r="C30" s="670"/>
      <c r="D30" s="2"/>
    </row>
    <row r="31" spans="2:4" s="372" customFormat="1" ht="15.75" customHeight="1">
      <c r="B31" s="663" t="s">
        <v>427</v>
      </c>
      <c r="C31" s="671">
        <v>1126</v>
      </c>
      <c r="D31" s="536"/>
    </row>
    <row r="32" spans="2:4" s="372" customFormat="1" ht="15.75" customHeight="1">
      <c r="B32" s="663" t="s">
        <v>428</v>
      </c>
      <c r="C32" s="671">
        <v>16659</v>
      </c>
      <c r="D32" s="536"/>
    </row>
    <row r="33" spans="2:4" s="372" customFormat="1" ht="15.75" customHeight="1">
      <c r="B33" s="663" t="s">
        <v>429</v>
      </c>
      <c r="C33" s="671">
        <v>470</v>
      </c>
      <c r="D33" s="536"/>
    </row>
    <row r="34" spans="2:4" s="372" customFormat="1" ht="15.75" customHeight="1" thickBot="1">
      <c r="B34" s="664" t="s">
        <v>431</v>
      </c>
      <c r="C34" s="672">
        <v>33</v>
      </c>
      <c r="D34" s="536"/>
    </row>
    <row r="35" spans="2:4" s="372" customFormat="1" ht="15.75" customHeight="1" thickBot="1">
      <c r="B35" s="150" t="s">
        <v>430</v>
      </c>
      <c r="C35" s="668">
        <f>SUM(C31:C34)</f>
        <v>18288</v>
      </c>
      <c r="D35" s="536"/>
    </row>
    <row r="36" spans="2:4" ht="15" customHeight="1">
      <c r="B36" s="265"/>
      <c r="C36" s="674"/>
    </row>
    <row r="37" spans="2:4" s="372" customFormat="1" ht="15.6" customHeight="1">
      <c r="B37" s="665" t="s">
        <v>424</v>
      </c>
      <c r="C37" s="23">
        <v>3500</v>
      </c>
    </row>
    <row r="38" spans="2:4" ht="15">
      <c r="B38" s="666" t="s">
        <v>422</v>
      </c>
      <c r="C38" s="23">
        <v>7557</v>
      </c>
    </row>
    <row r="39" spans="2:4" ht="15">
      <c r="B39" s="666" t="s">
        <v>423</v>
      </c>
      <c r="C39" s="23">
        <v>790</v>
      </c>
    </row>
    <row r="40" spans="2:4" s="372" customFormat="1" ht="15.75" thickBot="1">
      <c r="B40" s="538" t="s">
        <v>432</v>
      </c>
      <c r="C40" s="675">
        <v>58</v>
      </c>
    </row>
    <row r="41" spans="2:4" ht="15.75" thickBot="1">
      <c r="B41" s="667" t="s">
        <v>425</v>
      </c>
      <c r="C41" s="673">
        <f>SUM(C37:C40)</f>
        <v>11905</v>
      </c>
    </row>
    <row r="42" spans="2:4" ht="18">
      <c r="B42" s="5"/>
    </row>
    <row r="43" spans="2:4" ht="18">
      <c r="B43" s="5"/>
    </row>
    <row r="44" spans="2:4" ht="18">
      <c r="B44" s="6"/>
    </row>
    <row r="45" spans="2:4" ht="18">
      <c r="B45" s="5"/>
    </row>
    <row r="46" spans="2:4" ht="18">
      <c r="B46" s="6"/>
    </row>
    <row r="47" spans="2:4" ht="18">
      <c r="B47" s="5"/>
    </row>
    <row r="48" spans="2:4" ht="18">
      <c r="B48" s="5"/>
    </row>
    <row r="49" spans="2:2" ht="18">
      <c r="B49" s="5"/>
    </row>
    <row r="50" spans="2:2" ht="18">
      <c r="B50" s="5"/>
    </row>
    <row r="51" spans="2:2" ht="18">
      <c r="B51" s="5"/>
    </row>
    <row r="52" spans="2:2" ht="18">
      <c r="B52" s="5"/>
    </row>
    <row r="53" spans="2:2" ht="18">
      <c r="B53" s="6"/>
    </row>
    <row r="54" spans="2:2">
      <c r="B54" s="2"/>
    </row>
    <row r="55" spans="2:2" ht="18">
      <c r="B55" s="6"/>
    </row>
    <row r="56" spans="2:2">
      <c r="B56" s="2"/>
    </row>
    <row r="57" spans="2:2" ht="18">
      <c r="B57" s="6"/>
    </row>
    <row r="58" spans="2:2" ht="18">
      <c r="B58" s="5"/>
    </row>
    <row r="59" spans="2:2" ht="18">
      <c r="B59" s="5"/>
    </row>
    <row r="60" spans="2:2" ht="18">
      <c r="B60" s="5"/>
    </row>
    <row r="61" spans="2:2" ht="18">
      <c r="B61" s="5"/>
    </row>
    <row r="62" spans="2:2" ht="18">
      <c r="B62" s="5"/>
    </row>
    <row r="63" spans="2:2" ht="18">
      <c r="B63" s="5"/>
    </row>
    <row r="64" spans="2:2" ht="18">
      <c r="B64" s="6"/>
    </row>
  </sheetData>
  <mergeCells count="4">
    <mergeCell ref="B3:C3"/>
    <mergeCell ref="B4:C4"/>
    <mergeCell ref="A1:D1"/>
    <mergeCell ref="A2:C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11" sqref="D11"/>
    </sheetView>
  </sheetViews>
  <sheetFormatPr defaultRowHeight="12.75"/>
  <cols>
    <col min="1" max="1" width="86.140625" customWidth="1"/>
    <col min="2" max="2" width="14.85546875" customWidth="1"/>
    <col min="4" max="4" width="24.85546875" customWidth="1"/>
  </cols>
  <sheetData>
    <row r="1" spans="1:6" ht="18.75" customHeight="1">
      <c r="A1" s="539" t="s">
        <v>401</v>
      </c>
      <c r="B1" s="539"/>
      <c r="C1" s="20"/>
      <c r="D1" s="539"/>
      <c r="E1" s="539"/>
      <c r="F1" s="539"/>
    </row>
    <row r="2" spans="1:6" ht="18.75" customHeight="1">
      <c r="A2" s="542" t="s">
        <v>419</v>
      </c>
      <c r="B2" s="542"/>
      <c r="C2" s="532"/>
      <c r="D2" s="540"/>
      <c r="E2" s="541"/>
      <c r="F2" s="541"/>
    </row>
    <row r="3" spans="1:6" ht="34.5" customHeight="1">
      <c r="A3" s="633" t="s">
        <v>273</v>
      </c>
      <c r="B3" s="633"/>
      <c r="C3" s="272"/>
      <c r="D3" s="633"/>
      <c r="E3" s="633"/>
      <c r="F3" s="633"/>
    </row>
    <row r="4" spans="1:6" ht="20.25" customHeight="1">
      <c r="A4" s="634" t="s">
        <v>303</v>
      </c>
      <c r="B4" s="634"/>
      <c r="C4" s="29"/>
      <c r="D4" s="634"/>
      <c r="E4" s="634"/>
      <c r="F4" s="634"/>
    </row>
    <row r="6" spans="1:6">
      <c r="A6" s="632" t="s">
        <v>304</v>
      </c>
      <c r="B6" s="632"/>
    </row>
    <row r="7" spans="1:6">
      <c r="A7" s="632"/>
      <c r="B7" s="632"/>
    </row>
    <row r="8" spans="1:6" ht="15.75" thickBot="1">
      <c r="A8" s="16"/>
    </row>
    <row r="9" spans="1:6" ht="15" thickBot="1">
      <c r="A9" s="677" t="s">
        <v>10</v>
      </c>
      <c r="B9" s="678" t="s">
        <v>232</v>
      </c>
    </row>
    <row r="10" spans="1:6" ht="15">
      <c r="A10" s="679" t="s">
        <v>233</v>
      </c>
      <c r="B10" s="680">
        <v>55326400</v>
      </c>
    </row>
    <row r="11" spans="1:6" ht="15">
      <c r="A11" s="681" t="s">
        <v>234</v>
      </c>
      <c r="B11" s="267">
        <v>11117240</v>
      </c>
    </row>
    <row r="12" spans="1:6" ht="15">
      <c r="A12" s="681" t="s">
        <v>235</v>
      </c>
      <c r="B12" s="267">
        <v>6563700</v>
      </c>
    </row>
    <row r="13" spans="1:6" ht="15">
      <c r="A13" s="681" t="s">
        <v>236</v>
      </c>
      <c r="B13" s="267">
        <v>11369940</v>
      </c>
    </row>
    <row r="14" spans="1:6" ht="14.25">
      <c r="A14" s="682" t="s">
        <v>237</v>
      </c>
      <c r="B14" s="268">
        <f>SUM(B10:B13)</f>
        <v>84377280</v>
      </c>
    </row>
    <row r="15" spans="1:6" ht="15">
      <c r="A15" s="681" t="s">
        <v>238</v>
      </c>
      <c r="B15" s="269">
        <v>39967100</v>
      </c>
    </row>
    <row r="16" spans="1:6" ht="15">
      <c r="A16" s="683" t="s">
        <v>239</v>
      </c>
      <c r="B16" s="269">
        <v>4806667</v>
      </c>
    </row>
    <row r="17" spans="1:2" ht="14.25">
      <c r="A17" s="684" t="s">
        <v>341</v>
      </c>
      <c r="B17" s="270">
        <v>-3605278</v>
      </c>
    </row>
    <row r="18" spans="1:2" ht="28.5">
      <c r="A18" s="685" t="s">
        <v>240</v>
      </c>
      <c r="B18" s="270">
        <f>B15+B16</f>
        <v>44773767</v>
      </c>
    </row>
    <row r="19" spans="1:2" ht="15">
      <c r="A19" s="686" t="s">
        <v>241</v>
      </c>
      <c r="B19" s="269">
        <v>7996800</v>
      </c>
    </row>
    <row r="20" spans="1:2" ht="15">
      <c r="A20" s="683" t="s">
        <v>242</v>
      </c>
      <c r="B20" s="269">
        <v>2557063</v>
      </c>
    </row>
    <row r="21" spans="1:2" ht="14.25">
      <c r="A21" s="687" t="s">
        <v>243</v>
      </c>
      <c r="B21" s="270">
        <f>SUM(B19:B20)</f>
        <v>10553863</v>
      </c>
    </row>
    <row r="22" spans="1:2" ht="28.5">
      <c r="A22" s="688" t="s">
        <v>244</v>
      </c>
      <c r="B22" s="270">
        <f>SUM(B21)</f>
        <v>10553863</v>
      </c>
    </row>
    <row r="23" spans="1:2" ht="15">
      <c r="A23" s="689" t="s">
        <v>245</v>
      </c>
      <c r="B23" s="269">
        <v>2771340</v>
      </c>
    </row>
    <row r="24" spans="1:2" ht="28.5">
      <c r="A24" s="685" t="s">
        <v>246</v>
      </c>
      <c r="B24" s="270">
        <v>2771340</v>
      </c>
    </row>
    <row r="25" spans="1:2" ht="14.25">
      <c r="A25" s="684" t="s">
        <v>247</v>
      </c>
      <c r="B25" s="270">
        <v>53550</v>
      </c>
    </row>
    <row r="26" spans="1:2" s="372" customFormat="1" ht="14.25">
      <c r="A26" s="684" t="s">
        <v>433</v>
      </c>
      <c r="B26" s="270">
        <v>2564675</v>
      </c>
    </row>
    <row r="27" spans="1:2" s="372" customFormat="1" ht="14.25">
      <c r="A27" s="684" t="s">
        <v>434</v>
      </c>
      <c r="B27" s="270">
        <v>613893</v>
      </c>
    </row>
    <row r="28" spans="1:2" s="372" customFormat="1" ht="14.25">
      <c r="A28" s="684" t="s">
        <v>435</v>
      </c>
      <c r="B28" s="270">
        <v>141383</v>
      </c>
    </row>
    <row r="29" spans="1:2" s="372" customFormat="1" ht="15" thickBot="1">
      <c r="A29" s="690" t="s">
        <v>436</v>
      </c>
      <c r="B29" s="271">
        <v>396440</v>
      </c>
    </row>
    <row r="30" spans="1:2" ht="29.25" thickBot="1">
      <c r="A30" s="691" t="s">
        <v>248</v>
      </c>
      <c r="B30" s="676">
        <f>B14+B17+B18+B21+B23+B25+B26+B27+B28+B29</f>
        <v>142640913</v>
      </c>
    </row>
  </sheetData>
  <mergeCells count="9">
    <mergeCell ref="A6:B7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C15" sqref="C15"/>
    </sheetView>
  </sheetViews>
  <sheetFormatPr defaultRowHeight="12.75"/>
  <cols>
    <col min="1" max="1" width="4.140625" customWidth="1"/>
    <col min="2" max="2" width="58" customWidth="1"/>
    <col min="3" max="3" width="13.140625" customWidth="1"/>
  </cols>
  <sheetData>
    <row r="1" spans="1:4" ht="15" customHeight="1">
      <c r="A1" s="539" t="s">
        <v>404</v>
      </c>
      <c r="B1" s="539"/>
      <c r="C1" s="539"/>
      <c r="D1" s="539"/>
    </row>
    <row r="2" spans="1:4" ht="14.25" customHeight="1">
      <c r="A2" s="542" t="s">
        <v>419</v>
      </c>
      <c r="B2" s="542"/>
      <c r="C2" s="542"/>
      <c r="D2" s="542"/>
    </row>
    <row r="3" spans="1:4" ht="17.25" customHeight="1"/>
    <row r="4" spans="1:4" ht="18" customHeight="1">
      <c r="A4" s="634" t="s">
        <v>273</v>
      </c>
      <c r="B4" s="634"/>
      <c r="C4" s="634"/>
      <c r="D4" s="634"/>
    </row>
    <row r="5" spans="1:4" ht="15.75">
      <c r="A5" s="636" t="s">
        <v>303</v>
      </c>
      <c r="B5" s="636"/>
      <c r="C5" s="636"/>
      <c r="D5" s="636"/>
    </row>
    <row r="6" spans="1:4" ht="15.75">
      <c r="B6" s="28"/>
      <c r="C6" s="28"/>
    </row>
    <row r="7" spans="1:4" ht="15.75" customHeight="1">
      <c r="A7" s="635" t="s">
        <v>249</v>
      </c>
      <c r="B7" s="635"/>
      <c r="C7" s="635"/>
      <c r="D7" s="635"/>
    </row>
    <row r="8" spans="1:4" ht="15.75" customHeight="1" thickBot="1">
      <c r="A8" s="334"/>
      <c r="B8" s="334"/>
      <c r="C8" s="363" t="s">
        <v>15</v>
      </c>
      <c r="D8" s="334"/>
    </row>
    <row r="9" spans="1:4" ht="15.75" customHeight="1">
      <c r="A9" s="334"/>
      <c r="B9" s="364" t="s">
        <v>342</v>
      </c>
      <c r="C9" s="365"/>
      <c r="D9" s="334"/>
    </row>
    <row r="10" spans="1:4" ht="15.75" customHeight="1">
      <c r="A10" s="334"/>
      <c r="B10" s="354" t="s">
        <v>343</v>
      </c>
      <c r="C10" s="355">
        <v>1200</v>
      </c>
      <c r="D10" s="334"/>
    </row>
    <row r="11" spans="1:4" ht="15.75" customHeight="1">
      <c r="A11" s="334"/>
      <c r="B11" s="366" t="s">
        <v>353</v>
      </c>
      <c r="C11" s="355">
        <v>1500</v>
      </c>
      <c r="D11" s="334"/>
    </row>
    <row r="12" spans="1:4" ht="15.75" customHeight="1">
      <c r="A12" s="334"/>
      <c r="B12" s="356"/>
      <c r="C12" s="357"/>
      <c r="D12" s="334"/>
    </row>
    <row r="13" spans="1:4" ht="15.75" customHeight="1">
      <c r="A13" s="334"/>
      <c r="B13" s="367" t="s">
        <v>344</v>
      </c>
      <c r="C13" s="368"/>
      <c r="D13" s="334"/>
    </row>
    <row r="14" spans="1:4" ht="15.75" customHeight="1">
      <c r="A14" s="334"/>
      <c r="B14" s="358" t="s">
        <v>11</v>
      </c>
      <c r="C14" s="355">
        <v>2802</v>
      </c>
      <c r="D14" s="334"/>
    </row>
    <row r="15" spans="1:4" ht="15.75" customHeight="1">
      <c r="A15" s="334"/>
      <c r="B15" s="358" t="s">
        <v>9</v>
      </c>
      <c r="C15" s="355">
        <v>300</v>
      </c>
      <c r="D15" s="334"/>
    </row>
    <row r="16" spans="1:4" ht="15.75" customHeight="1">
      <c r="A16" s="334"/>
      <c r="B16" s="358" t="s">
        <v>345</v>
      </c>
      <c r="C16" s="355">
        <v>400</v>
      </c>
      <c r="D16" s="334"/>
    </row>
    <row r="17" spans="1:4" ht="33.75" customHeight="1">
      <c r="A17" s="334"/>
      <c r="B17" s="359" t="s">
        <v>402</v>
      </c>
      <c r="C17" s="355">
        <v>150</v>
      </c>
      <c r="D17" s="334"/>
    </row>
    <row r="18" spans="1:4" ht="31.5" customHeight="1">
      <c r="A18" s="334"/>
      <c r="B18" s="359" t="s">
        <v>346</v>
      </c>
      <c r="C18" s="360">
        <v>650</v>
      </c>
      <c r="D18" s="334"/>
    </row>
    <row r="19" spans="1:4" ht="15.75" customHeight="1">
      <c r="A19" s="334"/>
      <c r="B19" s="361" t="s">
        <v>297</v>
      </c>
      <c r="C19" s="355">
        <v>500</v>
      </c>
      <c r="D19" s="334"/>
    </row>
    <row r="20" spans="1:4" ht="33" customHeight="1">
      <c r="A20" s="334"/>
      <c r="B20" s="369" t="s">
        <v>347</v>
      </c>
      <c r="C20" s="370"/>
      <c r="D20" s="334"/>
    </row>
    <row r="21" spans="1:4" ht="15.75" customHeight="1">
      <c r="A21" s="334"/>
      <c r="B21" s="362" t="s">
        <v>348</v>
      </c>
      <c r="C21" s="355">
        <v>80</v>
      </c>
      <c r="D21" s="334"/>
    </row>
    <row r="22" spans="1:4" ht="15.75" customHeight="1">
      <c r="A22" s="334"/>
      <c r="B22" s="362" t="s">
        <v>349</v>
      </c>
      <c r="C22" s="355">
        <v>250</v>
      </c>
      <c r="D22" s="334"/>
    </row>
    <row r="23" spans="1:4" ht="15.75" customHeight="1">
      <c r="A23" s="334"/>
      <c r="B23" s="362" t="s">
        <v>350</v>
      </c>
      <c r="C23" s="355">
        <v>300</v>
      </c>
      <c r="D23" s="334"/>
    </row>
    <row r="24" spans="1:4" ht="15.75" customHeight="1">
      <c r="A24" s="334"/>
      <c r="B24" s="362" t="s">
        <v>351</v>
      </c>
      <c r="C24" s="355">
        <v>800</v>
      </c>
      <c r="D24" s="334"/>
    </row>
    <row r="25" spans="1:4" ht="15.75" customHeight="1">
      <c r="A25" s="334"/>
      <c r="B25" s="362" t="s">
        <v>352</v>
      </c>
      <c r="C25" s="355">
        <v>400</v>
      </c>
      <c r="D25" s="334"/>
    </row>
    <row r="26" spans="1:4" s="372" customFormat="1" ht="15.75" customHeight="1" thickBot="1">
      <c r="A26" s="400"/>
      <c r="B26" s="513"/>
      <c r="C26" s="514"/>
      <c r="D26" s="400"/>
    </row>
    <row r="27" spans="1:4" s="372" customFormat="1" ht="15.75" customHeight="1" thickBot="1">
      <c r="A27" s="400"/>
      <c r="B27" s="326" t="s">
        <v>403</v>
      </c>
      <c r="C27" s="517">
        <f>SUM(C10:C26)</f>
        <v>9332</v>
      </c>
      <c r="D27" s="400"/>
    </row>
    <row r="28" spans="1:4" ht="15.75" customHeight="1" thickBot="1">
      <c r="A28" s="334"/>
      <c r="B28" s="515"/>
      <c r="C28" s="516"/>
      <c r="D28" s="334"/>
    </row>
    <row r="29" spans="1:4" ht="15.75" customHeight="1" thickBot="1">
      <c r="A29" s="334"/>
      <c r="B29" s="326" t="s">
        <v>296</v>
      </c>
      <c r="C29" s="327">
        <v>4148</v>
      </c>
      <c r="D29" s="334"/>
    </row>
    <row r="30" spans="1:4" s="353" customFormat="1" ht="15.75" customHeight="1" thickBot="1">
      <c r="A30" s="334"/>
      <c r="B30" s="326"/>
      <c r="C30" s="327"/>
      <c r="D30" s="334"/>
    </row>
    <row r="31" spans="1:4" ht="15.75" customHeight="1" thickBot="1">
      <c r="A31" s="334"/>
      <c r="B31" s="518" t="s">
        <v>14</v>
      </c>
      <c r="C31" s="519">
        <f>C27+C29</f>
        <v>13480</v>
      </c>
      <c r="D31" s="334"/>
    </row>
    <row r="32" spans="1:4" ht="15.75" customHeight="1">
      <c r="A32" s="334"/>
      <c r="B32" s="334"/>
      <c r="C32" s="334"/>
      <c r="D32" s="334"/>
    </row>
    <row r="33" spans="1:4" ht="15.75" customHeight="1">
      <c r="A33" s="334"/>
      <c r="B33" s="334"/>
      <c r="C33" s="334"/>
      <c r="D33" s="334"/>
    </row>
    <row r="34" spans="1:4" ht="15.75" customHeight="1">
      <c r="A34" s="334"/>
      <c r="B34" s="334"/>
      <c r="C34" s="334"/>
      <c r="D34" s="334"/>
    </row>
    <row r="35" spans="1:4" ht="15.75" customHeight="1">
      <c r="A35" s="334"/>
      <c r="B35" s="334"/>
      <c r="C35" s="334"/>
      <c r="D35" s="334"/>
    </row>
    <row r="36" spans="1:4" ht="15.75" customHeight="1">
      <c r="A36" s="334"/>
      <c r="B36" s="334"/>
      <c r="C36" s="334"/>
      <c r="D36" s="334"/>
    </row>
    <row r="37" spans="1:4" ht="15.75" customHeight="1">
      <c r="A37" s="334"/>
      <c r="B37" s="334"/>
      <c r="C37" s="334"/>
      <c r="D37" s="334"/>
    </row>
    <row r="38" spans="1:4" ht="15.75" customHeight="1">
      <c r="A38" s="334"/>
      <c r="B38" s="334"/>
      <c r="C38" s="334"/>
      <c r="D38" s="334"/>
    </row>
    <row r="39" spans="1:4" ht="15.75" customHeight="1">
      <c r="A39" s="334"/>
      <c r="B39" s="334"/>
      <c r="C39" s="334"/>
      <c r="D39" s="334"/>
    </row>
    <row r="40" spans="1:4" ht="15.75" customHeight="1">
      <c r="A40" s="334"/>
      <c r="B40" s="334"/>
      <c r="C40" s="334"/>
      <c r="D40" s="334"/>
    </row>
    <row r="41" spans="1:4" ht="15.75" customHeight="1">
      <c r="A41" s="334"/>
      <c r="B41" s="334"/>
      <c r="C41" s="334"/>
      <c r="D41" s="334"/>
    </row>
    <row r="42" spans="1:4" ht="15.75" customHeight="1">
      <c r="A42" s="334"/>
      <c r="B42" s="334"/>
      <c r="C42" s="334"/>
      <c r="D42" s="334"/>
    </row>
    <row r="43" spans="1:4" ht="15.75" customHeight="1">
      <c r="A43" s="334"/>
      <c r="B43" s="334"/>
      <c r="C43" s="334"/>
      <c r="D43" s="334"/>
    </row>
    <row r="44" spans="1:4" ht="15.75" customHeight="1">
      <c r="A44" s="334"/>
      <c r="B44" s="334"/>
      <c r="C44" s="334"/>
      <c r="D44" s="334"/>
    </row>
    <row r="45" spans="1:4" ht="15.75" customHeight="1">
      <c r="A45" s="334"/>
      <c r="B45" s="334"/>
      <c r="C45" s="334"/>
      <c r="D45" s="334"/>
    </row>
    <row r="46" spans="1:4" ht="15.75" customHeight="1">
      <c r="A46" s="334"/>
      <c r="B46" s="334"/>
      <c r="C46" s="334"/>
      <c r="D46" s="334"/>
    </row>
    <row r="47" spans="1:4" ht="15.75" customHeight="1">
      <c r="A47" s="334"/>
      <c r="B47" s="334"/>
      <c r="C47" s="334"/>
      <c r="D47" s="334"/>
    </row>
    <row r="48" spans="1:4" ht="15.75" customHeight="1">
      <c r="A48" s="334"/>
      <c r="B48" s="334"/>
      <c r="C48" s="334"/>
      <c r="D48" s="334"/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D29"/>
  <sheetViews>
    <sheetView workbookViewId="0">
      <selection activeCell="F12" sqref="F12"/>
    </sheetView>
  </sheetViews>
  <sheetFormatPr defaultRowHeight="12.75"/>
  <cols>
    <col min="2" max="2" width="44.5703125" customWidth="1"/>
    <col min="3" max="3" width="11.140625" customWidth="1"/>
  </cols>
  <sheetData>
    <row r="5" spans="1:4" ht="15" customHeight="1">
      <c r="A5" s="577" t="s">
        <v>405</v>
      </c>
      <c r="B5" s="577"/>
      <c r="C5" s="577"/>
      <c r="D5" s="577"/>
    </row>
    <row r="6" spans="1:4" ht="15" customHeight="1">
      <c r="A6" s="542" t="s">
        <v>419</v>
      </c>
      <c r="B6" s="542"/>
      <c r="C6" s="542"/>
      <c r="D6" s="542"/>
    </row>
    <row r="7" spans="1:4" ht="15" customHeight="1">
      <c r="A7" s="26"/>
      <c r="B7" s="26"/>
      <c r="C7" s="27"/>
    </row>
    <row r="8" spans="1:4" ht="15.75">
      <c r="A8" s="634" t="s">
        <v>273</v>
      </c>
      <c r="B8" s="634"/>
      <c r="C8" s="634"/>
      <c r="D8" s="634"/>
    </row>
    <row r="9" spans="1:4" ht="15.75">
      <c r="A9" s="636" t="s">
        <v>303</v>
      </c>
      <c r="B9" s="636"/>
      <c r="C9" s="636"/>
      <c r="D9" s="636"/>
    </row>
    <row r="10" spans="1:4" ht="15.75">
      <c r="A10" s="233"/>
      <c r="B10" s="233"/>
      <c r="C10" s="233"/>
    </row>
    <row r="11" spans="1:4" ht="15.75">
      <c r="A11" s="636" t="s">
        <v>192</v>
      </c>
      <c r="B11" s="636"/>
      <c r="C11" s="636"/>
      <c r="D11" s="636"/>
    </row>
    <row r="12" spans="1:4" s="372" customFormat="1" ht="15.75">
      <c r="A12" s="335"/>
      <c r="B12" s="335"/>
      <c r="C12" s="335"/>
      <c r="D12" s="335"/>
    </row>
    <row r="13" spans="1:4" ht="16.5" customHeight="1" thickBot="1">
      <c r="C13" s="373" t="s">
        <v>15</v>
      </c>
    </row>
    <row r="14" spans="1:4" ht="15.75">
      <c r="B14" s="273" t="s">
        <v>250</v>
      </c>
      <c r="C14" s="274"/>
    </row>
    <row r="15" spans="1:4" ht="16.5" thickBot="1">
      <c r="B15" s="374" t="s">
        <v>437</v>
      </c>
      <c r="C15" s="375">
        <v>180</v>
      </c>
    </row>
    <row r="16" spans="1:4" ht="16.5" thickBot="1">
      <c r="B16" s="380" t="s">
        <v>251</v>
      </c>
      <c r="C16" s="381">
        <f>SUM(C15:C15)</f>
        <v>180</v>
      </c>
    </row>
    <row r="17" spans="2:3" s="372" customFormat="1" ht="15.75">
      <c r="B17" s="273"/>
      <c r="C17" s="382"/>
    </row>
    <row r="18" spans="2:3" s="371" customFormat="1" ht="15.75">
      <c r="B18" s="379" t="s">
        <v>252</v>
      </c>
      <c r="C18" s="376"/>
    </row>
    <row r="19" spans="2:3" s="372" customFormat="1" ht="15.75">
      <c r="B19" s="694" t="s">
        <v>407</v>
      </c>
      <c r="C19" s="375">
        <v>43254</v>
      </c>
    </row>
    <row r="20" spans="2:3" s="372" customFormat="1" ht="15.75">
      <c r="B20" s="694" t="s">
        <v>406</v>
      </c>
      <c r="C20" s="375">
        <v>7000</v>
      </c>
    </row>
    <row r="21" spans="2:3" s="372" customFormat="1" ht="15.75">
      <c r="B21" s="694" t="s">
        <v>408</v>
      </c>
      <c r="C21" s="375">
        <v>4200</v>
      </c>
    </row>
    <row r="22" spans="2:3" s="372" customFormat="1" ht="15.75">
      <c r="B22" s="694" t="s">
        <v>438</v>
      </c>
      <c r="C22" s="375">
        <v>1126</v>
      </c>
    </row>
    <row r="23" spans="2:3" s="371" customFormat="1" ht="15.75">
      <c r="B23" s="377" t="s">
        <v>354</v>
      </c>
      <c r="C23" s="378">
        <v>25359</v>
      </c>
    </row>
    <row r="24" spans="2:3" s="371" customFormat="1" ht="15.75">
      <c r="B24" s="377" t="s">
        <v>355</v>
      </c>
      <c r="C24" s="378">
        <v>9000</v>
      </c>
    </row>
    <row r="25" spans="2:3" s="372" customFormat="1" ht="16.5" thickBot="1">
      <c r="B25" s="695" t="s">
        <v>439</v>
      </c>
      <c r="C25" s="696">
        <v>1068</v>
      </c>
    </row>
    <row r="26" spans="2:3" ht="16.5" thickBot="1">
      <c r="B26" s="692" t="s">
        <v>356</v>
      </c>
      <c r="C26" s="693">
        <f>SUM(C19:C25)</f>
        <v>91007</v>
      </c>
    </row>
    <row r="28" spans="2:3" ht="13.5" thickBot="1"/>
    <row r="29" spans="2:3" ht="16.5" thickBot="1">
      <c r="B29" s="520" t="s">
        <v>409</v>
      </c>
      <c r="C29" s="521">
        <f>C16+C26</f>
        <v>91187</v>
      </c>
    </row>
  </sheetData>
  <mergeCells count="5">
    <mergeCell ref="A11:D11"/>
    <mergeCell ref="A8:D8"/>
    <mergeCell ref="A9:D9"/>
    <mergeCell ref="A5:D5"/>
    <mergeCell ref="A6:D6"/>
  </mergeCells>
  <phoneticPr fontId="1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L30" sqref="L30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577" t="s">
        <v>410</v>
      </c>
      <c r="B3" s="577"/>
      <c r="C3" s="577"/>
      <c r="D3" s="577"/>
      <c r="E3" s="27"/>
      <c r="F3" s="27"/>
      <c r="G3" s="27"/>
    </row>
    <row r="4" spans="1:7" ht="15" customHeight="1">
      <c r="A4" s="542" t="s">
        <v>419</v>
      </c>
      <c r="B4" s="542"/>
      <c r="C4" s="542"/>
      <c r="D4" s="542"/>
      <c r="E4" s="27"/>
      <c r="F4" s="27"/>
      <c r="G4" s="27"/>
    </row>
    <row r="5" spans="1:7" ht="15">
      <c r="B5" s="26"/>
      <c r="C5" s="26"/>
      <c r="D5" s="26"/>
      <c r="E5" s="26"/>
    </row>
    <row r="6" spans="1:7" ht="15.75">
      <c r="A6" s="634" t="s">
        <v>273</v>
      </c>
      <c r="B6" s="634"/>
      <c r="C6" s="634"/>
      <c r="D6" s="634"/>
      <c r="E6" s="29"/>
      <c r="F6" s="29"/>
      <c r="G6" s="29"/>
    </row>
    <row r="7" spans="1:7" ht="15.75">
      <c r="A7" s="636" t="s">
        <v>303</v>
      </c>
      <c r="B7" s="636"/>
      <c r="C7" s="636"/>
      <c r="D7" s="636"/>
      <c r="E7" s="30"/>
      <c r="F7" s="30"/>
      <c r="G7" s="30"/>
    </row>
    <row r="10" spans="1:7" ht="15.75">
      <c r="A10" s="637" t="s">
        <v>89</v>
      </c>
      <c r="B10" s="637"/>
      <c r="C10" s="637"/>
      <c r="D10" s="637"/>
      <c r="E10" s="31"/>
      <c r="F10" s="31"/>
      <c r="G10" s="31"/>
    </row>
    <row r="13" spans="1:7" ht="13.5" thickBot="1">
      <c r="C13" s="3" t="s">
        <v>15</v>
      </c>
      <c r="D13" s="8"/>
    </row>
    <row r="14" spans="1:7" ht="15">
      <c r="B14" s="36" t="s">
        <v>6</v>
      </c>
      <c r="C14" s="32">
        <v>9859</v>
      </c>
    </row>
    <row r="15" spans="1:7" ht="15">
      <c r="B15" s="37"/>
      <c r="C15" s="33"/>
    </row>
    <row r="16" spans="1:7" ht="15">
      <c r="B16" s="34" t="s">
        <v>253</v>
      </c>
      <c r="C16" s="35"/>
    </row>
    <row r="17" spans="2:3" ht="15">
      <c r="B17" s="25" t="s">
        <v>254</v>
      </c>
      <c r="C17" s="522"/>
    </row>
    <row r="18" spans="2:3" ht="15">
      <c r="B18" s="34" t="s">
        <v>298</v>
      </c>
      <c r="C18" s="38">
        <f>SUM(C17:C17)</f>
        <v>0</v>
      </c>
    </row>
    <row r="19" spans="2:3" ht="15" thickBot="1">
      <c r="B19" s="39"/>
      <c r="C19" s="40"/>
    </row>
    <row r="20" spans="2:3" ht="15.75" thickBot="1">
      <c r="B20" s="24" t="s">
        <v>90</v>
      </c>
      <c r="C20" s="41">
        <f>C14+C18</f>
        <v>9859</v>
      </c>
    </row>
  </sheetData>
  <mergeCells count="5">
    <mergeCell ref="A3:D3"/>
    <mergeCell ref="A6:D6"/>
    <mergeCell ref="A7:D7"/>
    <mergeCell ref="A10:D10"/>
    <mergeCell ref="A4:D4"/>
  </mergeCells>
  <phoneticPr fontId="15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C80" sqref="C80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77" t="s">
        <v>413</v>
      </c>
      <c r="B1" s="577"/>
      <c r="C1" s="577"/>
      <c r="D1" s="577"/>
      <c r="E1" s="577"/>
    </row>
    <row r="2" spans="1:5" ht="15" customHeight="1">
      <c r="A2" s="643" t="s">
        <v>419</v>
      </c>
      <c r="B2" s="643"/>
      <c r="C2" s="643"/>
      <c r="D2" s="643"/>
      <c r="E2" s="643"/>
    </row>
    <row r="3" spans="1:5" ht="15">
      <c r="A3" s="26"/>
      <c r="B3" s="26"/>
      <c r="C3" s="26"/>
      <c r="D3" s="26"/>
    </row>
    <row r="4" spans="1:5" ht="15.75">
      <c r="A4" s="634" t="s">
        <v>273</v>
      </c>
      <c r="B4" s="634"/>
      <c r="C4" s="634"/>
      <c r="D4" s="634"/>
      <c r="E4" s="634"/>
    </row>
    <row r="5" spans="1:5" ht="15.75">
      <c r="A5" s="636" t="s">
        <v>303</v>
      </c>
      <c r="B5" s="636"/>
      <c r="C5" s="636"/>
      <c r="D5" s="636"/>
      <c r="E5" s="636"/>
    </row>
    <row r="6" spans="1:5" ht="15">
      <c r="A6" s="80"/>
      <c r="B6" s="80"/>
      <c r="C6" s="80"/>
      <c r="D6" s="80"/>
      <c r="E6" s="80"/>
    </row>
    <row r="7" spans="1:5" ht="15.75" thickBot="1">
      <c r="A7" s="42"/>
      <c r="B7" s="43"/>
      <c r="C7" s="43"/>
      <c r="D7" s="44"/>
      <c r="E7" s="44"/>
    </row>
    <row r="8" spans="1:5" ht="14.25">
      <c r="A8" s="641" t="s">
        <v>91</v>
      </c>
      <c r="B8" s="641"/>
      <c r="C8" s="641"/>
      <c r="D8" s="641"/>
      <c r="E8" s="641"/>
    </row>
    <row r="9" spans="1:5" ht="15.75" thickBot="1">
      <c r="A9" s="45" t="s">
        <v>92</v>
      </c>
      <c r="B9" s="45" t="s">
        <v>10</v>
      </c>
      <c r="C9" s="45">
        <v>2015</v>
      </c>
      <c r="D9" s="46">
        <v>2016</v>
      </c>
      <c r="E9" s="46">
        <v>2017</v>
      </c>
    </row>
    <row r="10" spans="1:5" ht="15" customHeight="1">
      <c r="A10" s="47" t="s">
        <v>93</v>
      </c>
      <c r="B10" s="523" t="s">
        <v>172</v>
      </c>
      <c r="C10" s="49">
        <v>16303</v>
      </c>
      <c r="D10" s="49">
        <v>8000</v>
      </c>
      <c r="E10" s="49">
        <v>18000</v>
      </c>
    </row>
    <row r="11" spans="1:5" ht="15" customHeight="1">
      <c r="A11" s="50" t="s">
        <v>94</v>
      </c>
      <c r="B11" s="523" t="s">
        <v>411</v>
      </c>
      <c r="C11" s="52">
        <v>57800</v>
      </c>
      <c r="D11" s="52">
        <v>50000</v>
      </c>
      <c r="E11" s="52">
        <v>50000</v>
      </c>
    </row>
    <row r="12" spans="1:5" ht="15" customHeight="1">
      <c r="A12" s="50" t="s">
        <v>43</v>
      </c>
      <c r="B12" s="524" t="s">
        <v>412</v>
      </c>
      <c r="C12" s="52">
        <v>142641</v>
      </c>
      <c r="D12" s="52">
        <v>100000</v>
      </c>
      <c r="E12" s="52">
        <v>120000</v>
      </c>
    </row>
    <row r="13" spans="1:5" ht="15.75" customHeight="1">
      <c r="A13" s="50" t="s">
        <v>44</v>
      </c>
      <c r="B13" s="51" t="s">
        <v>256</v>
      </c>
      <c r="C13" s="52">
        <v>11905</v>
      </c>
      <c r="D13" s="52">
        <v>5000</v>
      </c>
      <c r="E13" s="52">
        <v>5000</v>
      </c>
    </row>
    <row r="14" spans="1:5" ht="15" customHeight="1">
      <c r="A14" s="50" t="s">
        <v>95</v>
      </c>
      <c r="B14" s="51" t="s">
        <v>414</v>
      </c>
      <c r="C14" s="144">
        <v>118697</v>
      </c>
      <c r="D14" s="52">
        <v>98000</v>
      </c>
      <c r="E14" s="52">
        <v>100000</v>
      </c>
    </row>
    <row r="15" spans="1:5" ht="15" customHeight="1">
      <c r="A15" s="50" t="s">
        <v>96</v>
      </c>
      <c r="B15" s="51" t="s">
        <v>97</v>
      </c>
      <c r="C15" s="52"/>
      <c r="D15" s="52"/>
      <c r="E15" s="52"/>
    </row>
    <row r="16" spans="1:5" ht="15" customHeight="1">
      <c r="A16" s="50" t="s">
        <v>47</v>
      </c>
      <c r="B16" s="51" t="s">
        <v>301</v>
      </c>
      <c r="C16" s="52">
        <v>16926</v>
      </c>
      <c r="D16" s="52"/>
      <c r="E16" s="52"/>
    </row>
    <row r="17" spans="1:5" ht="15" customHeight="1">
      <c r="A17" s="50" t="s">
        <v>98</v>
      </c>
      <c r="B17" s="51" t="s">
        <v>99</v>
      </c>
      <c r="C17" s="52"/>
      <c r="D17" s="52"/>
      <c r="E17" s="52"/>
    </row>
    <row r="18" spans="1:5" ht="15" customHeight="1">
      <c r="A18" s="50" t="s">
        <v>49</v>
      </c>
      <c r="B18" s="51" t="s">
        <v>100</v>
      </c>
      <c r="C18" s="52"/>
      <c r="D18" s="52"/>
      <c r="E18" s="52"/>
    </row>
    <row r="19" spans="1:5" ht="15" customHeight="1" thickBot="1">
      <c r="A19" s="50" t="s">
        <v>101</v>
      </c>
      <c r="B19" s="53" t="s">
        <v>102</v>
      </c>
      <c r="C19" s="2">
        <v>29713</v>
      </c>
      <c r="D19" s="54">
        <v>7000</v>
      </c>
      <c r="E19" s="54">
        <v>7000</v>
      </c>
    </row>
    <row r="20" spans="1:5" ht="15" customHeight="1" thickBot="1">
      <c r="A20" s="55" t="s">
        <v>51</v>
      </c>
      <c r="B20" s="56" t="s">
        <v>103</v>
      </c>
      <c r="C20" s="57">
        <f>SUM(C10:C19)</f>
        <v>393985</v>
      </c>
      <c r="D20" s="57">
        <f>SUM(D10:D19)</f>
        <v>268000</v>
      </c>
      <c r="E20" s="57">
        <f>SUM(E10:E19)</f>
        <v>300000</v>
      </c>
    </row>
    <row r="21" spans="1:5" ht="15" customHeight="1">
      <c r="A21" s="50" t="s">
        <v>104</v>
      </c>
      <c r="B21" s="48" t="s">
        <v>3</v>
      </c>
      <c r="C21" s="49">
        <v>111952</v>
      </c>
      <c r="D21" s="49">
        <v>65000</v>
      </c>
      <c r="E21" s="49">
        <v>65000</v>
      </c>
    </row>
    <row r="22" spans="1:5" ht="15" customHeight="1">
      <c r="A22" s="50" t="s">
        <v>53</v>
      </c>
      <c r="B22" s="51" t="s">
        <v>105</v>
      </c>
      <c r="C22" s="52">
        <v>29461</v>
      </c>
      <c r="D22" s="52">
        <v>18000</v>
      </c>
      <c r="E22" s="52">
        <v>18000</v>
      </c>
    </row>
    <row r="23" spans="1:5" ht="15" customHeight="1">
      <c r="A23" s="50" t="s">
        <v>106</v>
      </c>
      <c r="B23" s="51" t="s">
        <v>107</v>
      </c>
      <c r="C23" s="52">
        <v>64425</v>
      </c>
      <c r="D23" s="52">
        <v>56000</v>
      </c>
      <c r="E23" s="52">
        <v>66000</v>
      </c>
    </row>
    <row r="24" spans="1:5" ht="15" customHeight="1">
      <c r="A24" s="50" t="s">
        <v>55</v>
      </c>
      <c r="B24" s="51" t="s">
        <v>257</v>
      </c>
      <c r="C24" s="52">
        <v>4570</v>
      </c>
      <c r="D24" s="52">
        <v>1500</v>
      </c>
      <c r="E24" s="52">
        <v>1500</v>
      </c>
    </row>
    <row r="25" spans="1:5" ht="15" customHeight="1">
      <c r="A25" s="50" t="s">
        <v>56</v>
      </c>
      <c r="B25" s="51" t="s">
        <v>258</v>
      </c>
      <c r="C25" s="147">
        <v>12725</v>
      </c>
      <c r="D25" s="52">
        <v>7000</v>
      </c>
      <c r="E25" s="52">
        <v>7000</v>
      </c>
    </row>
    <row r="26" spans="1:5" ht="15" customHeight="1">
      <c r="A26" s="50" t="s">
        <v>108</v>
      </c>
      <c r="B26" s="51" t="s">
        <v>109</v>
      </c>
      <c r="C26" s="52"/>
      <c r="D26" s="52"/>
      <c r="E26" s="52"/>
    </row>
    <row r="27" spans="1:5" ht="15" customHeight="1">
      <c r="A27" s="50" t="s">
        <v>58</v>
      </c>
      <c r="B27" s="51" t="s">
        <v>110</v>
      </c>
      <c r="C27" s="52">
        <v>13480</v>
      </c>
      <c r="D27" s="52">
        <v>9000</v>
      </c>
      <c r="E27" s="52">
        <v>9000</v>
      </c>
    </row>
    <row r="28" spans="1:5" ht="15" customHeight="1">
      <c r="A28" s="50" t="s">
        <v>111</v>
      </c>
      <c r="B28" s="51" t="s">
        <v>112</v>
      </c>
      <c r="C28" s="52">
        <v>7871</v>
      </c>
      <c r="D28" s="52"/>
      <c r="E28" s="52"/>
    </row>
    <row r="29" spans="1:5" ht="15" customHeight="1">
      <c r="A29" s="50" t="s">
        <v>60</v>
      </c>
      <c r="B29" s="51" t="s">
        <v>194</v>
      </c>
      <c r="C29" s="52">
        <v>118697</v>
      </c>
      <c r="D29" s="52">
        <v>98000</v>
      </c>
      <c r="E29" s="52">
        <v>100000</v>
      </c>
    </row>
    <row r="30" spans="1:5" ht="15" customHeight="1">
      <c r="A30" s="50" t="s">
        <v>61</v>
      </c>
      <c r="B30" s="51" t="s">
        <v>300</v>
      </c>
      <c r="C30" s="52"/>
      <c r="D30" s="52"/>
      <c r="E30" s="52"/>
    </row>
    <row r="31" spans="1:5" ht="15" customHeight="1">
      <c r="A31" s="50" t="s">
        <v>113</v>
      </c>
      <c r="B31" s="51" t="s">
        <v>114</v>
      </c>
      <c r="C31" s="52"/>
      <c r="D31" s="52"/>
      <c r="E31" s="52"/>
    </row>
    <row r="32" spans="1:5" ht="15" customHeight="1" thickBot="1">
      <c r="A32" s="50" t="s">
        <v>115</v>
      </c>
      <c r="B32" s="53" t="s">
        <v>89</v>
      </c>
      <c r="C32" s="54">
        <v>9859</v>
      </c>
      <c r="D32" s="54">
        <v>11500</v>
      </c>
      <c r="E32" s="54">
        <v>13500</v>
      </c>
    </row>
    <row r="33" spans="1:5" ht="15" customHeight="1" thickBot="1">
      <c r="A33" s="58" t="s">
        <v>64</v>
      </c>
      <c r="B33" s="59" t="s">
        <v>116</v>
      </c>
      <c r="C33" s="60">
        <f>SUM(C21:C32)</f>
        <v>373040</v>
      </c>
      <c r="D33" s="60">
        <f>SUM(D21:D32)</f>
        <v>266000</v>
      </c>
      <c r="E33" s="60">
        <f>SUM(E21:E32)</f>
        <v>280000</v>
      </c>
    </row>
    <row r="34" spans="1:5" ht="15" customHeight="1">
      <c r="A34" s="101"/>
      <c r="B34" s="102"/>
      <c r="C34" s="103"/>
      <c r="D34" s="103"/>
      <c r="E34" s="103"/>
    </row>
    <row r="35" spans="1:5" ht="15" customHeight="1">
      <c r="A35" s="101"/>
      <c r="B35" s="104"/>
      <c r="C35" s="105"/>
      <c r="D35" s="105"/>
      <c r="E35" s="105"/>
    </row>
    <row r="36" spans="1:5" ht="15" customHeight="1">
      <c r="A36" s="101"/>
      <c r="B36" s="104"/>
      <c r="C36" s="105"/>
      <c r="D36" s="105"/>
      <c r="E36" s="105"/>
    </row>
    <row r="37" spans="1:5" ht="15" customHeight="1">
      <c r="A37" s="101"/>
      <c r="B37" s="104"/>
      <c r="C37" s="105"/>
      <c r="D37" s="105"/>
      <c r="E37" s="105"/>
    </row>
    <row r="38" spans="1:5" ht="15" customHeight="1">
      <c r="A38" s="101"/>
      <c r="B38" s="104"/>
      <c r="C38" s="105"/>
      <c r="D38" s="105"/>
      <c r="E38" s="105"/>
    </row>
    <row r="39" spans="1:5" ht="15" customHeight="1">
      <c r="A39" s="101"/>
      <c r="B39" s="104"/>
      <c r="C39" s="105"/>
      <c r="D39" s="105"/>
      <c r="E39" s="105"/>
    </row>
    <row r="40" spans="1:5" ht="15" customHeight="1">
      <c r="A40" s="101"/>
      <c r="B40" s="104"/>
      <c r="C40" s="105"/>
      <c r="D40" s="105"/>
      <c r="E40" s="105"/>
    </row>
    <row r="41" spans="1:5" ht="15" customHeight="1">
      <c r="A41" s="101"/>
      <c r="B41" s="104"/>
      <c r="C41" s="105"/>
      <c r="D41" s="105"/>
      <c r="E41" s="105"/>
    </row>
    <row r="42" spans="1:5" ht="15" customHeight="1">
      <c r="A42" s="101"/>
      <c r="B42" s="104"/>
      <c r="C42" s="105"/>
      <c r="D42" s="105"/>
      <c r="E42" s="105"/>
    </row>
    <row r="43" spans="1:5" ht="15" customHeight="1">
      <c r="A43" s="101"/>
      <c r="B43" s="104"/>
      <c r="C43" s="105"/>
      <c r="D43" s="105"/>
      <c r="E43" s="105"/>
    </row>
    <row r="44" spans="1:5" ht="15" customHeight="1">
      <c r="A44" s="101"/>
      <c r="B44" s="104"/>
      <c r="C44" s="105"/>
      <c r="D44" s="105"/>
      <c r="E44" s="105"/>
    </row>
    <row r="45" spans="1:5" ht="15" customHeight="1">
      <c r="A45" s="101"/>
      <c r="B45" s="104"/>
      <c r="C45" s="105"/>
      <c r="D45" s="105"/>
      <c r="E45" s="105"/>
    </row>
    <row r="46" spans="1:5" ht="15" customHeight="1">
      <c r="A46" s="101"/>
      <c r="B46" s="104"/>
      <c r="C46" s="105"/>
      <c r="D46" s="105"/>
      <c r="E46" s="105"/>
    </row>
    <row r="47" spans="1:5" ht="15" customHeight="1">
      <c r="A47" s="61"/>
      <c r="B47" s="62"/>
      <c r="C47" s="63"/>
      <c r="D47" s="63"/>
      <c r="E47" s="63"/>
    </row>
    <row r="48" spans="1:5" ht="15" customHeight="1">
      <c r="A48" s="61"/>
      <c r="B48" s="62"/>
      <c r="C48" s="63"/>
      <c r="D48" s="63"/>
      <c r="E48" s="63"/>
    </row>
    <row r="49" spans="1:5" ht="15" customHeight="1" thickBot="1">
      <c r="A49" s="64"/>
      <c r="B49" s="65"/>
      <c r="C49" s="642"/>
      <c r="D49" s="642"/>
      <c r="E49" s="642"/>
    </row>
    <row r="50" spans="1:5" ht="15" customHeight="1" thickBot="1">
      <c r="A50" s="638" t="s">
        <v>117</v>
      </c>
      <c r="B50" s="639"/>
      <c r="C50" s="639"/>
      <c r="D50" s="639"/>
      <c r="E50" s="640"/>
    </row>
    <row r="51" spans="1:5" ht="15" customHeight="1" thickBot="1">
      <c r="A51" s="66" t="s">
        <v>92</v>
      </c>
      <c r="B51" s="66" t="s">
        <v>10</v>
      </c>
      <c r="C51" s="66">
        <v>2015</v>
      </c>
      <c r="D51" s="67">
        <v>2016</v>
      </c>
      <c r="E51" s="67">
        <v>2017</v>
      </c>
    </row>
    <row r="52" spans="1:5" ht="15" customHeight="1">
      <c r="A52" s="68" t="s">
        <v>65</v>
      </c>
      <c r="B52" s="69" t="s">
        <v>118</v>
      </c>
      <c r="C52" s="70">
        <v>18288</v>
      </c>
      <c r="D52" s="70">
        <v>3000</v>
      </c>
      <c r="E52" s="70">
        <v>3000</v>
      </c>
    </row>
    <row r="53" spans="1:5" ht="15" customHeight="1">
      <c r="A53" s="47" t="s">
        <v>66</v>
      </c>
      <c r="B53" s="48" t="s">
        <v>119</v>
      </c>
      <c r="C53" s="49"/>
      <c r="D53" s="49"/>
      <c r="E53" s="49"/>
    </row>
    <row r="54" spans="1:5" ht="15" customHeight="1">
      <c r="A54" s="71" t="s">
        <v>67</v>
      </c>
      <c r="B54" s="72" t="s">
        <v>255</v>
      </c>
      <c r="C54" s="73"/>
      <c r="D54" s="74">
        <v>5000</v>
      </c>
      <c r="E54" s="74">
        <v>5000</v>
      </c>
    </row>
    <row r="55" spans="1:5" ht="15" customHeight="1">
      <c r="A55" s="50" t="s">
        <v>68</v>
      </c>
      <c r="B55" s="51" t="s">
        <v>120</v>
      </c>
      <c r="C55" s="52"/>
      <c r="D55" s="52"/>
      <c r="E55" s="52"/>
    </row>
    <row r="56" spans="1:5" ht="15" customHeight="1">
      <c r="A56" s="47" t="s">
        <v>69</v>
      </c>
      <c r="B56" s="48" t="s">
        <v>121</v>
      </c>
      <c r="C56" s="49"/>
      <c r="D56" s="75"/>
      <c r="E56" s="75"/>
    </row>
    <row r="57" spans="1:5" ht="15" customHeight="1">
      <c r="A57" s="50" t="s">
        <v>70</v>
      </c>
      <c r="B57" s="51" t="s">
        <v>122</v>
      </c>
      <c r="C57" s="76"/>
      <c r="D57" s="77"/>
      <c r="E57" s="77"/>
    </row>
    <row r="58" spans="1:5" ht="15" customHeight="1">
      <c r="A58" s="47" t="s">
        <v>71</v>
      </c>
      <c r="B58" s="48" t="s">
        <v>123</v>
      </c>
      <c r="C58" s="49"/>
      <c r="D58" s="49"/>
      <c r="E58" s="49"/>
    </row>
    <row r="59" spans="1:5" ht="15" customHeight="1">
      <c r="A59" s="47" t="s">
        <v>72</v>
      </c>
      <c r="B59" s="48" t="s">
        <v>124</v>
      </c>
      <c r="C59" s="49"/>
      <c r="D59" s="49"/>
      <c r="E59" s="49"/>
    </row>
    <row r="60" spans="1:5" ht="28.5" customHeight="1">
      <c r="A60" s="47" t="s">
        <v>73</v>
      </c>
      <c r="B60" s="48" t="s">
        <v>125</v>
      </c>
      <c r="C60" s="49"/>
      <c r="D60" s="49"/>
      <c r="E60" s="49"/>
    </row>
    <row r="61" spans="1:5" ht="15" customHeight="1">
      <c r="A61" s="47" t="s">
        <v>74</v>
      </c>
      <c r="B61" s="48" t="s">
        <v>126</v>
      </c>
      <c r="C61" s="49"/>
      <c r="D61" s="49"/>
      <c r="E61" s="49"/>
    </row>
    <row r="62" spans="1:5" ht="15" customHeight="1">
      <c r="A62" s="47" t="s">
        <v>75</v>
      </c>
      <c r="B62" s="48" t="s">
        <v>127</v>
      </c>
      <c r="C62" s="49"/>
      <c r="D62" s="49"/>
      <c r="E62" s="49"/>
    </row>
    <row r="63" spans="1:5" ht="15" customHeight="1" thickBot="1">
      <c r="A63" s="71" t="s">
        <v>76</v>
      </c>
      <c r="B63" s="72" t="s">
        <v>128</v>
      </c>
      <c r="C63" s="78">
        <v>51954</v>
      </c>
      <c r="D63" s="73">
        <v>10000</v>
      </c>
      <c r="E63" s="73">
        <v>10000</v>
      </c>
    </row>
    <row r="64" spans="1:5" ht="15" customHeight="1" thickBot="1">
      <c r="A64" s="79" t="s">
        <v>77</v>
      </c>
      <c r="B64" s="56" t="s">
        <v>129</v>
      </c>
      <c r="C64" s="57">
        <f>SUM(C52:C63)</f>
        <v>70242</v>
      </c>
      <c r="D64" s="57">
        <f>SUM(D52:D63)</f>
        <v>18000</v>
      </c>
      <c r="E64" s="57">
        <f>SUM(E52:E63)</f>
        <v>18000</v>
      </c>
    </row>
    <row r="65" spans="1:9" ht="15" customHeight="1">
      <c r="A65" s="47" t="s">
        <v>78</v>
      </c>
      <c r="B65" s="48" t="s">
        <v>130</v>
      </c>
      <c r="C65" s="49">
        <v>180</v>
      </c>
      <c r="D65" s="49">
        <v>9000</v>
      </c>
      <c r="E65" s="49">
        <v>14000</v>
      </c>
    </row>
    <row r="66" spans="1:9" ht="15" customHeight="1">
      <c r="A66" s="47" t="s">
        <v>79</v>
      </c>
      <c r="B66" s="48" t="s">
        <v>131</v>
      </c>
      <c r="C66" s="49">
        <v>91007</v>
      </c>
      <c r="D66" s="49">
        <v>9000</v>
      </c>
      <c r="E66" s="49">
        <v>14000</v>
      </c>
    </row>
    <row r="67" spans="1:9" ht="15" customHeight="1">
      <c r="A67" s="47" t="s">
        <v>80</v>
      </c>
      <c r="B67" s="48" t="s">
        <v>132</v>
      </c>
      <c r="C67" s="49"/>
      <c r="D67" s="49"/>
      <c r="E67" s="49"/>
    </row>
    <row r="68" spans="1:9" ht="15" customHeight="1">
      <c r="A68" s="47" t="s">
        <v>81</v>
      </c>
      <c r="B68" s="48" t="s">
        <v>133</v>
      </c>
      <c r="C68" s="49"/>
      <c r="D68" s="49"/>
      <c r="E68" s="49"/>
    </row>
    <row r="69" spans="1:9" ht="15" customHeight="1">
      <c r="A69" s="47" t="s">
        <v>82</v>
      </c>
      <c r="B69" s="48" t="s">
        <v>134</v>
      </c>
      <c r="C69" s="49"/>
      <c r="D69" s="49"/>
      <c r="E69" s="49"/>
    </row>
    <row r="70" spans="1:9" ht="15" customHeight="1">
      <c r="A70" s="47" t="s">
        <v>83</v>
      </c>
      <c r="B70" s="48" t="s">
        <v>135</v>
      </c>
      <c r="C70" s="49"/>
      <c r="D70" s="49"/>
      <c r="E70" s="49"/>
    </row>
    <row r="71" spans="1:9" ht="15" customHeight="1">
      <c r="A71" s="47" t="s">
        <v>84</v>
      </c>
      <c r="B71" s="48" t="s">
        <v>136</v>
      </c>
      <c r="C71" s="49"/>
      <c r="D71" s="49"/>
      <c r="E71" s="49"/>
    </row>
    <row r="72" spans="1:9" ht="15" customHeight="1">
      <c r="A72" s="47" t="s">
        <v>85</v>
      </c>
      <c r="B72" s="48" t="s">
        <v>137</v>
      </c>
      <c r="C72" s="49"/>
      <c r="D72" s="49"/>
      <c r="E72" s="49"/>
    </row>
    <row r="73" spans="1:9" ht="15" customHeight="1">
      <c r="A73" s="47" t="s">
        <v>86</v>
      </c>
      <c r="B73" s="48" t="s">
        <v>138</v>
      </c>
      <c r="C73" s="49"/>
      <c r="D73" s="49"/>
      <c r="E73" s="49"/>
    </row>
    <row r="74" spans="1:9" ht="15" customHeight="1">
      <c r="A74" s="47" t="s">
        <v>87</v>
      </c>
      <c r="B74" s="48" t="s">
        <v>139</v>
      </c>
      <c r="C74" s="49"/>
      <c r="D74" s="49"/>
      <c r="E74" s="49"/>
    </row>
    <row r="75" spans="1:9" ht="15" customHeight="1" thickBot="1">
      <c r="A75" s="71" t="s">
        <v>140</v>
      </c>
      <c r="B75" s="72" t="s">
        <v>89</v>
      </c>
      <c r="C75" s="73"/>
      <c r="D75" s="73">
        <v>2000</v>
      </c>
      <c r="E75" s="73">
        <v>10000</v>
      </c>
    </row>
    <row r="76" spans="1:9" ht="15" customHeight="1" thickBot="1">
      <c r="A76" s="79" t="s">
        <v>141</v>
      </c>
      <c r="B76" s="217" t="s">
        <v>142</v>
      </c>
      <c r="C76" s="57">
        <f>SUM(C65:C75)</f>
        <v>91187</v>
      </c>
      <c r="D76" s="57">
        <f>SUM(D65:D75)</f>
        <v>20000</v>
      </c>
      <c r="E76" s="57">
        <f>SUM(E65:E75)</f>
        <v>38000</v>
      </c>
    </row>
    <row r="77" spans="1:9" ht="15" customHeight="1" thickBot="1">
      <c r="A77" s="219" t="s">
        <v>143</v>
      </c>
      <c r="B77" s="212" t="s">
        <v>144</v>
      </c>
      <c r="C77" s="57">
        <f>C20+C64</f>
        <v>464227</v>
      </c>
      <c r="D77" s="57">
        <f>D20+D64</f>
        <v>286000</v>
      </c>
      <c r="E77" s="57">
        <f>E20+E64</f>
        <v>318000</v>
      </c>
      <c r="H77" s="12"/>
      <c r="I77" s="12"/>
    </row>
    <row r="78" spans="1:9" ht="15" customHeight="1" thickBot="1">
      <c r="A78" s="220" t="s">
        <v>145</v>
      </c>
      <c r="B78" s="213" t="s">
        <v>146</v>
      </c>
      <c r="C78" s="214">
        <f>C33+C76</f>
        <v>464227</v>
      </c>
      <c r="D78" s="214">
        <f>D33+D76</f>
        <v>286000</v>
      </c>
      <c r="E78" s="214">
        <f>E33+E76</f>
        <v>318000</v>
      </c>
    </row>
    <row r="79" spans="1:9" ht="15.75" thickBot="1">
      <c r="A79" s="219" t="s">
        <v>199</v>
      </c>
      <c r="B79" s="218" t="s">
        <v>198</v>
      </c>
      <c r="C79" s="215">
        <v>-126568</v>
      </c>
      <c r="D79" s="216">
        <v>-100000</v>
      </c>
      <c r="E79" s="216">
        <v>-100000</v>
      </c>
    </row>
    <row r="80" spans="1:9" ht="15" thickBot="1">
      <c r="A80" s="221" t="s">
        <v>200</v>
      </c>
      <c r="B80" s="211" t="s">
        <v>195</v>
      </c>
      <c r="C80" s="275">
        <f>SUM(C78:C79)</f>
        <v>337659</v>
      </c>
      <c r="D80" s="275">
        <f t="shared" ref="D80:E80" si="0">SUM(D78:D79)</f>
        <v>186000</v>
      </c>
      <c r="E80" s="275">
        <f t="shared" si="0"/>
        <v>218000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2015-10-01T12:28:37Z</cp:lastPrinted>
  <dcterms:created xsi:type="dcterms:W3CDTF">2004-07-16T06:20:01Z</dcterms:created>
  <dcterms:modified xsi:type="dcterms:W3CDTF">2015-10-01T12:33:38Z</dcterms:modified>
</cp:coreProperties>
</file>