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melléklet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<sst xmlns="http://schemas.openxmlformats.org/spreadsheetml/2006/main" count="894" uniqueCount="397">
  <si>
    <t xml:space="preserve">1.melléklet 2/2019 (II.20.)önkormányzati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</si>
  <si>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</si>
  <si>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</si>
  <si>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</si>
  <si>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</si>
  <si>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2019.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</si>
  <si>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</si>
  <si>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</si>
  <si>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</si>
  <si>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</si>
  <si>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</si>
  <si>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</si>
  <si>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</si>
  <si>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</si>
  <si>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</si>
  <si>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</si>
  <si>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</si>
  <si>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</si>
  <si>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</si>
  <si>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</si>
  <si>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</si>
  <si>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</si>
  <si>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</si>
  <si>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</si>
  <si>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</si>
  <si>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</si>
  <si>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</si>
  <si>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</si>
  <si>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</si>
  <si>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</si>
  <si>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</si>
  <si>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</si>
  <si>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</si>
  <si>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</si>
  <si>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</si>
  <si>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</si>
  <si>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</si>
  <si>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</si>
  <si>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</si>
  <si>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</si>
  <si>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</si>
  <si>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</si>
  <si>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</si>
  <si>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</si>
  <si>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</si>
  <si>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</si>
  <si>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</si>
  <si>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</si>
  <si>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</si>
  <si>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</si>
  <si>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</si>
  <si>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</si>
  <si>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</si>
  <si>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</si>
  <si>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</si>
  <si>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</si>
  <si>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</si>
  <si>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</si>
  <si>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</si>
  <si>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</si>
  <si>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</si>
  <si>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</si>
  <si>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</si>
  <si>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</si>
  <si>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</si>
  <si>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</si>
  <si>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</si>
  <si>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</si>
  <si>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</si>
  <si>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</si>
  <si>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</si>
  <si>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</si>
  <si>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</si>
  <si>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</si>
  <si>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</si>
  <si>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</si>
  <si>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</si>
  <si>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</si>
  <si>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</si>
  <si>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</si>
  <si>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</si>
  <si>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</si>
  <si>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</si>
  <si>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</si>
  <si>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</si>
  <si>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</si>
  <si>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</si>
  <si>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</si>
  <si>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</si>
  <si>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</si>
  <si>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</si>
  <si>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</si>
  <si>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</si>
  <si>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</si>
  <si>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</si>
  <si>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</si>
  <si>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</si>
  <si>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</si>
  <si>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</si>
  <si>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</si>
  <si>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</si>
  <si>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</si>
  <si>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</si>
  <si>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</si>
  <si>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</si>
  <si>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</si>
  <si>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</si>
  <si>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</si>
  <si>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</si>
  <si>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</si>
  <si>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</si>
  <si>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</si>
  <si>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</si>
  <si>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</si>
  <si>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</si>
  <si>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</si>
  <si>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</si>
  <si>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</si>
  <si>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</si>
  <si>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</si>
  <si>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</si>
  <si>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</si>
  <si>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</si>
  <si>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</si>
  <si>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</si>
  <si>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</si>
  <si>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</si>
  <si>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</si>
  <si>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</si>
  <si>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</si>
  <si>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</si>
  <si>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</si>
  <si>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</si>
  <si>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</si>
  <si>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</si>
  <si>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</si>
  <si>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</si>
  <si>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</si>
  <si>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</si>
  <si>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</si>
  <si>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</si>
  <si>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</si>
  <si>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</si>
  <si>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</si>
  <si>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</si>
  <si>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</si>
  <si>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</si>
  <si>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</si>
  <si>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</si>
  <si>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</si>
  <si>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</si>
  <si>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</si>
  <si>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</si>
  <si>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</si>
  <si>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</si>
  <si>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</si>
  <si>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</si>
  <si>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</si>
  <si>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</si>
  <si>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</si>
  <si>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</si>
  <si>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</si>
  <si>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</si>
  <si>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</si>
  <si>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</si>
  <si>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</si>
  <si>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2/2019 (II.20.)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</si>
  <si>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</si>
  <si>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</si>
  <si>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</si>
  <si>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</si>
  <si>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</si>
  <si>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</si>
  <si>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</si>
  <si>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</si>
  <si>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</si>
  <si>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</si>
  <si>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</si>
  <si>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</si>
  <si>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</si>
  <si>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</si>
  <si>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</si>
  <si>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</si>
  <si>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</si>
  <si>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</si>
  <si>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</si>
  <si>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</si>
  <si>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</si>
  <si>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</si>
  <si>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</si>
  <si>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</si>
  <si>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</si>
  <si>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</si>
  <si>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</si>
  <si>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</si>
  <si>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</si>
  <si>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</si>
  <si>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</si>
  <si>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</si>
  <si>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</si>
  <si>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</si>
  <si>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</si>
  <si>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</si>
  <si>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</si>
  <si>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</si>
  <si>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</si>
  <si>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</si>
  <si>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</si>
  <si>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</si>
  <si>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</si>
  <si>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</si>
  <si>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</si>
  <si>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</si>
  <si>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</si>
  <si>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</si>
  <si>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</si>
  <si>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</si>
  <si>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</si>
  <si>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</si>
  <si>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</si>
  <si>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</si>
  <si>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</si>
  <si>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</si>
  <si>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</si>
  <si>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</si>
  <si>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</si>
  <si>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</si>
  <si>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</si>
  <si>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</si>
  <si>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</si>
  <si>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</si>
  <si>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</si>
  <si>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</si>
  <si>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</si>
  <si>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</si>
  <si>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</si>
  <si>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</si>
  <si>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</si>
  <si>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</si>
  <si>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2.1.melléklet az 2/2019(II.20.)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</si>
  <si>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</si>
  <si>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</si>
  <si>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</si>
  <si>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</si>
  <si>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</si>
  <si>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</si>
  <si>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</si>
  <si>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</si>
  <si>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</si>
  <si>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</si>
  <si>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</si>
  <si>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</si>
  <si>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</si>
  <si>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</si>
  <si>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</si>
  <si>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</si>
  <si>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</si>
  <si>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</si>
  <si>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</si>
  <si>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</si>
  <si>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</si>
  <si>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</si>
  <si>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</si>
  <si>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</si>
  <si>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</si>
  <si>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</si>
  <si>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</si>
  <si>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</si>
  <si>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</si>
  <si>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</si>
  <si>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</si>
  <si>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</si>
  <si>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</si>
  <si>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</si>
  <si>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</si>
  <si>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</si>
  <si>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</si>
  <si>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</si>
  <si>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</si>
  <si>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</si>
  <si>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</si>
  <si>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</si>
  <si>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</si>
  <si>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</si>
  <si>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</si>
  <si>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</si>
  <si>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</si>
  <si>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2/2019(II.20.)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</si>
  <si>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</si>
  <si>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</si>
  <si>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</si>
  <si>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</si>
  <si>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</si>
  <si>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</si>
  <si>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</si>
  <si>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</si>
  <si>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</si>
  <si>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</si>
  <si>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</si>
  <si>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</si>
  <si>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</si>
  <si>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</si>
  <si>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</si>
  <si>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</si>
  <si>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</si>
  <si>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</si>
  <si>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</si>
  <si>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</si>
  <si>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</si>
  <si>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</si>
  <si>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</si>
  <si>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</si>
  <si>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</si>
  <si>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</si>
  <si>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</si>
  <si>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</si>
  <si>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2/2019(II.20.) önkormányzati rendelethez</t>
  </si>
  <si>
    <t xml:space="preserve">2020.évi várható</t>
  </si>
  <si>
    <t xml:space="preserve">2021. évi 
várható</t>
  </si>
  <si>
    <t xml:space="preserve">2022.évi várható</t>
  </si>
  <si>
    <t xml:space="preserve">Sor-szám</t>
  </si>
  <si>
    <t xml:space="preserve">- Garancia- és kez.váll. kif. ÁH-n belülre</t>
  </si>
  <si>
    <t xml:space="preserve">- Egyéb működési célú tám. ÁH-n belülre</t>
  </si>
  <si>
    <t xml:space="preserve">- Garancia és kez.váll.kif.ÁH-n kívülre</t>
  </si>
  <si>
    <t xml:space="preserve">Irányító szervi támogatás</t>
  </si>
  <si>
    <t xml:space="preserve">4.melléklet 2/2019 (II.20.) önkormányzati rendelethez</t>
  </si>
  <si>
    <t xml:space="preserve">Előirányzat-felhasználási terv 2019.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</si>
  <si>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</si>
  <si>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</si>
  <si>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</si>
  <si>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</si>
  <si>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</si>
  <si>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</si>
  <si>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</si>
  <si>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</si>
  <si>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</si>
  <si>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</si>
  <si>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</si>
  <si>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</si>
  <si>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</si>
  <si>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</si>
  <si>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</si>
  <si>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</si>
  <si>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</si>
  <si>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</si>
  <si>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</si>
  <si>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</si>
  <si>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</si>
  <si>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</si>
  <si>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5.melléklet 2/2019(II.20.) önkormányzati rendelethez</t>
  </si>
  <si>
    <t xml:space="preserve">A 2019. évi általános működés és ágazati feladatok támogatásának alakulása jogcímenként</t>
  </si>
  <si>
    <t xml:space="preserve">adatok forintban</t>
  </si>
  <si>
    <t xml:space="preserve">Jogcím</t>
  </si>
  <si>
    <t xml:space="preserve">2019.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</si>
  <si>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</si>
  <si>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</si>
  <si>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</si>
  <si>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2/2019(II.20.) önkormányzati rendelethez</t>
  </si>
  <si>
    <t xml:space="preserve">Kimutatás a 2018.évben céljelleggel juttatott támogatásokról</t>
  </si>
  <si>
    <t xml:space="preserve">Támogatott szervezet neve</t>
  </si>
  <si>
    <t xml:space="preserve">Támogatás célja</t>
  </si>
  <si>
    <t xml:space="preserve">Támogatás összege</t>
  </si>
  <si>
    <t xml:space="preserve">Rendőrség</t>
  </si>
  <si>
    <t xml:space="preserve">működési támogatás</t>
  </si>
  <si>
    <t xml:space="preserve">VM Megyei Katasztrófavédelmi Ig.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</si>
  <si>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</si>
  <si>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</si>
  <si>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</si>
  <si>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</si>
  <si>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</si>
  <si>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7.melléklet 2/2019 (II.20.)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</si>
  <si>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</si>
  <si>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</si>
  <si>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</si>
  <si>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</si>
  <si>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2019. XII.31-ig</t>
  </si>
  <si>
    <t xml:space="preserve">2019. év utáni szükséglet
(6=2 - 4 - 5)</t>
  </si>
  <si>
    <t xml:space="preserve">orvosi rendelő felújítása</t>
  </si>
  <si>
    <t xml:space="preserve">ÖSSZESEN:</t>
  </si>
  <si>
    <t xml:space="preserve">8.melléklet 2/2019 (II.20.) önkormányzati rendelethez</t>
  </si>
  <si>
    <t xml:space="preserve">Többéves kihatással járó döntések számszerűsítése évenkénti bontásban és összesítve célok szerint</t>
  </si>
  <si>
    <t xml:space="preserve">Kötelezettség jogcíme</t>
  </si>
  <si>
    <t xml:space="preserve">Köt. váll.
 éve</t>
  </si>
  <si>
    <t xml:space="preserve">2019 előtti kifizetés</t>
  </si>
  <si>
    <t xml:space="preserve">Kiadás vonzata évenként</t>
  </si>
  <si>
    <t xml:space="preserve">Összesen</t>
  </si>
  <si>
    <t xml:space="preserve">2019.</t>
  </si>
  <si>
    <t xml:space="preserve">9=(4+5+6+7+8)</t>
  </si>
  <si>
    <t xml:space="preserve">Működési célú finanszírozási kiadások
(hiteltörlesztés, értékpapír vásárlás, stb.)</t>
  </si>
  <si>
    <t xml:space="preserve">Győri Közszolgáltató és Vagyongazdálkodó Zrt. Győr</t>
  </si>
  <si>
    <t xml:space="preserve">2011.</t>
  </si>
  <si>
    <t xml:space="preserve">............................</t>
  </si>
  <si>
    <t xml:space="preserve">Felhalmozási célú finanszírozási kiadások
(hiteltörlesztés, értékpapír vásárlás, stb.)</t>
  </si>
  <si>
    <t xml:space="preserve">Beruházási kiadások beruházásonként</t>
  </si>
  <si>
    <t xml:space="preserve">Felújítási kiadások felújításonként</t>
  </si>
  <si>
    <t xml:space="preserve">Egyéb (Pl.: garancia és kezességvállalás, stb.)</t>
  </si>
  <si>
    <t xml:space="preserve"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</si>
</sst>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5" fillId="2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6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5" fillId="3" borderId="49" xfId="0" applyFont="true" applyBorder="true" applyAlignment="true" applyProtection="true">
      <alignment horizontal="left" vertical="center" textRotation="0" wrapText="true" indent="15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name val="Calibri"/>
        <charset val="238"/>
        <family val="2"/>
        <color rgb="FF000000"/>
      </font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C105" activeCellId="0" sqref="C105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13382925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10101685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1481240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985000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985000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2700000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2000000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2000000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700000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1121000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1120000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18188925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12424517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12424517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12424517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30613442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23396240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5956000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1083000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13606000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1262240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1489000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1489000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6001000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6001000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/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680885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680885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30078125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535317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535317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535317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30613442</v>
      </c>
    </row>
    <row r="171" customFormat="false" ht="20.1" hidden="false" customHeight="tru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13382925</v>
      </c>
      <c r="D8" s="85" t="s">
        <v>246</v>
      </c>
      <c r="E8" s="87" t="n">
        <v>5956000</v>
      </c>
    </row>
    <row r="9" customFormat="false" ht="20.1" hidden="false" customHeight="true" outlineLevel="0" collapsed="false">
      <c r="A9" s="88" t="s">
        <v>20</v>
      </c>
      <c r="B9" s="89" t="s">
        <v>247</v>
      </c>
      <c r="C9" s="90" t="n">
        <v>985000</v>
      </c>
      <c r="D9" s="89" t="s">
        <v>171</v>
      </c>
      <c r="E9" s="91" t="n">
        <v>1083000</v>
      </c>
    </row>
    <row r="10" customFormat="false" ht="20.1" hidden="false" customHeight="true" outlineLevel="0" collapsed="false">
      <c r="A10" s="88" t="s">
        <v>34</v>
      </c>
      <c r="B10" s="89" t="s">
        <v>248</v>
      </c>
      <c r="C10" s="90"/>
      <c r="D10" s="89" t="s">
        <v>249</v>
      </c>
      <c r="E10" s="91" t="n">
        <v>13606000</v>
      </c>
    </row>
    <row r="11" customFormat="false" ht="20.1" hidden="false" customHeight="true" outlineLevel="0" collapsed="false">
      <c r="A11" s="88" t="s">
        <v>48</v>
      </c>
      <c r="B11" s="89" t="s">
        <v>250</v>
      </c>
      <c r="C11" s="90" t="n">
        <v>2700000</v>
      </c>
      <c r="D11" s="89" t="s">
        <v>173</v>
      </c>
      <c r="E11" s="91" t="n">
        <v>1262240</v>
      </c>
    </row>
    <row r="12" customFormat="false" ht="20.1" hidden="false" customHeight="true" outlineLevel="0" collapsed="false">
      <c r="A12" s="88" t="s">
        <v>62</v>
      </c>
      <c r="B12" s="92" t="s">
        <v>251</v>
      </c>
      <c r="C12" s="90"/>
      <c r="D12" s="89" t="s">
        <v>175</v>
      </c>
      <c r="E12" s="91" t="n">
        <v>1489000</v>
      </c>
    </row>
    <row r="13" customFormat="false" ht="20.1" hidden="false" customHeight="true" outlineLevel="0" collapsed="false">
      <c r="A13" s="88" t="s">
        <v>84</v>
      </c>
      <c r="B13" s="89" t="s">
        <v>252</v>
      </c>
      <c r="C13" s="93"/>
      <c r="D13" s="89" t="s">
        <v>253</v>
      </c>
      <c r="E13" s="91" t="n">
        <v>680885</v>
      </c>
    </row>
    <row r="14" customFormat="false" ht="20.1" hidden="false" customHeight="true" outlineLevel="0" collapsed="false">
      <c r="A14" s="88" t="s">
        <v>96</v>
      </c>
      <c r="B14" s="89" t="s">
        <v>83</v>
      </c>
      <c r="C14" s="90" t="n">
        <v>1121000</v>
      </c>
      <c r="D14" s="94"/>
      <c r="E14" s="91"/>
    </row>
    <row r="15" customFormat="false" ht="15" hidden="false" customHeight="true" outlineLevel="0" collapsed="false">
      <c r="A15" s="88" t="s">
        <v>106</v>
      </c>
      <c r="B15" s="94"/>
      <c r="C15" s="90"/>
      <c r="D15" s="94"/>
      <c r="E15" s="91"/>
    </row>
    <row r="16" customFormat="false" ht="15" hidden="false" customHeight="true" outlineLevel="0" collapsed="false">
      <c r="A16" s="88" t="s">
        <v>116</v>
      </c>
      <c r="B16" s="95"/>
      <c r="C16" s="93"/>
      <c r="D16" s="94"/>
      <c r="E16" s="91"/>
    </row>
    <row r="17" customFormat="false" ht="15" hidden="false" customHeight="true" outlineLevel="0" collapsed="false">
      <c r="A17" s="88" t="s">
        <v>118</v>
      </c>
      <c r="B17" s="94"/>
      <c r="C17" s="90"/>
      <c r="D17" s="94"/>
      <c r="E17" s="91"/>
    </row>
    <row r="18" customFormat="false" ht="15" hidden="false" customHeight="true" outlineLevel="0" collapsed="false">
      <c r="A18" s="88" t="s">
        <v>126</v>
      </c>
      <c r="B18" s="94"/>
      <c r="C18" s="90"/>
      <c r="D18" s="94"/>
      <c r="E18" s="91"/>
    </row>
    <row r="19" customFormat="false" ht="15" hidden="false" customHeight="true" outlineLevel="0" collapsed="false">
      <c r="A19" s="88" t="s">
        <v>136</v>
      </c>
      <c r="B19" s="96"/>
      <c r="C19" s="97"/>
      <c r="D19" s="94"/>
      <c r="E19" s="98"/>
    </row>
    <row r="20" customFormat="false" ht="20.1" hidden="false" customHeight="true" outlineLevel="0" collapsed="false">
      <c r="A20" s="99" t="s">
        <v>142</v>
      </c>
      <c r="B20" s="100" t="s">
        <v>254</v>
      </c>
      <c r="C20" s="101" t="n">
        <f aca="false">+C8+C9+C11+C12+C14+C15+C16+C17+C18+C19</f>
        <v>18188925</v>
      </c>
      <c r="D20" s="100" t="s">
        <v>255</v>
      </c>
      <c r="E20" s="102" t="n">
        <f aca="false">SUM(E8:E19)</f>
        <v>24077125</v>
      </c>
    </row>
    <row r="21" customFormat="false" ht="20.1" hidden="false" customHeight="true" outlineLevel="0" collapsed="false">
      <c r="A21" s="103" t="s">
        <v>150</v>
      </c>
      <c r="B21" s="104" t="s">
        <v>256</v>
      </c>
      <c r="C21" s="105" t="n">
        <v>12424517</v>
      </c>
      <c r="D21" s="89" t="s">
        <v>257</v>
      </c>
      <c r="E21" s="106"/>
    </row>
    <row r="22" customFormat="false" ht="20.1" hidden="false" customHeight="true" outlineLevel="0" collapsed="false">
      <c r="A22" s="107" t="s">
        <v>160</v>
      </c>
      <c r="B22" s="89" t="s">
        <v>258</v>
      </c>
      <c r="C22" s="90" t="n">
        <v>12424517</v>
      </c>
      <c r="D22" s="89" t="s">
        <v>259</v>
      </c>
      <c r="E22" s="91"/>
    </row>
    <row r="23" customFormat="false" ht="20.1" hidden="false" customHeight="true" outlineLevel="0" collapsed="false">
      <c r="A23" s="107" t="s">
        <v>162</v>
      </c>
      <c r="B23" s="89" t="s">
        <v>260</v>
      </c>
      <c r="C23" s="90"/>
      <c r="D23" s="89" t="s">
        <v>261</v>
      </c>
      <c r="E23" s="91"/>
    </row>
    <row r="24" customFormat="false" ht="20.1" hidden="false" customHeight="true" outlineLevel="0" collapsed="false">
      <c r="A24" s="107" t="s">
        <v>164</v>
      </c>
      <c r="B24" s="89" t="s">
        <v>262</v>
      </c>
      <c r="C24" s="90"/>
      <c r="D24" s="89" t="s">
        <v>263</v>
      </c>
      <c r="E24" s="91"/>
    </row>
    <row r="25" customFormat="false" ht="20.1" hidden="false" customHeight="true" outlineLevel="0" collapsed="false">
      <c r="A25" s="107" t="s">
        <v>264</v>
      </c>
      <c r="B25" s="89" t="s">
        <v>265</v>
      </c>
      <c r="C25" s="90"/>
      <c r="D25" s="104" t="s">
        <v>266</v>
      </c>
      <c r="E25" s="91"/>
    </row>
    <row r="26" customFormat="false" ht="20.1" hidden="false" customHeight="true" outlineLevel="0" collapsed="false">
      <c r="A26" s="107" t="s">
        <v>267</v>
      </c>
      <c r="B26" s="89" t="s">
        <v>268</v>
      </c>
      <c r="C26" s="108" t="n">
        <f aca="false">+C27+C28</f>
        <v>0</v>
      </c>
      <c r="D26" s="89" t="s">
        <v>269</v>
      </c>
      <c r="E26" s="91"/>
    </row>
    <row r="27" customFormat="false" ht="20.1" hidden="false" customHeight="true" outlineLevel="0" collapsed="false">
      <c r="A27" s="103" t="s">
        <v>270</v>
      </c>
      <c r="B27" s="104" t="s">
        <v>271</v>
      </c>
      <c r="C27" s="109"/>
      <c r="D27" s="85" t="s">
        <v>229</v>
      </c>
      <c r="E27" s="106" t="n">
        <v>535317</v>
      </c>
    </row>
    <row r="28" customFormat="false" ht="20.1" hidden="false" customHeight="true" outlineLevel="0" collapsed="false">
      <c r="A28" s="107" t="s">
        <v>272</v>
      </c>
      <c r="B28" s="89" t="s">
        <v>273</v>
      </c>
      <c r="C28" s="90"/>
      <c r="D28" s="94" t="s">
        <v>274</v>
      </c>
      <c r="E28" s="91" t="n">
        <v>0</v>
      </c>
    </row>
    <row r="29" customFormat="false" ht="20.1" hidden="false" customHeight="true" outlineLevel="0" collapsed="false">
      <c r="A29" s="99" t="s">
        <v>275</v>
      </c>
      <c r="B29" s="100" t="s">
        <v>276</v>
      </c>
      <c r="C29" s="101" t="n">
        <f aca="false">+C21+C26</f>
        <v>12424517</v>
      </c>
      <c r="D29" s="100" t="s">
        <v>277</v>
      </c>
      <c r="E29" s="102" t="n">
        <f aca="false">SUM(E21:E28)</f>
        <v>535317</v>
      </c>
    </row>
    <row r="30" customFormat="false" ht="20.1" hidden="false" customHeight="true" outlineLevel="0" collapsed="false">
      <c r="A30" s="99" t="s">
        <v>278</v>
      </c>
      <c r="B30" s="110" t="s">
        <v>279</v>
      </c>
      <c r="C30" s="111" t="n">
        <f aca="false">+C20+C29</f>
        <v>30613442</v>
      </c>
      <c r="D30" s="110" t="s">
        <v>280</v>
      </c>
      <c r="E30" s="111" t="n">
        <f aca="false">+E20+E29</f>
        <v>24612442</v>
      </c>
    </row>
    <row r="31" customFormat="false" ht="20.1" hidden="false" customHeight="true" outlineLevel="0" collapsed="false">
      <c r="A31" s="99" t="s">
        <v>281</v>
      </c>
      <c r="B31" s="110" t="s">
        <v>282</v>
      </c>
      <c r="C31" s="111"/>
      <c r="D31" s="110" t="s">
        <v>283</v>
      </c>
      <c r="E31" s="111" t="str">
        <f aca="false">IF(C20-E20&gt;0,C20-E20,"-")</f>
        <v>-</v>
      </c>
    </row>
    <row r="32" customFormat="false" ht="20.1" hidden="false" customHeight="true" outlineLevel="0" collapsed="false">
      <c r="A32" s="99" t="s">
        <v>284</v>
      </c>
      <c r="B32" s="110" t="s">
        <v>285</v>
      </c>
      <c r="C32" s="111" t="str">
        <f aca="false">IF(C20+C21-E30&lt;0,E30-(C20+C21),"-")</f>
        <v>-</v>
      </c>
      <c r="D32" s="110" t="s">
        <v>286</v>
      </c>
      <c r="E32" s="111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 t="n">
        <v>0</v>
      </c>
      <c r="D7" s="85" t="s">
        <v>196</v>
      </c>
      <c r="E7" s="87"/>
    </row>
    <row r="8" customFormat="false" ht="15" hidden="false" customHeight="true" outlineLevel="0" collapsed="false">
      <c r="A8" s="88" t="s">
        <v>20</v>
      </c>
      <c r="B8" s="89" t="s">
        <v>290</v>
      </c>
      <c r="C8" s="90"/>
      <c r="D8" s="89" t="s">
        <v>291</v>
      </c>
      <c r="E8" s="91"/>
    </row>
    <row r="9" customFormat="false" ht="15" hidden="false" customHeight="true" outlineLevel="0" collapsed="false">
      <c r="A9" s="88" t="s">
        <v>34</v>
      </c>
      <c r="B9" s="89" t="s">
        <v>292</v>
      </c>
      <c r="C9" s="90"/>
      <c r="D9" s="89" t="s">
        <v>198</v>
      </c>
      <c r="E9" s="91" t="n">
        <v>6001000</v>
      </c>
    </row>
    <row r="10" customFormat="false" ht="15" hidden="false" customHeight="true" outlineLevel="0" collapsed="false">
      <c r="A10" s="88" t="s">
        <v>48</v>
      </c>
      <c r="B10" s="89" t="s">
        <v>293</v>
      </c>
      <c r="C10" s="90"/>
      <c r="D10" s="89" t="s">
        <v>294</v>
      </c>
      <c r="E10" s="91"/>
    </row>
    <row r="11" customFormat="false" ht="15" hidden="false" customHeight="true" outlineLevel="0" collapsed="false">
      <c r="A11" s="88" t="s">
        <v>62</v>
      </c>
      <c r="B11" s="89" t="s">
        <v>295</v>
      </c>
      <c r="C11" s="90"/>
      <c r="D11" s="89" t="s">
        <v>200</v>
      </c>
      <c r="E11" s="91"/>
    </row>
    <row r="12" customFormat="false" ht="15" hidden="false" customHeight="true" outlineLevel="0" collapsed="false">
      <c r="A12" s="88" t="s">
        <v>84</v>
      </c>
      <c r="B12" s="89" t="s">
        <v>296</v>
      </c>
      <c r="C12" s="93"/>
      <c r="D12" s="94"/>
      <c r="E12" s="91"/>
    </row>
    <row r="13" customFormat="false" ht="12" hidden="false" customHeight="true" outlineLevel="0" collapsed="false">
      <c r="A13" s="88" t="s">
        <v>96</v>
      </c>
      <c r="B13" s="94"/>
      <c r="C13" s="90"/>
      <c r="D13" s="94"/>
      <c r="E13" s="91"/>
    </row>
    <row r="14" customFormat="false" ht="12" hidden="false" customHeight="true" outlineLevel="0" collapsed="false">
      <c r="A14" s="88" t="s">
        <v>106</v>
      </c>
      <c r="B14" s="94"/>
      <c r="C14" s="90"/>
      <c r="D14" s="94"/>
      <c r="E14" s="91"/>
    </row>
    <row r="15" customFormat="false" ht="12" hidden="false" customHeight="true" outlineLevel="0" collapsed="false">
      <c r="A15" s="88" t="s">
        <v>116</v>
      </c>
      <c r="B15" s="94"/>
      <c r="C15" s="93"/>
      <c r="D15" s="94"/>
      <c r="E15" s="91"/>
    </row>
    <row r="16" customFormat="false" ht="12" hidden="false" customHeight="true" outlineLevel="0" collapsed="false">
      <c r="A16" s="88" t="s">
        <v>118</v>
      </c>
      <c r="B16" s="94"/>
      <c r="C16" s="93"/>
      <c r="D16" s="94"/>
      <c r="E16" s="91"/>
    </row>
    <row r="17" customFormat="false" ht="12" hidden="false" customHeight="true" outlineLevel="0" collapsed="false">
      <c r="A17" s="112" t="s">
        <v>126</v>
      </c>
      <c r="B17" s="113"/>
      <c r="C17" s="114"/>
      <c r="D17" s="104" t="s">
        <v>253</v>
      </c>
      <c r="E17" s="106"/>
    </row>
    <row r="18" customFormat="false" ht="20.1" hidden="false" customHeight="true" outlineLevel="0" collapsed="false">
      <c r="A18" s="99" t="s">
        <v>136</v>
      </c>
      <c r="B18" s="100" t="s">
        <v>297</v>
      </c>
      <c r="C18" s="101" t="n">
        <f aca="false">+C7+C9+C10+C12+C13+C14+C15+C16+C17</f>
        <v>0</v>
      </c>
      <c r="D18" s="100" t="s">
        <v>298</v>
      </c>
      <c r="E18" s="102" t="n">
        <f aca="false">+E7+E9+E11+E12+E13+E14+E15+E16+E17</f>
        <v>6001000</v>
      </c>
    </row>
    <row r="19" customFormat="false" ht="12" hidden="false" customHeight="true" outlineLevel="0" collapsed="false">
      <c r="A19" s="84" t="s">
        <v>142</v>
      </c>
      <c r="B19" s="115" t="s">
        <v>299</v>
      </c>
      <c r="C19" s="116" t="n">
        <f aca="false">+C20+C21+C22+C23+C24</f>
        <v>0</v>
      </c>
      <c r="D19" s="89" t="s">
        <v>257</v>
      </c>
      <c r="E19" s="87"/>
    </row>
    <row r="20" customFormat="false" ht="12" hidden="false" customHeight="true" outlineLevel="0" collapsed="false">
      <c r="A20" s="88" t="s">
        <v>150</v>
      </c>
      <c r="B20" s="117" t="s">
        <v>258</v>
      </c>
      <c r="C20" s="90"/>
      <c r="D20" s="89" t="s">
        <v>300</v>
      </c>
      <c r="E20" s="91"/>
    </row>
    <row r="21" customFormat="false" ht="12" hidden="false" customHeight="true" outlineLevel="0" collapsed="false">
      <c r="A21" s="84" t="s">
        <v>160</v>
      </c>
      <c r="B21" s="117" t="s">
        <v>260</v>
      </c>
      <c r="C21" s="90"/>
      <c r="D21" s="89" t="s">
        <v>261</v>
      </c>
      <c r="E21" s="91"/>
    </row>
    <row r="22" customFormat="false" ht="12" hidden="false" customHeight="true" outlineLevel="0" collapsed="false">
      <c r="A22" s="88" t="s">
        <v>162</v>
      </c>
      <c r="B22" s="117" t="s">
        <v>262</v>
      </c>
      <c r="C22" s="90"/>
      <c r="D22" s="89" t="s">
        <v>263</v>
      </c>
      <c r="E22" s="91"/>
    </row>
    <row r="23" customFormat="false" ht="12" hidden="false" customHeight="true" outlineLevel="0" collapsed="false">
      <c r="A23" s="84" t="s">
        <v>164</v>
      </c>
      <c r="B23" s="117" t="s">
        <v>301</v>
      </c>
      <c r="C23" s="90"/>
      <c r="D23" s="104" t="s">
        <v>266</v>
      </c>
      <c r="E23" s="91"/>
    </row>
    <row r="24" customFormat="false" ht="12" hidden="false" customHeight="true" outlineLevel="0" collapsed="false">
      <c r="A24" s="88" t="s">
        <v>264</v>
      </c>
      <c r="B24" s="118" t="s">
        <v>265</v>
      </c>
      <c r="C24" s="90"/>
      <c r="D24" s="89" t="s">
        <v>302</v>
      </c>
      <c r="E24" s="91"/>
    </row>
    <row r="25" customFormat="false" ht="12" hidden="false" customHeight="true" outlineLevel="0" collapsed="false">
      <c r="A25" s="84" t="s">
        <v>267</v>
      </c>
      <c r="B25" s="119" t="s">
        <v>303</v>
      </c>
      <c r="C25" s="108" t="n">
        <f aca="false">+C26+C27+C28+C29+C30</f>
        <v>0</v>
      </c>
      <c r="D25" s="85" t="s">
        <v>304</v>
      </c>
      <c r="E25" s="91"/>
    </row>
    <row r="26" customFormat="false" ht="12" hidden="false" customHeight="true" outlineLevel="0" collapsed="false">
      <c r="A26" s="88" t="s">
        <v>270</v>
      </c>
      <c r="B26" s="118" t="s">
        <v>305</v>
      </c>
      <c r="C26" s="90"/>
      <c r="D26" s="85" t="s">
        <v>231</v>
      </c>
      <c r="E26" s="91"/>
    </row>
    <row r="27" customFormat="false" ht="12" hidden="false" customHeight="true" outlineLevel="0" collapsed="false">
      <c r="A27" s="84" t="s">
        <v>272</v>
      </c>
      <c r="B27" s="118" t="s">
        <v>271</v>
      </c>
      <c r="C27" s="90"/>
      <c r="D27" s="120"/>
      <c r="E27" s="91"/>
    </row>
    <row r="28" customFormat="false" ht="12" hidden="false" customHeight="true" outlineLevel="0" collapsed="false">
      <c r="A28" s="88" t="s">
        <v>275</v>
      </c>
      <c r="B28" s="117" t="s">
        <v>306</v>
      </c>
      <c r="C28" s="90"/>
      <c r="D28" s="120"/>
      <c r="E28" s="91"/>
    </row>
    <row r="29" customFormat="false" ht="12" hidden="false" customHeight="true" outlineLevel="0" collapsed="false">
      <c r="A29" s="84" t="s">
        <v>278</v>
      </c>
      <c r="B29" s="121" t="s">
        <v>307</v>
      </c>
      <c r="C29" s="90"/>
      <c r="D29" s="94"/>
      <c r="E29" s="91"/>
    </row>
    <row r="30" customFormat="false" ht="12" hidden="false" customHeight="true" outlineLevel="0" collapsed="false">
      <c r="A30" s="88" t="s">
        <v>281</v>
      </c>
      <c r="B30" s="122" t="s">
        <v>308</v>
      </c>
      <c r="C30" s="90"/>
      <c r="D30" s="120"/>
      <c r="E30" s="91"/>
    </row>
    <row r="31" customFormat="false" ht="20.1" hidden="false" customHeight="true" outlineLevel="0" collapsed="false">
      <c r="A31" s="99" t="s">
        <v>284</v>
      </c>
      <c r="B31" s="100" t="s">
        <v>309</v>
      </c>
      <c r="C31" s="101" t="n">
        <f aca="false">+C19+C25</f>
        <v>0</v>
      </c>
      <c r="D31" s="100" t="s">
        <v>310</v>
      </c>
      <c r="E31" s="102" t="n">
        <f aca="false">SUM(E19:E30)</f>
        <v>0</v>
      </c>
    </row>
    <row r="32" customFormat="false" ht="20.1" hidden="false" customHeight="true" outlineLevel="0" collapsed="false">
      <c r="A32" s="99" t="s">
        <v>311</v>
      </c>
      <c r="B32" s="110" t="s">
        <v>312</v>
      </c>
      <c r="C32" s="111" t="n">
        <f aca="false">+C18+C31</f>
        <v>0</v>
      </c>
      <c r="D32" s="110" t="s">
        <v>313</v>
      </c>
      <c r="E32" s="111" t="n">
        <f aca="false">+E18+E31</f>
        <v>6001000</v>
      </c>
    </row>
    <row r="33" customFormat="false" ht="15" hidden="false" customHeight="true" outlineLevel="0" collapsed="false">
      <c r="A33" s="99" t="s">
        <v>314</v>
      </c>
      <c r="B33" s="110" t="s">
        <v>282</v>
      </c>
      <c r="C33" s="111"/>
      <c r="D33" s="110" t="s">
        <v>283</v>
      </c>
      <c r="E33" s="111" t="str">
        <f aca="false">IF(C18-E18&gt;0,C18-E18,"-")</f>
        <v>-</v>
      </c>
    </row>
    <row r="34" customFormat="false" ht="15" hidden="false" customHeight="true" outlineLevel="0" collapsed="false">
      <c r="A34" s="99" t="s">
        <v>315</v>
      </c>
      <c r="B34" s="110" t="s">
        <v>285</v>
      </c>
      <c r="C34" s="111"/>
      <c r="D34" s="110" t="s">
        <v>286</v>
      </c>
      <c r="E34" s="111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6"/>
  <sheetViews>
    <sheetView showFormulas="false" showGridLines="tru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H11" activeCellId="0" sqref="H11"/>
    </sheetView>
  </sheetViews>
  <sheetFormatPr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47.01"/>
    <col collapsed="false" customWidth="false" hidden="false" outlineLevel="0" max="3" min="3" style="0" width="11.42"/>
    <col collapsed="false" customWidth="true" hidden="false" outlineLevel="0" max="4" min="4" style="0" width="10.71"/>
    <col collapsed="false" customWidth="true" hidden="false" outlineLevel="0" max="5" min="5" style="0" width="10.99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316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3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317</v>
      </c>
      <c r="D5" s="124" t="s">
        <v>318</v>
      </c>
      <c r="E5" s="125" t="s">
        <v>319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6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27" t="n">
        <f aca="false">+C8+C9+C10+C11+C12+C13</f>
        <v>13982495</v>
      </c>
      <c r="D7" s="127" t="n">
        <f aca="false">+D8+D9+D10+D11+D12+D13</f>
        <v>14600573</v>
      </c>
      <c r="E7" s="128" t="n">
        <f aca="false">+E8+E9+E10+E11+E12+E13</f>
        <v>15370954</v>
      </c>
    </row>
    <row r="8" customFormat="false" ht="20.1" hidden="false" customHeight="true" outlineLevel="0" collapsed="false">
      <c r="A8" s="13" t="s">
        <v>8</v>
      </c>
      <c r="B8" s="14" t="s">
        <v>9</v>
      </c>
      <c r="C8" s="129" t="n">
        <v>10401157</v>
      </c>
      <c r="D8" s="129" t="n">
        <v>10715456</v>
      </c>
      <c r="E8" s="130" t="n">
        <v>11185236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131" t="n">
        <v>0</v>
      </c>
      <c r="D9" s="131" t="n">
        <v>0</v>
      </c>
      <c r="E9" s="60" t="n">
        <v>0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131" t="n">
        <v>1781338</v>
      </c>
      <c r="D10" s="131" t="n">
        <v>2085117</v>
      </c>
      <c r="E10" s="60" t="n">
        <v>2385718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131" t="n">
        <v>1800000</v>
      </c>
      <c r="D11" s="131" t="n">
        <v>1800000</v>
      </c>
      <c r="E11" s="60" t="n">
        <v>1800000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31" t="n">
        <v>0</v>
      </c>
      <c r="D12" s="131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32" t="n">
        <v>0</v>
      </c>
      <c r="D13" s="132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27" t="n">
        <f aca="false">+C15+C16+C17+C18+C19</f>
        <v>1035000</v>
      </c>
      <c r="D14" s="127" t="n">
        <f aca="false">+D15+D16+D17+D18+D19</f>
        <v>1085000</v>
      </c>
      <c r="E14" s="128" t="n">
        <f aca="false">+E15+E16+E17+E18+E19</f>
        <v>1135000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129"/>
      <c r="D15" s="129"/>
      <c r="E15" s="130"/>
    </row>
    <row r="16" customFormat="false" ht="20.1" hidden="false" customHeight="true" outlineLevel="0" collapsed="false">
      <c r="A16" s="16" t="s">
        <v>24</v>
      </c>
      <c r="B16" s="17" t="s">
        <v>25</v>
      </c>
      <c r="C16" s="131"/>
      <c r="D16" s="131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131"/>
      <c r="D17" s="131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131"/>
      <c r="D18" s="131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131" t="n">
        <v>1035000</v>
      </c>
      <c r="D19" s="131" t="n">
        <v>1085000</v>
      </c>
      <c r="E19" s="60" t="n">
        <v>1135000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132"/>
      <c r="D20" s="132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127" t="n">
        <f aca="false">+C22+C23+C24+C25+C26</f>
        <v>0</v>
      </c>
      <c r="D21" s="127" t="n">
        <f aca="false">+D22+D23+D24+D25+D26</f>
        <v>0</v>
      </c>
      <c r="E21" s="128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129"/>
      <c r="D22" s="129" t="n">
        <v>0</v>
      </c>
      <c r="E22" s="130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131"/>
      <c r="D23" s="131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131"/>
      <c r="D24" s="131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131"/>
      <c r="D25" s="131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131"/>
      <c r="D26" s="131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132"/>
      <c r="D27" s="132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127" t="n">
        <f aca="false">+C29+C32+C33+C34</f>
        <v>2800000</v>
      </c>
      <c r="D28" s="127" t="n">
        <f aca="false">+D29+D32+D33+D34</f>
        <v>2900000</v>
      </c>
      <c r="E28" s="128" t="n">
        <f aca="false">+E29+E32+E33+E34</f>
        <v>3000000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3" t="n">
        <v>2050000</v>
      </c>
      <c r="D29" s="133" t="n">
        <v>2100000</v>
      </c>
      <c r="E29" s="134" t="n">
        <v>2150000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131"/>
      <c r="D30" s="131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131" t="n">
        <v>2050000</v>
      </c>
      <c r="D31" s="131" t="n">
        <v>2100000</v>
      </c>
      <c r="E31" s="60" t="n">
        <v>2150000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131" t="n">
        <v>750000</v>
      </c>
      <c r="D32" s="131" t="n">
        <v>800000</v>
      </c>
      <c r="E32" s="60" t="n">
        <v>850000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131"/>
      <c r="D33" s="131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132" t="n">
        <v>0</v>
      </c>
      <c r="D34" s="132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127" t="n">
        <f aca="false">SUM(C36:C45)</f>
        <v>1208000</v>
      </c>
      <c r="D35" s="127" t="n">
        <f aca="false">SUM(D36:D45)</f>
        <v>1271000</v>
      </c>
      <c r="E35" s="128" t="n">
        <f aca="false">SUM(E36:E45)</f>
        <v>1335000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129"/>
      <c r="D36" s="129"/>
      <c r="E36" s="130"/>
    </row>
    <row r="37" customFormat="false" ht="20.1" hidden="false" customHeight="true" outlineLevel="0" collapsed="false">
      <c r="A37" s="16" t="s">
        <v>66</v>
      </c>
      <c r="B37" s="17" t="s">
        <v>67</v>
      </c>
      <c r="C37" s="131" t="n">
        <v>1207000</v>
      </c>
      <c r="D37" s="131" t="n">
        <v>1270000</v>
      </c>
      <c r="E37" s="60" t="n">
        <v>1334000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131"/>
      <c r="D38" s="131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131"/>
      <c r="D39" s="131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131" t="n">
        <v>0</v>
      </c>
      <c r="D40" s="131" t="n">
        <v>0</v>
      </c>
      <c r="E40" s="60"/>
    </row>
    <row r="41" customFormat="false" ht="20.1" hidden="false" customHeight="true" outlineLevel="0" collapsed="false">
      <c r="A41" s="16" t="s">
        <v>74</v>
      </c>
      <c r="B41" s="17" t="s">
        <v>75</v>
      </c>
      <c r="C41" s="131" t="n">
        <v>0</v>
      </c>
      <c r="D41" s="131" t="n">
        <v>0</v>
      </c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131"/>
      <c r="D42" s="131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131" t="n">
        <v>1000</v>
      </c>
      <c r="D43" s="131" t="n">
        <v>1000</v>
      </c>
      <c r="E43" s="60" t="n">
        <v>1000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131"/>
      <c r="D44" s="131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132"/>
      <c r="D45" s="132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127" t="n">
        <f aca="false">SUM(C47:C51)</f>
        <v>0</v>
      </c>
      <c r="D46" s="127" t="n">
        <f aca="false">SUM(D47:D51)</f>
        <v>0</v>
      </c>
      <c r="E46" s="128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129"/>
      <c r="D47" s="129"/>
      <c r="E47" s="130"/>
    </row>
    <row r="48" customFormat="false" ht="20.1" hidden="false" customHeight="true" outlineLevel="0" collapsed="false">
      <c r="A48" s="16" t="s">
        <v>88</v>
      </c>
      <c r="B48" s="17" t="s">
        <v>89</v>
      </c>
      <c r="C48" s="131"/>
      <c r="D48" s="131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131"/>
      <c r="D49" s="131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131"/>
      <c r="D50" s="131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132"/>
      <c r="D51" s="132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127" t="n">
        <f aca="false">SUM(C53:C55)</f>
        <v>0</v>
      </c>
      <c r="D52" s="127" t="n">
        <f aca="false">SUM(D53:D55)</f>
        <v>0</v>
      </c>
      <c r="E52" s="128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29"/>
      <c r="D53" s="129"/>
      <c r="E53" s="130"/>
    </row>
    <row r="54" customFormat="false" ht="12" hidden="false" customHeight="true" outlineLevel="0" collapsed="false">
      <c r="A54" s="16" t="s">
        <v>100</v>
      </c>
      <c r="B54" s="17" t="s">
        <v>101</v>
      </c>
      <c r="C54" s="131"/>
      <c r="D54" s="131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131"/>
      <c r="D55" s="131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132"/>
      <c r="D56" s="132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127" t="n">
        <f aca="false">SUM(C58:C60)</f>
        <v>0</v>
      </c>
      <c r="D57" s="127" t="n">
        <f aca="false">SUM(D58:D60)</f>
        <v>0</v>
      </c>
      <c r="E57" s="128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131"/>
      <c r="D58" s="131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131"/>
      <c r="D59" s="131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131"/>
      <c r="D60" s="131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131"/>
      <c r="D61" s="131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27" t="n">
        <f aca="false">+C7+C14+C21+C28+C35+C46+C52+C57</f>
        <v>19025495</v>
      </c>
      <c r="D62" s="127" t="n">
        <f aca="false">+D7+D14+D21+D28+D35+D46+D52+D57</f>
        <v>19856573</v>
      </c>
      <c r="E62" s="128" t="n">
        <f aca="false">+E7+E14+E21+E28+E35+E46+E52+E57</f>
        <v>20840954</v>
      </c>
    </row>
    <row r="63" customFormat="false" ht="20.1" hidden="false" customHeight="true" outlineLevel="0" collapsed="false">
      <c r="A63" s="135" t="s">
        <v>118</v>
      </c>
      <c r="B63" s="21" t="s">
        <v>119</v>
      </c>
      <c r="C63" s="127" t="n">
        <f aca="false">SUM(C64:C66)</f>
        <v>0</v>
      </c>
      <c r="D63" s="127" t="n">
        <f aca="false">SUM(D64:D66)</f>
        <v>0</v>
      </c>
      <c r="E63" s="128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131"/>
      <c r="D64" s="131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131"/>
      <c r="D65" s="131"/>
      <c r="E65" s="60"/>
    </row>
    <row r="66" customFormat="false" ht="12" hidden="false" customHeight="true" outlineLevel="0" collapsed="false">
      <c r="A66" s="16" t="s">
        <v>124</v>
      </c>
      <c r="B66" s="136" t="s">
        <v>125</v>
      </c>
      <c r="C66" s="131"/>
      <c r="D66" s="131"/>
      <c r="E66" s="60"/>
    </row>
    <row r="67" customFormat="false" ht="12" hidden="false" customHeight="true" outlineLevel="0" collapsed="false">
      <c r="A67" s="135" t="s">
        <v>126</v>
      </c>
      <c r="B67" s="21" t="s">
        <v>127</v>
      </c>
      <c r="C67" s="127" t="n">
        <f aca="false">SUM(C68:C71)</f>
        <v>0</v>
      </c>
      <c r="D67" s="127" t="n">
        <f aca="false">SUM(D68:D71)</f>
        <v>0</v>
      </c>
      <c r="E67" s="128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131"/>
      <c r="D68" s="131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131"/>
      <c r="D69" s="131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131"/>
      <c r="D70" s="131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131"/>
      <c r="D71" s="131"/>
      <c r="E71" s="60"/>
    </row>
    <row r="72" customFormat="false" ht="20.1" hidden="false" customHeight="true" outlineLevel="0" collapsed="false">
      <c r="A72" s="135" t="s">
        <v>136</v>
      </c>
      <c r="B72" s="21" t="s">
        <v>137</v>
      </c>
      <c r="C72" s="127" t="n">
        <f aca="false">SUM(C73:C74)</f>
        <v>12724185</v>
      </c>
      <c r="D72" s="127" t="n">
        <f aca="false">SUM(D73:D74)</f>
        <v>13211384</v>
      </c>
      <c r="E72" s="128" t="n">
        <f aca="false">SUM(E73:E74)</f>
        <v>13518426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131" t="n">
        <v>12724185</v>
      </c>
      <c r="D73" s="131" t="n">
        <v>13211384</v>
      </c>
      <c r="E73" s="60" t="n">
        <v>13518426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131"/>
      <c r="D74" s="131"/>
      <c r="E74" s="60"/>
    </row>
    <row r="75" customFormat="false" ht="20.1" hidden="false" customHeight="true" outlineLevel="0" collapsed="false">
      <c r="A75" s="135" t="s">
        <v>142</v>
      </c>
      <c r="B75" s="21" t="s">
        <v>143</v>
      </c>
      <c r="C75" s="127" t="n">
        <f aca="false">SUM(C76:C78)</f>
        <v>0</v>
      </c>
      <c r="D75" s="127" t="n">
        <f aca="false">SUM(D76:D78)</f>
        <v>0</v>
      </c>
      <c r="E75" s="128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131"/>
      <c r="D76" s="131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131"/>
      <c r="D77" s="131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131"/>
      <c r="D78" s="131"/>
      <c r="E78" s="60"/>
    </row>
    <row r="79" customFormat="false" ht="12.95" hidden="false" customHeight="true" outlineLevel="0" collapsed="false">
      <c r="A79" s="135" t="s">
        <v>150</v>
      </c>
      <c r="B79" s="21" t="s">
        <v>151</v>
      </c>
      <c r="C79" s="127" t="n">
        <f aca="false">SUM(C80:C83)</f>
        <v>0</v>
      </c>
      <c r="D79" s="127" t="n">
        <f aca="false">SUM(D80:D83)</f>
        <v>0</v>
      </c>
      <c r="E79" s="128" t="n">
        <f aca="false">SUM(E80:E83)</f>
        <v>0</v>
      </c>
    </row>
    <row r="80" customFormat="false" ht="12.95" hidden="false" customHeight="true" outlineLevel="0" collapsed="false">
      <c r="A80" s="137" t="s">
        <v>152</v>
      </c>
      <c r="B80" s="14" t="s">
        <v>153</v>
      </c>
      <c r="C80" s="131"/>
      <c r="D80" s="131"/>
      <c r="E80" s="60"/>
    </row>
    <row r="81" customFormat="false" ht="12.95" hidden="false" customHeight="true" outlineLevel="0" collapsed="false">
      <c r="A81" s="138" t="s">
        <v>154</v>
      </c>
      <c r="B81" s="17" t="s">
        <v>155</v>
      </c>
      <c r="C81" s="131"/>
      <c r="D81" s="131"/>
      <c r="E81" s="60"/>
    </row>
    <row r="82" customFormat="false" ht="12.95" hidden="false" customHeight="true" outlineLevel="0" collapsed="false">
      <c r="A82" s="138" t="s">
        <v>156</v>
      </c>
      <c r="B82" s="17" t="s">
        <v>157</v>
      </c>
      <c r="C82" s="131"/>
      <c r="D82" s="131"/>
      <c r="E82" s="60"/>
    </row>
    <row r="83" customFormat="false" ht="12.95" hidden="false" customHeight="true" outlineLevel="0" collapsed="false">
      <c r="A83" s="139" t="s">
        <v>158</v>
      </c>
      <c r="B83" s="61" t="s">
        <v>159</v>
      </c>
      <c r="C83" s="131"/>
      <c r="D83" s="131"/>
      <c r="E83" s="60"/>
    </row>
    <row r="84" customFormat="false" ht="12.95" hidden="false" customHeight="true" outlineLevel="0" collapsed="false">
      <c r="A84" s="135" t="s">
        <v>160</v>
      </c>
      <c r="B84" s="21" t="s">
        <v>161</v>
      </c>
      <c r="C84" s="140"/>
      <c r="D84" s="140"/>
      <c r="E84" s="141"/>
    </row>
    <row r="85" customFormat="false" ht="20.1" hidden="false" customHeight="true" outlineLevel="0" collapsed="false">
      <c r="A85" s="135" t="s">
        <v>162</v>
      </c>
      <c r="B85" s="142" t="s">
        <v>163</v>
      </c>
      <c r="C85" s="127" t="n">
        <f aca="false">+C63+C67+C72+C75+C79+C84</f>
        <v>12724185</v>
      </c>
      <c r="D85" s="127" t="n">
        <f aca="false">+D63+D67+D72+D75+D79+D84</f>
        <v>13211384</v>
      </c>
      <c r="E85" s="128" t="n">
        <f aca="false">+E63+E67+E72+E75+E79+E84</f>
        <v>13518426</v>
      </c>
    </row>
    <row r="86" customFormat="false" ht="22.5" hidden="false" customHeight="true" outlineLevel="0" collapsed="false">
      <c r="A86" s="143" t="s">
        <v>164</v>
      </c>
      <c r="B86" s="144" t="s">
        <v>165</v>
      </c>
      <c r="C86" s="127" t="n">
        <f aca="false">+C62+C85</f>
        <v>31749680</v>
      </c>
      <c r="D86" s="127" t="n">
        <f aca="false">+D62+D85</f>
        <v>33067957</v>
      </c>
      <c r="E86" s="128" t="n">
        <f aca="false">+E62+E85</f>
        <v>34359380</v>
      </c>
    </row>
    <row r="87" customFormat="false" ht="20.1" hidden="false" customHeight="true" outlineLevel="0" collapsed="false">
      <c r="A87" s="145"/>
      <c r="B87" s="146"/>
      <c r="C87" s="147"/>
      <c r="D87" s="148"/>
      <c r="E87" s="149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3"/>
      <c r="D89" s="2"/>
      <c r="E89" s="3" t="s">
        <v>2</v>
      </c>
    </row>
    <row r="90" customFormat="false" ht="24.75" hidden="false" customHeight="true" outlineLevel="0" collapsed="false">
      <c r="A90" s="4" t="s">
        <v>320</v>
      </c>
      <c r="B90" s="5" t="s">
        <v>168</v>
      </c>
      <c r="C90" s="5" t="s">
        <v>317</v>
      </c>
      <c r="D90" s="124" t="s">
        <v>318</v>
      </c>
      <c r="E90" s="125" t="s">
        <v>319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50" t="n">
        <f aca="false">SUM(C93:C97)</f>
        <v>24679240</v>
      </c>
      <c r="D92" s="151" t="n">
        <f aca="false">+D93+D94+D95+D96+D97</f>
        <v>26039135</v>
      </c>
      <c r="E92" s="152" t="n">
        <f aca="false">+E93+E94+E95+E96+E97</f>
        <v>27104231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53" t="n">
        <v>6256000</v>
      </c>
      <c r="D93" s="154" t="n">
        <v>6581000</v>
      </c>
      <c r="E93" s="155" t="n">
        <v>6712000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156" t="n">
        <v>1383000</v>
      </c>
      <c r="D94" s="131" t="n">
        <v>1658000</v>
      </c>
      <c r="E94" s="60" t="n">
        <v>1888000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7" t="n">
        <v>13689000</v>
      </c>
      <c r="D95" s="132" t="n">
        <v>13945000</v>
      </c>
      <c r="E95" s="65" t="n">
        <v>14238000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7" t="n">
        <v>1562240</v>
      </c>
      <c r="D96" s="132" t="n">
        <v>1814135</v>
      </c>
      <c r="E96" s="65" t="n">
        <v>2151231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7" t="n">
        <v>1789000</v>
      </c>
      <c r="D97" s="132" t="n">
        <v>2041000</v>
      </c>
      <c r="E97" s="65" t="n">
        <v>2115000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7"/>
      <c r="D98" s="132" t="n">
        <v>0</v>
      </c>
      <c r="E98" s="65"/>
    </row>
    <row r="99" customFormat="false" ht="20.1" hidden="false" customHeight="true" outlineLevel="0" collapsed="false">
      <c r="A99" s="16" t="s">
        <v>177</v>
      </c>
      <c r="B99" s="51" t="s">
        <v>321</v>
      </c>
      <c r="C99" s="157"/>
      <c r="D99" s="132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57"/>
      <c r="D100" s="132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57"/>
      <c r="D101" s="132"/>
      <c r="E101" s="65"/>
    </row>
    <row r="102" customFormat="false" ht="20.1" hidden="false" customHeight="true" outlineLevel="0" collapsed="false">
      <c r="A102" s="16" t="s">
        <v>183</v>
      </c>
      <c r="B102" s="51" t="s">
        <v>322</v>
      </c>
      <c r="C102" s="157" t="n">
        <v>1789000</v>
      </c>
      <c r="D102" s="132" t="n">
        <v>2041000</v>
      </c>
      <c r="E102" s="65" t="n">
        <v>2115000</v>
      </c>
    </row>
    <row r="103" customFormat="false" ht="20.1" hidden="false" customHeight="true" outlineLevel="0" collapsed="false">
      <c r="A103" s="16" t="s">
        <v>185</v>
      </c>
      <c r="B103" s="51" t="s">
        <v>323</v>
      </c>
      <c r="C103" s="157"/>
      <c r="D103" s="132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7"/>
      <c r="D104" s="132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7"/>
      <c r="D105" s="132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7"/>
      <c r="D106" s="132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58" t="n">
        <v>0</v>
      </c>
      <c r="D107" s="159"/>
      <c r="E107" s="160"/>
    </row>
    <row r="108" customFormat="false" ht="20.1" hidden="false" customHeight="true" outlineLevel="0" collapsed="false">
      <c r="A108" s="10" t="s">
        <v>20</v>
      </c>
      <c r="B108" s="58" t="s">
        <v>195</v>
      </c>
      <c r="C108" s="161" t="n">
        <f aca="false">+C109+C111+C113</f>
        <v>6200000</v>
      </c>
      <c r="D108" s="127" t="n">
        <f aca="false">+D109+D111+D113</f>
        <v>6250000</v>
      </c>
      <c r="E108" s="128" t="n">
        <f aca="false">+E109+E111+E113</f>
        <v>6300000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62"/>
      <c r="D109" s="129" t="n">
        <v>0</v>
      </c>
      <c r="E109" s="130"/>
    </row>
    <row r="110" customFormat="false" ht="20.1" hidden="false" customHeight="true" outlineLevel="0" collapsed="false">
      <c r="A110" s="13" t="s">
        <v>24</v>
      </c>
      <c r="B110" s="59" t="s">
        <v>197</v>
      </c>
      <c r="C110" s="162"/>
      <c r="D110" s="129"/>
      <c r="E110" s="130"/>
    </row>
    <row r="111" customFormat="false" ht="20.1" hidden="false" customHeight="true" outlineLevel="0" collapsed="false">
      <c r="A111" s="13" t="s">
        <v>26</v>
      </c>
      <c r="B111" s="59" t="s">
        <v>198</v>
      </c>
      <c r="C111" s="156" t="n">
        <v>6200000</v>
      </c>
      <c r="D111" s="131" t="n">
        <v>6250000</v>
      </c>
      <c r="E111" s="60" t="n">
        <v>6300000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63"/>
      <c r="D112" s="131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63"/>
      <c r="D113" s="131"/>
      <c r="E113" s="60"/>
    </row>
    <row r="114" customFormat="false" ht="22.5" hidden="false" customHeight="true" outlineLevel="0" collapsed="false">
      <c r="A114" s="13" t="s">
        <v>32</v>
      </c>
      <c r="B114" s="62" t="s">
        <v>201</v>
      </c>
      <c r="C114" s="163"/>
      <c r="D114" s="131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63"/>
      <c r="D115" s="131"/>
      <c r="E115" s="60"/>
    </row>
    <row r="116" customFormat="false" ht="21" hidden="false" customHeight="true" outlineLevel="0" collapsed="false">
      <c r="A116" s="13" t="s">
        <v>204</v>
      </c>
      <c r="B116" s="64" t="s">
        <v>182</v>
      </c>
      <c r="C116" s="163"/>
      <c r="D116" s="131"/>
      <c r="E116" s="60"/>
    </row>
    <row r="117" customFormat="false" ht="20.1" hidden="false" customHeight="true" outlineLevel="0" collapsed="false">
      <c r="A117" s="13" t="s">
        <v>205</v>
      </c>
      <c r="B117" s="164" t="s">
        <v>206</v>
      </c>
      <c r="C117" s="163"/>
      <c r="D117" s="131"/>
      <c r="E117" s="60"/>
    </row>
    <row r="118" customFormat="false" ht="20.1" hidden="false" customHeight="true" outlineLevel="0" collapsed="false">
      <c r="A118" s="13" t="s">
        <v>207</v>
      </c>
      <c r="B118" s="64" t="s">
        <v>208</v>
      </c>
      <c r="C118" s="163"/>
      <c r="D118" s="131"/>
      <c r="E118" s="60"/>
    </row>
    <row r="119" customFormat="false" ht="20.1" hidden="false" customHeight="true" outlineLevel="0" collapsed="false">
      <c r="A119" s="13" t="s">
        <v>209</v>
      </c>
      <c r="B119" s="64" t="s">
        <v>188</v>
      </c>
      <c r="C119" s="163"/>
      <c r="D119" s="131"/>
      <c r="E119" s="60"/>
    </row>
    <row r="120" customFormat="false" ht="20.1" hidden="false" customHeight="true" outlineLevel="0" collapsed="false">
      <c r="A120" s="13" t="s">
        <v>210</v>
      </c>
      <c r="B120" s="64" t="s">
        <v>211</v>
      </c>
      <c r="C120" s="163"/>
      <c r="D120" s="131"/>
      <c r="E120" s="60"/>
    </row>
    <row r="121" customFormat="false" ht="20.1" hidden="false" customHeight="true" outlineLevel="0" collapsed="false">
      <c r="A121" s="53" t="s">
        <v>212</v>
      </c>
      <c r="B121" s="64" t="s">
        <v>213</v>
      </c>
      <c r="C121" s="165"/>
      <c r="D121" s="132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61" t="n">
        <f aca="false">+C123+C124</f>
        <v>234951</v>
      </c>
      <c r="D122" s="127" t="n">
        <f aca="false">+D123+D124</f>
        <v>33706</v>
      </c>
      <c r="E122" s="128" t="n">
        <f aca="false">+E123+E124</f>
        <v>182826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62" t="n">
        <v>234951</v>
      </c>
      <c r="D123" s="129" t="n">
        <v>33706</v>
      </c>
      <c r="E123" s="130" t="n">
        <v>182826</v>
      </c>
      <c r="H123" s="166"/>
    </row>
    <row r="124" customFormat="false" ht="20.1" hidden="false" customHeight="true" outlineLevel="0" collapsed="false">
      <c r="A124" s="19" t="s">
        <v>38</v>
      </c>
      <c r="B124" s="59" t="s">
        <v>216</v>
      </c>
      <c r="C124" s="157"/>
      <c r="D124" s="132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61" t="n">
        <f aca="false">+C92+C108+C122</f>
        <v>31114191</v>
      </c>
      <c r="D125" s="127" t="n">
        <f aca="false">+D92+D108+D122</f>
        <v>32322841</v>
      </c>
      <c r="E125" s="128" t="n">
        <f aca="false">+E92+E108+E122</f>
        <v>33587057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61" t="n">
        <f aca="false">+C127+C128+C129</f>
        <v>0</v>
      </c>
      <c r="D126" s="127" t="n">
        <f aca="false">+D127+D128+D129</f>
        <v>0</v>
      </c>
      <c r="E126" s="128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63"/>
      <c r="D127" s="131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63"/>
      <c r="D128" s="131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63"/>
      <c r="D129" s="131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61" t="n">
        <f aca="false">+C131+C132+C133+C134</f>
        <v>0</v>
      </c>
      <c r="D130" s="127" t="n">
        <f aca="false">+D131+D132+D133+D134</f>
        <v>0</v>
      </c>
      <c r="E130" s="128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63"/>
      <c r="D131" s="131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63"/>
      <c r="D132" s="131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63"/>
      <c r="D133" s="131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63"/>
      <c r="D134" s="131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61" t="n">
        <f aca="false">+C136+C137+C138+C139</f>
        <v>635489</v>
      </c>
      <c r="D135" s="127" t="n">
        <f aca="false">+D136+D137+D138+D139</f>
        <v>745116</v>
      </c>
      <c r="E135" s="128" t="n">
        <f aca="false">+E136+E137+E138+E139</f>
        <v>772323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63"/>
      <c r="D136" s="131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63" t="n">
        <v>635489</v>
      </c>
      <c r="D137" s="131" t="n">
        <v>745116</v>
      </c>
      <c r="E137" s="60" t="n">
        <v>772323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63"/>
      <c r="D138" s="131"/>
      <c r="E138" s="60"/>
    </row>
    <row r="139" customFormat="false" ht="20.1" hidden="false" customHeight="true" outlineLevel="0" collapsed="false">
      <c r="A139" s="53" t="s">
        <v>104</v>
      </c>
      <c r="B139" s="67" t="s">
        <v>324</v>
      </c>
      <c r="C139" s="163" t="n">
        <v>0</v>
      </c>
      <c r="D139" s="131" t="n">
        <v>0</v>
      </c>
      <c r="E139" s="60" t="n">
        <v>0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67" t="n">
        <f aca="false">+C141+C142+C143+C144</f>
        <v>0</v>
      </c>
      <c r="D140" s="168" t="n">
        <f aca="false">+D141+D142+D143+D144</f>
        <v>0</v>
      </c>
      <c r="E140" s="169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63"/>
      <c r="D141" s="131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63"/>
      <c r="D142" s="131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63"/>
      <c r="D143" s="131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63"/>
      <c r="D144" s="131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70" t="n">
        <f aca="false">+C126+C130+C135+C140</f>
        <v>635489</v>
      </c>
      <c r="D145" s="171" t="n">
        <f aca="false">+D126+D130+D135+D140</f>
        <v>745116</v>
      </c>
      <c r="E145" s="172" t="n">
        <f aca="false">+E126+E130+E135+E140</f>
        <v>772323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70" t="n">
        <f aca="false">+C125+C145</f>
        <v>31749680</v>
      </c>
      <c r="D146" s="171" t="n">
        <f aca="false">+D125+D145</f>
        <v>33067957</v>
      </c>
      <c r="E146" s="172" t="n">
        <f aca="false">+E125+E145</f>
        <v>34359380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5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3" min="3" style="0" width="8.42"/>
    <col collapsed="false" customWidth="true" hidden="false" outlineLevel="0" max="5" min="4" style="0" width="8.29"/>
    <col collapsed="false" customWidth="true" hidden="false" outlineLevel="0" max="7" min="6" style="0" width="7.86"/>
    <col collapsed="false" customWidth="true" hidden="false" outlineLevel="0" max="8" min="8" style="0" width="7.57"/>
    <col collapsed="false" customWidth="true" hidden="false" outlineLevel="0" max="10" min="9" style="0" width="7.86"/>
    <col collapsed="false" customWidth="true" hidden="false" outlineLevel="0" max="11" min="11" style="0" width="7.71"/>
    <col collapsed="false" customWidth="true" hidden="false" outlineLevel="0" max="12" min="12" style="0" width="8"/>
    <col collapsed="false" customWidth="true" hidden="false" outlineLevel="0" max="13" min="13" style="0" width="7.86"/>
    <col collapsed="false" customWidth="true" hidden="false" outlineLevel="0" max="14" min="14" style="0" width="8"/>
    <col collapsed="false" customWidth="true" hidden="false" outlineLevel="0" max="1025" min="15" style="0" width="8.71"/>
  </cols>
  <sheetData>
    <row r="2" customFormat="false" ht="15" hidden="false" customHeight="false" outlineLevel="0" collapsed="false">
      <c r="B2" s="0" t="s">
        <v>325</v>
      </c>
    </row>
    <row r="3" customFormat="false" ht="30" hidden="false" customHeight="true" outlineLevel="0" collapsed="false">
      <c r="A3" s="173" t="s">
        <v>326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customFormat="false" ht="20.1" hidden="false" customHeight="true" outlineLevel="0" collapsed="false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6" t="s">
        <v>241</v>
      </c>
    </row>
    <row r="5" customFormat="false" ht="20.1" hidden="false" customHeight="true" outlineLevel="0" collapsed="false">
      <c r="A5" s="177" t="s">
        <v>320</v>
      </c>
      <c r="B5" s="178" t="s">
        <v>244</v>
      </c>
      <c r="C5" s="178" t="s">
        <v>327</v>
      </c>
      <c r="D5" s="178" t="s">
        <v>328</v>
      </c>
      <c r="E5" s="178" t="s">
        <v>329</v>
      </c>
      <c r="F5" s="178" t="s">
        <v>330</v>
      </c>
      <c r="G5" s="178" t="s">
        <v>331</v>
      </c>
      <c r="H5" s="178" t="s">
        <v>332</v>
      </c>
      <c r="I5" s="178" t="s">
        <v>333</v>
      </c>
      <c r="J5" s="178" t="s">
        <v>334</v>
      </c>
      <c r="K5" s="178" t="s">
        <v>335</v>
      </c>
      <c r="L5" s="178" t="s">
        <v>336</v>
      </c>
      <c r="M5" s="178" t="s">
        <v>337</v>
      </c>
      <c r="N5" s="178" t="s">
        <v>338</v>
      </c>
      <c r="O5" s="179" t="s">
        <v>339</v>
      </c>
    </row>
    <row r="6" customFormat="false" ht="20.1" hidden="false" customHeight="true" outlineLevel="0" collapsed="false">
      <c r="A6" s="180" t="s">
        <v>6</v>
      </c>
      <c r="B6" s="181" t="s">
        <v>242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</row>
    <row r="7" customFormat="false" ht="21" hidden="false" customHeight="true" outlineLevel="0" collapsed="false">
      <c r="A7" s="182" t="s">
        <v>20</v>
      </c>
      <c r="B7" s="67" t="s">
        <v>245</v>
      </c>
      <c r="C7" s="183" t="n">
        <v>1115244</v>
      </c>
      <c r="D7" s="183" t="n">
        <v>1115244</v>
      </c>
      <c r="E7" s="183" t="n">
        <v>1115244</v>
      </c>
      <c r="F7" s="183" t="n">
        <v>1115244</v>
      </c>
      <c r="G7" s="183" t="n">
        <v>1115244</v>
      </c>
      <c r="H7" s="183" t="n">
        <v>1115244</v>
      </c>
      <c r="I7" s="183" t="n">
        <v>1115244</v>
      </c>
      <c r="J7" s="183" t="n">
        <v>1115244</v>
      </c>
      <c r="K7" s="183" t="n">
        <v>1115244</v>
      </c>
      <c r="L7" s="183" t="n">
        <v>1115243</v>
      </c>
      <c r="M7" s="183" t="n">
        <v>1115243</v>
      </c>
      <c r="N7" s="183" t="n">
        <v>1115243</v>
      </c>
      <c r="O7" s="184" t="n">
        <f aca="false">SUM(C7:N7)</f>
        <v>13382925</v>
      </c>
    </row>
    <row r="8" customFormat="false" ht="21.75" hidden="false" customHeight="true" outlineLevel="0" collapsed="false">
      <c r="A8" s="185" t="s">
        <v>34</v>
      </c>
      <c r="B8" s="48" t="s">
        <v>340</v>
      </c>
      <c r="C8" s="186" t="n">
        <v>82083</v>
      </c>
      <c r="D8" s="186" t="n">
        <v>82083</v>
      </c>
      <c r="E8" s="186" t="n">
        <v>82083</v>
      </c>
      <c r="F8" s="186" t="n">
        <v>82083</v>
      </c>
      <c r="G8" s="186" t="n">
        <v>82083</v>
      </c>
      <c r="H8" s="186" t="n">
        <v>82083</v>
      </c>
      <c r="I8" s="186" t="n">
        <v>82083</v>
      </c>
      <c r="J8" s="186" t="n">
        <v>82083</v>
      </c>
      <c r="K8" s="186" t="n">
        <v>82084</v>
      </c>
      <c r="L8" s="186" t="n">
        <v>82084</v>
      </c>
      <c r="M8" s="186" t="n">
        <v>82084</v>
      </c>
      <c r="N8" s="186" t="n">
        <v>82084</v>
      </c>
      <c r="O8" s="187" t="n">
        <f aca="false">SUM(C8:N8)</f>
        <v>985000</v>
      </c>
    </row>
    <row r="9" customFormat="false" ht="21.75" hidden="false" customHeight="true" outlineLevel="0" collapsed="false">
      <c r="A9" s="185" t="s">
        <v>48</v>
      </c>
      <c r="B9" s="66" t="s">
        <v>341</v>
      </c>
      <c r="C9" s="188" t="n">
        <v>0</v>
      </c>
      <c r="D9" s="188" t="n">
        <v>0</v>
      </c>
      <c r="E9" s="188" t="n">
        <v>0</v>
      </c>
      <c r="F9" s="188" t="n">
        <v>0</v>
      </c>
      <c r="G9" s="188" t="n">
        <v>0</v>
      </c>
      <c r="H9" s="188" t="n">
        <v>0</v>
      </c>
      <c r="I9" s="188" t="n">
        <v>0</v>
      </c>
      <c r="J9" s="188" t="n">
        <v>0</v>
      </c>
      <c r="K9" s="188" t="n">
        <v>0</v>
      </c>
      <c r="L9" s="188"/>
      <c r="M9" s="188"/>
      <c r="N9" s="188"/>
      <c r="O9" s="189" t="n">
        <f aca="false">SUM(C9:N9)</f>
        <v>0</v>
      </c>
    </row>
    <row r="10" customFormat="false" ht="20.1" hidden="false" customHeight="true" outlineLevel="0" collapsed="false">
      <c r="A10" s="185" t="s">
        <v>62</v>
      </c>
      <c r="B10" s="190" t="s">
        <v>250</v>
      </c>
      <c r="C10" s="186" t="n">
        <v>225000</v>
      </c>
      <c r="D10" s="186" t="n">
        <v>225000</v>
      </c>
      <c r="E10" s="186" t="n">
        <v>225000</v>
      </c>
      <c r="F10" s="186" t="n">
        <v>225000</v>
      </c>
      <c r="G10" s="186" t="n">
        <v>225000</v>
      </c>
      <c r="H10" s="186" t="n">
        <v>225000</v>
      </c>
      <c r="I10" s="186" t="n">
        <v>225000</v>
      </c>
      <c r="J10" s="186" t="n">
        <v>225000</v>
      </c>
      <c r="K10" s="186" t="n">
        <v>225000</v>
      </c>
      <c r="L10" s="186" t="n">
        <v>225000</v>
      </c>
      <c r="M10" s="186" t="n">
        <v>225000</v>
      </c>
      <c r="N10" s="186" t="n">
        <v>225000</v>
      </c>
      <c r="O10" s="187" t="n">
        <f aca="false">SUM(C10:N10)</f>
        <v>2700000</v>
      </c>
    </row>
    <row r="11" customFormat="false" ht="20.1" hidden="false" customHeight="true" outlineLevel="0" collapsed="false">
      <c r="A11" s="185" t="s">
        <v>84</v>
      </c>
      <c r="B11" s="190" t="s">
        <v>342</v>
      </c>
      <c r="C11" s="186" t="n">
        <v>93417</v>
      </c>
      <c r="D11" s="186" t="n">
        <v>93417</v>
      </c>
      <c r="E11" s="186" t="n">
        <v>93417</v>
      </c>
      <c r="F11" s="186" t="n">
        <v>93417</v>
      </c>
      <c r="G11" s="186" t="n">
        <v>93417</v>
      </c>
      <c r="H11" s="186" t="n">
        <v>93417</v>
      </c>
      <c r="I11" s="186" t="n">
        <v>93417</v>
      </c>
      <c r="J11" s="186" t="n">
        <v>93417</v>
      </c>
      <c r="K11" s="186" t="n">
        <v>93416</v>
      </c>
      <c r="L11" s="186" t="n">
        <v>93416</v>
      </c>
      <c r="M11" s="186" t="n">
        <v>93416</v>
      </c>
      <c r="N11" s="186" t="n">
        <v>93416</v>
      </c>
      <c r="O11" s="187" t="n">
        <f aca="false">SUM(C11:N11)</f>
        <v>1121000</v>
      </c>
    </row>
    <row r="12" customFormat="false" ht="20.1" hidden="false" customHeight="true" outlineLevel="0" collapsed="false">
      <c r="A12" s="185" t="s">
        <v>96</v>
      </c>
      <c r="B12" s="190" t="s">
        <v>292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7" t="n">
        <f aca="false">SUM(C12:N12)</f>
        <v>0</v>
      </c>
    </row>
    <row r="13" customFormat="false" ht="20.1" hidden="false" customHeight="true" outlineLevel="0" collapsed="false">
      <c r="A13" s="185" t="s">
        <v>106</v>
      </c>
      <c r="B13" s="190" t="s">
        <v>251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 t="n">
        <f aca="false">SUM(C13:N13)</f>
        <v>0</v>
      </c>
    </row>
    <row r="14" customFormat="false" ht="21" hidden="false" customHeight="true" outlineLevel="0" collapsed="false">
      <c r="A14" s="185" t="s">
        <v>116</v>
      </c>
      <c r="B14" s="48" t="s">
        <v>343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 t="n">
        <f aca="false">SUM(C14:N14)</f>
        <v>0</v>
      </c>
    </row>
    <row r="15" customFormat="false" ht="20.1" hidden="false" customHeight="true" outlineLevel="0" collapsed="false">
      <c r="A15" s="185" t="s">
        <v>118</v>
      </c>
      <c r="B15" s="190" t="s">
        <v>344</v>
      </c>
      <c r="C15" s="186" t="n">
        <v>1035376</v>
      </c>
      <c r="D15" s="186" t="n">
        <v>1035376</v>
      </c>
      <c r="E15" s="186" t="n">
        <v>1035376</v>
      </c>
      <c r="F15" s="186" t="n">
        <v>1035376</v>
      </c>
      <c r="G15" s="186" t="n">
        <v>1035376</v>
      </c>
      <c r="H15" s="186" t="n">
        <v>1035376</v>
      </c>
      <c r="I15" s="186" t="n">
        <v>1035376</v>
      </c>
      <c r="J15" s="186" t="n">
        <v>1035377</v>
      </c>
      <c r="K15" s="186" t="n">
        <v>1035377</v>
      </c>
      <c r="L15" s="186" t="n">
        <v>1035377</v>
      </c>
      <c r="M15" s="186" t="n">
        <v>1035377</v>
      </c>
      <c r="N15" s="186" t="n">
        <v>1035377</v>
      </c>
      <c r="O15" s="187" t="n">
        <f aca="false">SUM(C15:N15)</f>
        <v>12424517</v>
      </c>
    </row>
    <row r="16" customFormat="false" ht="20.1" hidden="false" customHeight="true" outlineLevel="0" collapsed="false">
      <c r="A16" s="180" t="s">
        <v>126</v>
      </c>
      <c r="B16" s="191" t="s">
        <v>345</v>
      </c>
      <c r="C16" s="192" t="n">
        <f aca="false">SUM(C7:C15)</f>
        <v>2551120</v>
      </c>
      <c r="D16" s="192" t="n">
        <f aca="false">SUM(D7:D15)</f>
        <v>2551120</v>
      </c>
      <c r="E16" s="192" t="n">
        <f aca="false">SUM(E7:E15)</f>
        <v>2551120</v>
      </c>
      <c r="F16" s="192" t="n">
        <f aca="false">SUM(F7:F15)</f>
        <v>2551120</v>
      </c>
      <c r="G16" s="192" t="n">
        <f aca="false">SUM(G7:G15)</f>
        <v>2551120</v>
      </c>
      <c r="H16" s="192" t="n">
        <f aca="false">SUM(H7:H15)</f>
        <v>2551120</v>
      </c>
      <c r="I16" s="192" t="n">
        <f aca="false">SUM(I7:I15)</f>
        <v>2551120</v>
      </c>
      <c r="J16" s="192" t="n">
        <f aca="false">SUM(J7:J15)</f>
        <v>2551121</v>
      </c>
      <c r="K16" s="192" t="n">
        <f aca="false">SUM(K7:K15)</f>
        <v>2551121</v>
      </c>
      <c r="L16" s="192" t="n">
        <f aca="false">SUM(L7:L15)</f>
        <v>2551120</v>
      </c>
      <c r="M16" s="192" t="n">
        <f aca="false">SUM(M7:M15)</f>
        <v>2551120</v>
      </c>
      <c r="N16" s="192" t="n">
        <f aca="false">SUM(N7:N15)</f>
        <v>2551120</v>
      </c>
      <c r="O16" s="193" t="n">
        <f aca="false">SUM(C16:N16)</f>
        <v>30613442</v>
      </c>
    </row>
    <row r="17" customFormat="false" ht="20.1" hidden="false" customHeight="true" outlineLevel="0" collapsed="false">
      <c r="A17" s="180" t="s">
        <v>136</v>
      </c>
      <c r="B17" s="181" t="s">
        <v>243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</row>
    <row r="18" customFormat="false" ht="20.1" hidden="false" customHeight="true" outlineLevel="0" collapsed="false">
      <c r="A18" s="194" t="s">
        <v>142</v>
      </c>
      <c r="B18" s="195" t="s">
        <v>246</v>
      </c>
      <c r="C18" s="188" t="n">
        <v>496333</v>
      </c>
      <c r="D18" s="188" t="n">
        <v>496333</v>
      </c>
      <c r="E18" s="188" t="n">
        <v>496333</v>
      </c>
      <c r="F18" s="188" t="n">
        <v>496333</v>
      </c>
      <c r="G18" s="188" t="n">
        <v>496333</v>
      </c>
      <c r="H18" s="188" t="n">
        <v>496333</v>
      </c>
      <c r="I18" s="188" t="n">
        <v>496333</v>
      </c>
      <c r="J18" s="188" t="n">
        <v>496333</v>
      </c>
      <c r="K18" s="188" t="n">
        <v>496334</v>
      </c>
      <c r="L18" s="188" t="n">
        <v>496334</v>
      </c>
      <c r="M18" s="188" t="n">
        <v>496334</v>
      </c>
      <c r="N18" s="188" t="n">
        <v>496334</v>
      </c>
      <c r="O18" s="189" t="n">
        <f aca="false">SUM(C18:N18)</f>
        <v>5956000</v>
      </c>
    </row>
    <row r="19" customFormat="false" ht="21.75" hidden="false" customHeight="true" outlineLevel="0" collapsed="false">
      <c r="A19" s="185" t="s">
        <v>150</v>
      </c>
      <c r="B19" s="48" t="s">
        <v>171</v>
      </c>
      <c r="C19" s="186" t="n">
        <v>90250</v>
      </c>
      <c r="D19" s="186" t="n">
        <v>90250</v>
      </c>
      <c r="E19" s="186" t="n">
        <v>90250</v>
      </c>
      <c r="F19" s="186" t="n">
        <v>90250</v>
      </c>
      <c r="G19" s="186" t="n">
        <v>90250</v>
      </c>
      <c r="H19" s="186" t="n">
        <v>90250</v>
      </c>
      <c r="I19" s="186" t="n">
        <v>90250</v>
      </c>
      <c r="J19" s="186" t="n">
        <v>90250</v>
      </c>
      <c r="K19" s="186" t="n">
        <v>90250</v>
      </c>
      <c r="L19" s="186" t="n">
        <v>90250</v>
      </c>
      <c r="M19" s="186" t="n">
        <v>90250</v>
      </c>
      <c r="N19" s="186" t="n">
        <v>90250</v>
      </c>
      <c r="O19" s="187" t="n">
        <f aca="false">SUM(C19:N19)</f>
        <v>1083000</v>
      </c>
    </row>
    <row r="20" customFormat="false" ht="20.1" hidden="false" customHeight="true" outlineLevel="0" collapsed="false">
      <c r="A20" s="185" t="s">
        <v>160</v>
      </c>
      <c r="B20" s="190" t="s">
        <v>172</v>
      </c>
      <c r="C20" s="186" t="n">
        <v>1133833</v>
      </c>
      <c r="D20" s="186" t="n">
        <v>1133833</v>
      </c>
      <c r="E20" s="186" t="n">
        <v>1133833</v>
      </c>
      <c r="F20" s="186" t="n">
        <v>1133833</v>
      </c>
      <c r="G20" s="186" t="n">
        <v>1133833</v>
      </c>
      <c r="H20" s="186" t="n">
        <v>1133833</v>
      </c>
      <c r="I20" s="186" t="n">
        <v>1133833</v>
      </c>
      <c r="J20" s="186" t="n">
        <v>1133833</v>
      </c>
      <c r="K20" s="186" t="n">
        <v>1133834</v>
      </c>
      <c r="L20" s="186" t="n">
        <v>1133834</v>
      </c>
      <c r="M20" s="186" t="n">
        <v>1133834</v>
      </c>
      <c r="N20" s="186" t="n">
        <v>1133834</v>
      </c>
      <c r="O20" s="187" t="n">
        <f aca="false">SUM(C20:N20)</f>
        <v>13606000</v>
      </c>
    </row>
    <row r="21" customFormat="false" ht="20.1" hidden="false" customHeight="true" outlineLevel="0" collapsed="false">
      <c r="A21" s="185" t="s">
        <v>162</v>
      </c>
      <c r="B21" s="190" t="s">
        <v>173</v>
      </c>
      <c r="C21" s="186" t="n">
        <v>105187</v>
      </c>
      <c r="D21" s="186" t="n">
        <v>105187</v>
      </c>
      <c r="E21" s="186" t="n">
        <v>105187</v>
      </c>
      <c r="F21" s="186" t="n">
        <v>105187</v>
      </c>
      <c r="G21" s="186" t="n">
        <v>105187</v>
      </c>
      <c r="H21" s="186" t="n">
        <v>105187</v>
      </c>
      <c r="I21" s="186" t="n">
        <v>105187</v>
      </c>
      <c r="J21" s="186" t="n">
        <v>105187</v>
      </c>
      <c r="K21" s="186" t="n">
        <v>105186</v>
      </c>
      <c r="L21" s="186" t="n">
        <v>105186</v>
      </c>
      <c r="M21" s="186" t="n">
        <v>105186</v>
      </c>
      <c r="N21" s="186" t="n">
        <v>105186</v>
      </c>
      <c r="O21" s="187" t="n">
        <f aca="false">SUM(C21:N21)</f>
        <v>1262240</v>
      </c>
    </row>
    <row r="22" customFormat="false" ht="20.1" hidden="false" customHeight="true" outlineLevel="0" collapsed="false">
      <c r="A22" s="185" t="s">
        <v>164</v>
      </c>
      <c r="B22" s="190" t="s">
        <v>175</v>
      </c>
      <c r="C22" s="186" t="n">
        <v>124083</v>
      </c>
      <c r="D22" s="186" t="n">
        <v>124083</v>
      </c>
      <c r="E22" s="186" t="n">
        <v>124083</v>
      </c>
      <c r="F22" s="186" t="n">
        <v>124083</v>
      </c>
      <c r="G22" s="186" t="n">
        <v>124083</v>
      </c>
      <c r="H22" s="186" t="n">
        <v>124083</v>
      </c>
      <c r="I22" s="186" t="n">
        <v>124083</v>
      </c>
      <c r="J22" s="186" t="n">
        <v>124083</v>
      </c>
      <c r="K22" s="186" t="n">
        <v>124084</v>
      </c>
      <c r="L22" s="186" t="n">
        <v>124084</v>
      </c>
      <c r="M22" s="186" t="n">
        <v>124084</v>
      </c>
      <c r="N22" s="186" t="n">
        <v>124084</v>
      </c>
      <c r="O22" s="187" t="n">
        <f aca="false">SUM(C22:N22)</f>
        <v>1489000</v>
      </c>
    </row>
    <row r="23" customFormat="false" ht="20.1" hidden="false" customHeight="true" outlineLevel="0" collapsed="false">
      <c r="A23" s="185" t="s">
        <v>264</v>
      </c>
      <c r="B23" s="190" t="s">
        <v>253</v>
      </c>
      <c r="C23" s="186" t="n">
        <v>56740</v>
      </c>
      <c r="D23" s="186" t="n">
        <v>56740</v>
      </c>
      <c r="E23" s="186" t="n">
        <v>56740</v>
      </c>
      <c r="F23" s="186" t="n">
        <v>56740</v>
      </c>
      <c r="G23" s="186" t="n">
        <v>56740</v>
      </c>
      <c r="H23" s="186" t="n">
        <v>56740</v>
      </c>
      <c r="I23" s="186" t="n">
        <v>56740</v>
      </c>
      <c r="J23" s="186" t="n">
        <v>56741</v>
      </c>
      <c r="K23" s="186" t="n">
        <v>56741</v>
      </c>
      <c r="L23" s="186" t="n">
        <v>56741</v>
      </c>
      <c r="M23" s="186" t="n">
        <v>56741</v>
      </c>
      <c r="N23" s="186" t="n">
        <v>56741</v>
      </c>
      <c r="O23" s="187" t="n">
        <f aca="false">SUM(C23:N23)</f>
        <v>680885</v>
      </c>
    </row>
    <row r="24" customFormat="false" ht="20.1" hidden="false" customHeight="true" outlineLevel="0" collapsed="false">
      <c r="A24" s="185" t="s">
        <v>267</v>
      </c>
      <c r="B24" s="190" t="s">
        <v>196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7" t="n">
        <f aca="false">SUM(C24:N24)</f>
        <v>0</v>
      </c>
    </row>
    <row r="25" customFormat="false" ht="20.1" hidden="false" customHeight="true" outlineLevel="0" collapsed="false">
      <c r="A25" s="185" t="s">
        <v>270</v>
      </c>
      <c r="B25" s="48" t="s">
        <v>198</v>
      </c>
      <c r="C25" s="186" t="n">
        <v>500083</v>
      </c>
      <c r="D25" s="186" t="n">
        <v>500083</v>
      </c>
      <c r="E25" s="186" t="n">
        <v>500083</v>
      </c>
      <c r="F25" s="186" t="n">
        <v>500083</v>
      </c>
      <c r="G25" s="186" t="n">
        <v>500083</v>
      </c>
      <c r="H25" s="186" t="n">
        <v>500083</v>
      </c>
      <c r="I25" s="186" t="n">
        <v>500083</v>
      </c>
      <c r="J25" s="186" t="n">
        <v>500083</v>
      </c>
      <c r="K25" s="186" t="n">
        <v>500084</v>
      </c>
      <c r="L25" s="186" t="n">
        <v>500084</v>
      </c>
      <c r="M25" s="186" t="n">
        <v>500084</v>
      </c>
      <c r="N25" s="186" t="n">
        <v>500084</v>
      </c>
      <c r="O25" s="187" t="n">
        <f aca="false">SUM(C25:N25)</f>
        <v>6001000</v>
      </c>
    </row>
    <row r="26" customFormat="false" ht="20.1" hidden="false" customHeight="true" outlineLevel="0" collapsed="false">
      <c r="A26" s="185" t="s">
        <v>272</v>
      </c>
      <c r="B26" s="190" t="s">
        <v>200</v>
      </c>
      <c r="C26" s="186" t="n">
        <v>0</v>
      </c>
      <c r="D26" s="186" t="n">
        <v>0</v>
      </c>
      <c r="E26" s="186" t="n">
        <v>0</v>
      </c>
      <c r="F26" s="186" t="n">
        <v>0</v>
      </c>
      <c r="G26" s="186" t="n">
        <v>0</v>
      </c>
      <c r="H26" s="186" t="n">
        <v>0</v>
      </c>
      <c r="I26" s="186" t="n">
        <v>0</v>
      </c>
      <c r="J26" s="186" t="n">
        <v>0</v>
      </c>
      <c r="K26" s="186" t="n">
        <v>0</v>
      </c>
      <c r="L26" s="186" t="n">
        <v>0</v>
      </c>
      <c r="M26" s="186" t="n">
        <v>0</v>
      </c>
      <c r="N26" s="186" t="n">
        <v>0</v>
      </c>
      <c r="O26" s="187" t="n">
        <f aca="false">SUM(C26:N26)</f>
        <v>0</v>
      </c>
    </row>
    <row r="27" customFormat="false" ht="20.1" hidden="false" customHeight="true" outlineLevel="0" collapsed="false">
      <c r="A27" s="185" t="s">
        <v>275</v>
      </c>
      <c r="B27" s="190" t="s">
        <v>346</v>
      </c>
      <c r="C27" s="186" t="n">
        <v>44611</v>
      </c>
      <c r="D27" s="186" t="n">
        <v>44611</v>
      </c>
      <c r="E27" s="186" t="n">
        <v>44611</v>
      </c>
      <c r="F27" s="186" t="n">
        <v>44611</v>
      </c>
      <c r="G27" s="186" t="n">
        <v>44611</v>
      </c>
      <c r="H27" s="186" t="n">
        <v>44611</v>
      </c>
      <c r="I27" s="186" t="n">
        <v>44611</v>
      </c>
      <c r="J27" s="186" t="n">
        <v>44611</v>
      </c>
      <c r="K27" s="186" t="n">
        <v>44608</v>
      </c>
      <c r="L27" s="186" t="n">
        <v>44607</v>
      </c>
      <c r="M27" s="186" t="n">
        <v>44607</v>
      </c>
      <c r="N27" s="186" t="n">
        <v>44607</v>
      </c>
      <c r="O27" s="187" t="n">
        <f aca="false">SUM(C27:N27)</f>
        <v>535317</v>
      </c>
    </row>
    <row r="28" customFormat="false" ht="20.1" hidden="false" customHeight="true" outlineLevel="0" collapsed="false">
      <c r="A28" s="196" t="s">
        <v>278</v>
      </c>
      <c r="B28" s="191" t="s">
        <v>347</v>
      </c>
      <c r="C28" s="192" t="n">
        <f aca="false">SUM(C18:C27)</f>
        <v>2551120</v>
      </c>
      <c r="D28" s="192" t="n">
        <f aca="false">SUM(D18:D27)</f>
        <v>2551120</v>
      </c>
      <c r="E28" s="192" t="n">
        <f aca="false">SUM(E18:E27)</f>
        <v>2551120</v>
      </c>
      <c r="F28" s="192" t="n">
        <f aca="false">SUM(F18:F27)</f>
        <v>2551120</v>
      </c>
      <c r="G28" s="192" t="n">
        <f aca="false">SUM(G18:G27)</f>
        <v>2551120</v>
      </c>
      <c r="H28" s="192" t="n">
        <f aca="false">SUM(H18:H27)</f>
        <v>2551120</v>
      </c>
      <c r="I28" s="192" t="n">
        <f aca="false">SUM(I18:I27)</f>
        <v>2551120</v>
      </c>
      <c r="J28" s="192" t="n">
        <f aca="false">SUM(J18:J27)</f>
        <v>2551121</v>
      </c>
      <c r="K28" s="192" t="n">
        <f aca="false">SUM(K18:K27)</f>
        <v>2551121</v>
      </c>
      <c r="L28" s="192" t="n">
        <f aca="false">SUM(L18:L27)</f>
        <v>2551120</v>
      </c>
      <c r="M28" s="192" t="n">
        <f aca="false">SUM(M18:M27)</f>
        <v>2551120</v>
      </c>
      <c r="N28" s="192" t="n">
        <f aca="false">SUM(N18:N27)</f>
        <v>2551120</v>
      </c>
      <c r="O28" s="193" t="n">
        <f aca="false">SUM(C28:N28)</f>
        <v>30613442</v>
      </c>
    </row>
    <row r="29" customFormat="false" ht="20.1" hidden="false" customHeight="true" outlineLevel="0" collapsed="false">
      <c r="A29" s="196" t="s">
        <v>281</v>
      </c>
      <c r="B29" s="197" t="s">
        <v>348</v>
      </c>
      <c r="C29" s="198" t="n">
        <f aca="false">C16-C28</f>
        <v>0</v>
      </c>
      <c r="D29" s="198" t="n">
        <f aca="false">D16-D28</f>
        <v>0</v>
      </c>
      <c r="E29" s="198" t="n">
        <f aca="false">E16-E28</f>
        <v>0</v>
      </c>
      <c r="F29" s="198" t="n">
        <f aca="false">F16-F28</f>
        <v>0</v>
      </c>
      <c r="G29" s="198" t="n">
        <f aca="false">G16-G28</f>
        <v>0</v>
      </c>
      <c r="H29" s="198" t="n">
        <f aca="false">H16-H28</f>
        <v>0</v>
      </c>
      <c r="I29" s="198" t="n">
        <f aca="false">I16-I28</f>
        <v>0</v>
      </c>
      <c r="J29" s="198" t="n">
        <f aca="false">J16-J28</f>
        <v>0</v>
      </c>
      <c r="K29" s="198" t="n">
        <f aca="false">K16-K28</f>
        <v>0</v>
      </c>
      <c r="L29" s="198" t="n">
        <f aca="false">L16-L28</f>
        <v>0</v>
      </c>
      <c r="M29" s="198" t="n">
        <f aca="false">M16-M28</f>
        <v>0</v>
      </c>
      <c r="N29" s="198" t="n">
        <f aca="false">N16-N28</f>
        <v>0</v>
      </c>
      <c r="O29" s="198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29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349</v>
      </c>
    </row>
    <row r="4" customFormat="false" ht="20.1" hidden="false" customHeight="true" outlineLevel="0" collapsed="false">
      <c r="A4" s="199" t="s">
        <v>350</v>
      </c>
      <c r="B4" s="199"/>
    </row>
    <row r="5" customFormat="false" ht="20.1" hidden="false" customHeight="true" outlineLevel="0" collapsed="false">
      <c r="A5" s="199"/>
      <c r="B5" s="200" t="s">
        <v>351</v>
      </c>
    </row>
    <row r="6" customFormat="false" ht="20.1" hidden="false" customHeight="true" outlineLevel="0" collapsed="false">
      <c r="A6" s="201" t="s">
        <v>352</v>
      </c>
      <c r="B6" s="202" t="s">
        <v>353</v>
      </c>
    </row>
    <row r="7" customFormat="false" ht="20.1" hidden="false" customHeight="true" outlineLevel="0" collapsed="false">
      <c r="A7" s="203" t="n">
        <v>1</v>
      </c>
      <c r="B7" s="204" t="n">
        <v>2</v>
      </c>
    </row>
    <row r="8" customFormat="false" ht="20.1" hidden="false" customHeight="true" outlineLevel="0" collapsed="false">
      <c r="A8" s="205" t="s">
        <v>9</v>
      </c>
      <c r="B8" s="206" t="n">
        <v>10101685</v>
      </c>
    </row>
    <row r="9" customFormat="false" ht="20.1" hidden="false" customHeight="true" outlineLevel="0" collapsed="false">
      <c r="A9" s="207" t="s">
        <v>354</v>
      </c>
      <c r="B9" s="206"/>
    </row>
    <row r="10" customFormat="false" ht="20.1" hidden="false" customHeight="true" outlineLevel="0" collapsed="false">
      <c r="A10" s="207" t="s">
        <v>355</v>
      </c>
      <c r="B10" s="206" t="n">
        <v>1481240</v>
      </c>
    </row>
    <row r="11" customFormat="false" ht="20.1" hidden="false" customHeight="true" outlineLevel="0" collapsed="false">
      <c r="A11" s="207" t="s">
        <v>356</v>
      </c>
      <c r="B11" s="206" t="n">
        <v>1800000</v>
      </c>
    </row>
    <row r="12" customFormat="false" ht="20.1" hidden="false" customHeight="true" outlineLevel="0" collapsed="false">
      <c r="A12" s="207" t="s">
        <v>17</v>
      </c>
      <c r="B12" s="206"/>
    </row>
    <row r="13" customFormat="false" ht="20.1" hidden="false" customHeight="true" outlineLevel="0" collapsed="false">
      <c r="A13" s="207"/>
      <c r="B13" s="206"/>
    </row>
    <row r="14" customFormat="false" ht="20.1" hidden="false" customHeight="true" outlineLevel="0" collapsed="false">
      <c r="A14" s="207"/>
      <c r="B14" s="206"/>
    </row>
    <row r="15" customFormat="false" ht="20.1" hidden="false" customHeight="true" outlineLevel="0" collapsed="false">
      <c r="A15" s="207"/>
      <c r="B15" s="206"/>
    </row>
    <row r="16" customFormat="false" ht="20.1" hidden="false" customHeight="true" outlineLevel="0" collapsed="false">
      <c r="A16" s="207"/>
      <c r="B16" s="206"/>
    </row>
    <row r="17" customFormat="false" ht="20.1" hidden="false" customHeight="true" outlineLevel="0" collapsed="false">
      <c r="A17" s="207"/>
      <c r="B17" s="206"/>
    </row>
    <row r="18" customFormat="false" ht="20.1" hidden="false" customHeight="true" outlineLevel="0" collapsed="false">
      <c r="A18" s="207"/>
      <c r="B18" s="206"/>
    </row>
    <row r="19" customFormat="false" ht="20.1" hidden="false" customHeight="true" outlineLevel="0" collapsed="false">
      <c r="A19" s="207"/>
      <c r="B19" s="206"/>
    </row>
    <row r="20" customFormat="false" ht="20.1" hidden="false" customHeight="true" outlineLevel="0" collapsed="false">
      <c r="A20" s="207"/>
      <c r="B20" s="206"/>
    </row>
    <row r="21" customFormat="false" ht="20.1" hidden="false" customHeight="true" outlineLevel="0" collapsed="false">
      <c r="A21" s="207"/>
      <c r="B21" s="206"/>
    </row>
    <row r="22" customFormat="false" ht="20.1" hidden="false" customHeight="true" outlineLevel="0" collapsed="false">
      <c r="A22" s="207"/>
      <c r="B22" s="206"/>
    </row>
    <row r="23" customFormat="false" ht="20.1" hidden="false" customHeight="true" outlineLevel="0" collapsed="false">
      <c r="A23" s="207"/>
      <c r="B23" s="206"/>
    </row>
    <row r="24" customFormat="false" ht="20.1" hidden="false" customHeight="true" outlineLevel="0" collapsed="false">
      <c r="A24" s="207"/>
      <c r="B24" s="206"/>
    </row>
    <row r="25" customFormat="false" ht="20.1" hidden="false" customHeight="true" outlineLevel="0" collapsed="false">
      <c r="A25" s="207"/>
      <c r="B25" s="206"/>
    </row>
    <row r="26" customFormat="false" ht="20.1" hidden="false" customHeight="true" outlineLevel="0" collapsed="false">
      <c r="A26" s="207"/>
      <c r="B26" s="206"/>
    </row>
    <row r="27" customFormat="false" ht="20.1" hidden="false" customHeight="true" outlineLevel="0" collapsed="false">
      <c r="A27" s="208"/>
      <c r="B27" s="206"/>
    </row>
    <row r="28" customFormat="false" ht="20.1" hidden="false" customHeight="true" outlineLevel="0" collapsed="false">
      <c r="A28" s="209" t="s">
        <v>339</v>
      </c>
      <c r="B28" s="210" t="n">
        <f aca="false">SUM(B8:B27)</f>
        <v>13382925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6.58"/>
    <col collapsed="false" customWidth="true" hidden="false" outlineLevel="0" max="3" min="3" style="0" width="19.57"/>
    <col collapsed="false" customWidth="true" hidden="false" outlineLevel="0" max="4" min="4" style="0" width="13.01"/>
    <col collapsed="false" customWidth="true" hidden="false" outlineLevel="0" max="1025" min="5" style="0" width="8.71"/>
  </cols>
  <sheetData>
    <row r="1" customFormat="false" ht="15" hidden="false" customHeight="false" outlineLevel="0" collapsed="false">
      <c r="B1" s="0" t="s">
        <v>357</v>
      </c>
    </row>
    <row r="3" customFormat="false" ht="27.6" hidden="false" customHeight="true" outlineLevel="0" collapsed="false">
      <c r="B3" s="211" t="s">
        <v>358</v>
      </c>
      <c r="C3" s="211"/>
      <c r="D3" s="212"/>
    </row>
    <row r="4" customFormat="false" ht="15.75" hidden="false" customHeight="false" outlineLevel="0" collapsed="false">
      <c r="A4" s="213"/>
      <c r="B4" s="213"/>
      <c r="C4" s="213"/>
      <c r="D4" s="213"/>
    </row>
    <row r="5" customFormat="false" ht="15" hidden="false" customHeight="false" outlineLevel="0" collapsed="false">
      <c r="A5" s="214"/>
      <c r="B5" s="214"/>
      <c r="C5" s="215" t="s">
        <v>241</v>
      </c>
      <c r="D5" s="215"/>
    </row>
    <row r="6" customFormat="false" ht="25.5" hidden="false" customHeight="false" outlineLevel="0" collapsed="false">
      <c r="A6" s="216" t="s">
        <v>3</v>
      </c>
      <c r="B6" s="217" t="s">
        <v>359</v>
      </c>
      <c r="C6" s="217" t="s">
        <v>360</v>
      </c>
      <c r="D6" s="218" t="s">
        <v>361</v>
      </c>
    </row>
    <row r="7" customFormat="false" ht="15" hidden="false" customHeight="false" outlineLevel="0" collapsed="false">
      <c r="A7" s="219" t="s">
        <v>6</v>
      </c>
      <c r="B7" s="220" t="s">
        <v>362</v>
      </c>
      <c r="C7" s="220" t="s">
        <v>363</v>
      </c>
      <c r="D7" s="221" t="n">
        <v>10000</v>
      </c>
    </row>
    <row r="8" customFormat="false" ht="15" hidden="false" customHeight="false" outlineLevel="0" collapsed="false">
      <c r="A8" s="222" t="s">
        <v>20</v>
      </c>
      <c r="B8" s="223" t="s">
        <v>364</v>
      </c>
      <c r="C8" s="223" t="s">
        <v>363</v>
      </c>
      <c r="D8" s="224" t="n">
        <v>10000</v>
      </c>
    </row>
    <row r="9" customFormat="false" ht="15" hidden="false" customHeight="false" outlineLevel="0" collapsed="false">
      <c r="A9" s="222" t="s">
        <v>34</v>
      </c>
      <c r="B9" s="223"/>
      <c r="C9" s="223"/>
      <c r="D9" s="224"/>
    </row>
    <row r="10" customFormat="false" ht="15" hidden="false" customHeight="false" outlineLevel="0" collapsed="false">
      <c r="A10" s="222" t="s">
        <v>48</v>
      </c>
      <c r="B10" s="223"/>
      <c r="C10" s="223"/>
      <c r="D10" s="224"/>
    </row>
    <row r="11" customFormat="false" ht="15" hidden="false" customHeight="false" outlineLevel="0" collapsed="false">
      <c r="A11" s="222" t="s">
        <v>62</v>
      </c>
      <c r="B11" s="223"/>
      <c r="C11" s="223"/>
      <c r="D11" s="224"/>
    </row>
    <row r="12" customFormat="false" ht="15" hidden="false" customHeight="false" outlineLevel="0" collapsed="false">
      <c r="A12" s="222" t="s">
        <v>84</v>
      </c>
      <c r="B12" s="223"/>
      <c r="C12" s="223"/>
      <c r="D12" s="224"/>
    </row>
    <row r="13" customFormat="false" ht="15" hidden="false" customHeight="false" outlineLevel="0" collapsed="false">
      <c r="A13" s="222" t="s">
        <v>96</v>
      </c>
      <c r="B13" s="223"/>
      <c r="C13" s="223"/>
      <c r="D13" s="224"/>
    </row>
    <row r="14" customFormat="false" ht="15" hidden="false" customHeight="false" outlineLevel="0" collapsed="false">
      <c r="A14" s="222" t="s">
        <v>106</v>
      </c>
      <c r="B14" s="223"/>
      <c r="C14" s="223"/>
      <c r="D14" s="224"/>
    </row>
    <row r="15" customFormat="false" ht="15" hidden="false" customHeight="false" outlineLevel="0" collapsed="false">
      <c r="A15" s="222" t="s">
        <v>116</v>
      </c>
      <c r="B15" s="223"/>
      <c r="C15" s="223"/>
      <c r="D15" s="224"/>
    </row>
    <row r="16" customFormat="false" ht="15" hidden="false" customHeight="false" outlineLevel="0" collapsed="false">
      <c r="A16" s="222" t="s">
        <v>118</v>
      </c>
      <c r="B16" s="223"/>
      <c r="C16" s="223"/>
      <c r="D16" s="224"/>
    </row>
    <row r="17" customFormat="false" ht="15" hidden="false" customHeight="false" outlineLevel="0" collapsed="false">
      <c r="A17" s="222" t="s">
        <v>126</v>
      </c>
      <c r="B17" s="223"/>
      <c r="C17" s="223"/>
      <c r="D17" s="224"/>
    </row>
    <row r="18" customFormat="false" ht="15" hidden="false" customHeight="false" outlineLevel="0" collapsed="false">
      <c r="A18" s="222" t="s">
        <v>136</v>
      </c>
      <c r="B18" s="223"/>
      <c r="C18" s="223"/>
      <c r="D18" s="224"/>
    </row>
    <row r="19" customFormat="false" ht="15" hidden="false" customHeight="false" outlineLevel="0" collapsed="false">
      <c r="A19" s="222" t="s">
        <v>142</v>
      </c>
      <c r="B19" s="223"/>
      <c r="C19" s="223"/>
      <c r="D19" s="224"/>
    </row>
    <row r="20" customFormat="false" ht="15" hidden="false" customHeight="false" outlineLevel="0" collapsed="false">
      <c r="A20" s="222" t="s">
        <v>150</v>
      </c>
      <c r="B20" s="223"/>
      <c r="C20" s="223"/>
      <c r="D20" s="224"/>
    </row>
    <row r="21" customFormat="false" ht="15" hidden="false" customHeight="false" outlineLevel="0" collapsed="false">
      <c r="A21" s="222" t="s">
        <v>160</v>
      </c>
      <c r="B21" s="223"/>
      <c r="C21" s="223"/>
      <c r="D21" s="224"/>
    </row>
    <row r="22" customFormat="false" ht="15" hidden="false" customHeight="false" outlineLevel="0" collapsed="false">
      <c r="A22" s="222" t="s">
        <v>162</v>
      </c>
      <c r="B22" s="223"/>
      <c r="C22" s="223"/>
      <c r="D22" s="224"/>
    </row>
    <row r="23" customFormat="false" ht="15" hidden="false" customHeight="false" outlineLevel="0" collapsed="false">
      <c r="A23" s="222" t="s">
        <v>164</v>
      </c>
      <c r="B23" s="223"/>
      <c r="C23" s="223"/>
      <c r="D23" s="224"/>
    </row>
    <row r="24" customFormat="false" ht="15" hidden="false" customHeight="false" outlineLevel="0" collapsed="false">
      <c r="A24" s="222" t="s">
        <v>264</v>
      </c>
      <c r="B24" s="223"/>
      <c r="C24" s="223"/>
      <c r="D24" s="224"/>
    </row>
    <row r="25" customFormat="false" ht="15" hidden="false" customHeight="false" outlineLevel="0" collapsed="false">
      <c r="A25" s="222" t="s">
        <v>267</v>
      </c>
      <c r="B25" s="223"/>
      <c r="C25" s="223"/>
      <c r="D25" s="224"/>
    </row>
    <row r="26" customFormat="false" ht="15" hidden="false" customHeight="false" outlineLevel="0" collapsed="false">
      <c r="A26" s="222" t="s">
        <v>270</v>
      </c>
      <c r="B26" s="223"/>
      <c r="C26" s="223"/>
      <c r="D26" s="224"/>
    </row>
    <row r="27" customFormat="false" ht="15" hidden="false" customHeight="false" outlineLevel="0" collapsed="false">
      <c r="A27" s="222" t="s">
        <v>272</v>
      </c>
      <c r="B27" s="223"/>
      <c r="C27" s="223"/>
      <c r="D27" s="224"/>
    </row>
    <row r="28" customFormat="false" ht="15" hidden="false" customHeight="false" outlineLevel="0" collapsed="false">
      <c r="A28" s="222" t="s">
        <v>275</v>
      </c>
      <c r="B28" s="223"/>
      <c r="C28" s="223"/>
      <c r="D28" s="224"/>
    </row>
    <row r="29" customFormat="false" ht="15" hidden="false" customHeight="false" outlineLevel="0" collapsed="false">
      <c r="A29" s="222" t="s">
        <v>278</v>
      </c>
      <c r="B29" s="223"/>
      <c r="C29" s="223"/>
      <c r="D29" s="224"/>
    </row>
    <row r="30" customFormat="false" ht="15" hidden="false" customHeight="false" outlineLevel="0" collapsed="false">
      <c r="A30" s="222" t="s">
        <v>281</v>
      </c>
      <c r="B30" s="223"/>
      <c r="C30" s="223"/>
      <c r="D30" s="224"/>
    </row>
    <row r="31" customFormat="false" ht="15" hidden="false" customHeight="false" outlineLevel="0" collapsed="false">
      <c r="A31" s="222" t="s">
        <v>284</v>
      </c>
      <c r="B31" s="223"/>
      <c r="C31" s="223"/>
      <c r="D31" s="224"/>
    </row>
    <row r="32" customFormat="false" ht="15" hidden="false" customHeight="false" outlineLevel="0" collapsed="false">
      <c r="A32" s="222" t="s">
        <v>311</v>
      </c>
      <c r="B32" s="223"/>
      <c r="C32" s="223"/>
      <c r="D32" s="224"/>
    </row>
    <row r="33" customFormat="false" ht="15" hidden="false" customHeight="false" outlineLevel="0" collapsed="false">
      <c r="A33" s="222" t="s">
        <v>314</v>
      </c>
      <c r="B33" s="223"/>
      <c r="C33" s="223"/>
      <c r="D33" s="224"/>
    </row>
    <row r="34" customFormat="false" ht="15" hidden="false" customHeight="false" outlineLevel="0" collapsed="false">
      <c r="A34" s="222" t="s">
        <v>315</v>
      </c>
      <c r="B34" s="223"/>
      <c r="C34" s="223"/>
      <c r="D34" s="224"/>
    </row>
    <row r="35" customFormat="false" ht="15" hidden="false" customHeight="false" outlineLevel="0" collapsed="false">
      <c r="A35" s="222" t="s">
        <v>365</v>
      </c>
      <c r="B35" s="223"/>
      <c r="C35" s="223"/>
      <c r="D35" s="224"/>
    </row>
    <row r="36" customFormat="false" ht="15" hidden="false" customHeight="false" outlineLevel="0" collapsed="false">
      <c r="A36" s="222" t="s">
        <v>366</v>
      </c>
      <c r="B36" s="223"/>
      <c r="C36" s="223"/>
      <c r="D36" s="224"/>
    </row>
    <row r="37" customFormat="false" ht="15" hidden="false" customHeight="false" outlineLevel="0" collapsed="false">
      <c r="A37" s="222" t="s">
        <v>367</v>
      </c>
      <c r="B37" s="223"/>
      <c r="C37" s="223"/>
      <c r="D37" s="224"/>
    </row>
    <row r="38" customFormat="false" ht="15" hidden="false" customHeight="false" outlineLevel="0" collapsed="false">
      <c r="A38" s="222" t="s">
        <v>368</v>
      </c>
      <c r="B38" s="223"/>
      <c r="C38" s="223"/>
      <c r="D38" s="224"/>
    </row>
    <row r="39" customFormat="false" ht="15" hidden="false" customHeight="false" outlineLevel="0" collapsed="false">
      <c r="A39" s="225" t="s">
        <v>369</v>
      </c>
      <c r="B39" s="226"/>
      <c r="C39" s="226"/>
      <c r="D39" s="227"/>
    </row>
    <row r="40" customFormat="false" ht="15" hidden="false" customHeight="false" outlineLevel="0" collapsed="false">
      <c r="A40" s="228" t="s">
        <v>339</v>
      </c>
      <c r="B40" s="228"/>
      <c r="C40" s="229"/>
      <c r="D40" s="230" t="n">
        <f aca="false">SUM(D7:D39)</f>
        <v>20000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7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370</v>
      </c>
    </row>
    <row r="2" customFormat="false" ht="15.75" hidden="false" customHeight="true" outlineLevel="0" collapsed="false">
      <c r="A2" s="231" t="s">
        <v>371</v>
      </c>
      <c r="B2" s="231"/>
      <c r="C2" s="231"/>
      <c r="D2" s="231"/>
      <c r="E2" s="231"/>
      <c r="F2" s="231"/>
    </row>
    <row r="3" customFormat="false" ht="15" hidden="false" customHeight="false" outlineLevel="0" collapsed="false">
      <c r="A3" s="74"/>
      <c r="B3" s="72"/>
      <c r="C3" s="72"/>
      <c r="D3" s="72"/>
      <c r="E3" s="72"/>
      <c r="F3" s="232" t="s">
        <v>241</v>
      </c>
    </row>
    <row r="4" customFormat="false" ht="36" hidden="false" customHeight="false" outlineLevel="0" collapsed="false">
      <c r="A4" s="77" t="s">
        <v>372</v>
      </c>
      <c r="B4" s="78" t="s">
        <v>373</v>
      </c>
      <c r="C4" s="78" t="s">
        <v>374</v>
      </c>
      <c r="D4" s="78" t="s">
        <v>375</v>
      </c>
      <c r="E4" s="78" t="s">
        <v>5</v>
      </c>
      <c r="F4" s="79" t="s">
        <v>376</v>
      </c>
    </row>
    <row r="5" customFormat="false" ht="15" hidden="false" customHeight="false" outlineLevel="0" collapsed="false">
      <c r="A5" s="233" t="n">
        <v>1</v>
      </c>
      <c r="B5" s="234" t="n">
        <v>2</v>
      </c>
      <c r="C5" s="234" t="n">
        <v>3</v>
      </c>
      <c r="D5" s="234" t="n">
        <v>4</v>
      </c>
      <c r="E5" s="234" t="n">
        <v>5</v>
      </c>
      <c r="F5" s="235" t="n">
        <v>6</v>
      </c>
    </row>
    <row r="6" customFormat="false" ht="15" hidden="false" customHeight="false" outlineLevel="0" collapsed="false">
      <c r="A6" s="236" t="s">
        <v>377</v>
      </c>
      <c r="B6" s="237" t="n">
        <v>6001000</v>
      </c>
      <c r="C6" s="238"/>
      <c r="D6" s="237"/>
      <c r="E6" s="237" t="n">
        <v>6001000</v>
      </c>
      <c r="F6" s="239" t="n">
        <f aca="false">B6-D6-E6</f>
        <v>0</v>
      </c>
    </row>
    <row r="7" customFormat="false" ht="15" hidden="false" customHeight="false" outlineLevel="0" collapsed="false">
      <c r="A7" s="236"/>
      <c r="B7" s="237"/>
      <c r="C7" s="238"/>
      <c r="D7" s="237"/>
      <c r="E7" s="237"/>
      <c r="F7" s="239" t="n">
        <f aca="false">B7-D7-E7</f>
        <v>0</v>
      </c>
    </row>
    <row r="8" customFormat="false" ht="15" hidden="false" customHeight="false" outlineLevel="0" collapsed="false">
      <c r="A8" s="236"/>
      <c r="B8" s="237"/>
      <c r="C8" s="238"/>
      <c r="D8" s="237"/>
      <c r="E8" s="237"/>
      <c r="F8" s="239" t="n">
        <f aca="false">B8-D8-E8</f>
        <v>0</v>
      </c>
    </row>
    <row r="9" customFormat="false" ht="15" hidden="false" customHeight="false" outlineLevel="0" collapsed="false">
      <c r="A9" s="236"/>
      <c r="B9" s="237"/>
      <c r="C9" s="238"/>
      <c r="D9" s="237"/>
      <c r="E9" s="237"/>
      <c r="F9" s="239" t="n">
        <f aca="false">B9-D9-E9</f>
        <v>0</v>
      </c>
    </row>
    <row r="10" customFormat="false" ht="15" hidden="false" customHeight="false" outlineLevel="0" collapsed="false">
      <c r="A10" s="236"/>
      <c r="B10" s="237"/>
      <c r="C10" s="238"/>
      <c r="D10" s="237"/>
      <c r="E10" s="237"/>
      <c r="F10" s="239" t="n">
        <f aca="false">B10-D10-E10</f>
        <v>0</v>
      </c>
    </row>
    <row r="11" customFormat="false" ht="15" hidden="false" customHeight="false" outlineLevel="0" collapsed="false">
      <c r="A11" s="236"/>
      <c r="B11" s="237"/>
      <c r="C11" s="238"/>
      <c r="D11" s="237"/>
      <c r="E11" s="237"/>
      <c r="F11" s="239" t="n">
        <f aca="false">B11-D11-E11</f>
        <v>0</v>
      </c>
    </row>
    <row r="12" customFormat="false" ht="15" hidden="false" customHeight="false" outlineLevel="0" collapsed="false">
      <c r="A12" s="236"/>
      <c r="B12" s="237"/>
      <c r="C12" s="238"/>
      <c r="D12" s="237"/>
      <c r="E12" s="237"/>
      <c r="F12" s="239" t="n">
        <f aca="false">B12-D12-E12</f>
        <v>0</v>
      </c>
    </row>
    <row r="13" customFormat="false" ht="15" hidden="false" customHeight="false" outlineLevel="0" collapsed="false">
      <c r="A13" s="236"/>
      <c r="B13" s="237"/>
      <c r="C13" s="238"/>
      <c r="D13" s="237"/>
      <c r="E13" s="237"/>
      <c r="F13" s="239" t="n">
        <f aca="false">B13-D13-E13</f>
        <v>0</v>
      </c>
    </row>
    <row r="14" customFormat="false" ht="15" hidden="false" customHeight="false" outlineLevel="0" collapsed="false">
      <c r="A14" s="236"/>
      <c r="B14" s="237"/>
      <c r="C14" s="238"/>
      <c r="D14" s="237"/>
      <c r="E14" s="237"/>
      <c r="F14" s="239" t="n">
        <f aca="false">B14-D14-E14</f>
        <v>0</v>
      </c>
    </row>
    <row r="15" customFormat="false" ht="15" hidden="false" customHeight="false" outlineLevel="0" collapsed="false">
      <c r="A15" s="236"/>
      <c r="B15" s="237"/>
      <c r="C15" s="238"/>
      <c r="D15" s="237"/>
      <c r="E15" s="237"/>
      <c r="F15" s="239" t="n">
        <f aca="false">B15-D15-E15</f>
        <v>0</v>
      </c>
    </row>
    <row r="16" customFormat="false" ht="15" hidden="false" customHeight="false" outlineLevel="0" collapsed="false">
      <c r="A16" s="236"/>
      <c r="B16" s="237"/>
      <c r="C16" s="238"/>
      <c r="D16" s="237"/>
      <c r="E16" s="237"/>
      <c r="F16" s="239" t="n">
        <f aca="false">B16-D16-E16</f>
        <v>0</v>
      </c>
    </row>
    <row r="17" customFormat="false" ht="15" hidden="false" customHeight="false" outlineLevel="0" collapsed="false">
      <c r="A17" s="236"/>
      <c r="B17" s="237"/>
      <c r="C17" s="238"/>
      <c r="D17" s="237"/>
      <c r="E17" s="237"/>
      <c r="F17" s="239" t="n">
        <f aca="false">B17-D17-E17</f>
        <v>0</v>
      </c>
    </row>
    <row r="18" customFormat="false" ht="15" hidden="false" customHeight="false" outlineLevel="0" collapsed="false">
      <c r="A18" s="236"/>
      <c r="B18" s="237"/>
      <c r="C18" s="238"/>
      <c r="D18" s="237"/>
      <c r="E18" s="237"/>
      <c r="F18" s="239" t="n">
        <f aca="false">B18-D18-E18</f>
        <v>0</v>
      </c>
    </row>
    <row r="19" customFormat="false" ht="15" hidden="false" customHeight="false" outlineLevel="0" collapsed="false">
      <c r="A19" s="236"/>
      <c r="B19" s="237"/>
      <c r="C19" s="238"/>
      <c r="D19" s="237"/>
      <c r="E19" s="237"/>
      <c r="F19" s="239" t="n">
        <f aca="false">B19-D19-E19</f>
        <v>0</v>
      </c>
    </row>
    <row r="20" customFormat="false" ht="15" hidden="false" customHeight="false" outlineLevel="0" collapsed="false">
      <c r="A20" s="236"/>
      <c r="B20" s="237"/>
      <c r="C20" s="238"/>
      <c r="D20" s="237"/>
      <c r="E20" s="237"/>
      <c r="F20" s="239" t="n">
        <f aca="false">B20-D20-E20</f>
        <v>0</v>
      </c>
    </row>
    <row r="21" customFormat="false" ht="15" hidden="false" customHeight="false" outlineLevel="0" collapsed="false">
      <c r="A21" s="236"/>
      <c r="B21" s="237"/>
      <c r="C21" s="238"/>
      <c r="D21" s="237"/>
      <c r="E21" s="237"/>
      <c r="F21" s="239" t="n">
        <f aca="false">B21-D21-E21</f>
        <v>0</v>
      </c>
    </row>
    <row r="22" customFormat="false" ht="15" hidden="false" customHeight="false" outlineLevel="0" collapsed="false">
      <c r="A22" s="240"/>
      <c r="B22" s="241"/>
      <c r="C22" s="242"/>
      <c r="D22" s="241"/>
      <c r="E22" s="241"/>
      <c r="F22" s="243" t="n">
        <f aca="false">B22-D22-E22</f>
        <v>0</v>
      </c>
    </row>
    <row r="23" customFormat="false" ht="15" hidden="false" customHeight="false" outlineLevel="0" collapsed="false">
      <c r="A23" s="244" t="s">
        <v>378</v>
      </c>
      <c r="B23" s="245" t="n">
        <f aca="false">SUM(B6:B22)</f>
        <v>6001000</v>
      </c>
      <c r="C23" s="246"/>
      <c r="D23" s="245" t="n">
        <f aca="false">SUM(D6:D22)</f>
        <v>0</v>
      </c>
      <c r="E23" s="245" t="n">
        <f aca="false">SUM(E6:E22)</f>
        <v>6001000</v>
      </c>
      <c r="F23" s="247" t="n">
        <f aca="false">SUM(F6:F22)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9.86"/>
    <col collapsed="false" customWidth="true" hidden="false" outlineLevel="0" max="1025" min="3" style="0" width="8.71"/>
  </cols>
  <sheetData>
    <row r="1" customFormat="false" ht="15" hidden="false" customHeight="false" outlineLevel="0" collapsed="false">
      <c r="B1" s="0" t="s">
        <v>379</v>
      </c>
    </row>
    <row r="2" customFormat="false" ht="20.1" hidden="false" customHeight="true" outlineLevel="0" collapsed="false">
      <c r="A2" s="73" t="s">
        <v>380</v>
      </c>
      <c r="B2" s="73"/>
      <c r="C2" s="73"/>
      <c r="D2" s="73"/>
      <c r="E2" s="73"/>
      <c r="F2" s="73"/>
      <c r="G2" s="73"/>
      <c r="H2" s="73"/>
    </row>
    <row r="3" customFormat="false" ht="20.1" hidden="false" customHeight="true" outlineLevel="0" collapsed="false">
      <c r="A3" s="74"/>
      <c r="B3" s="72"/>
      <c r="C3" s="72"/>
      <c r="D3" s="72"/>
      <c r="E3" s="72"/>
      <c r="F3" s="72"/>
      <c r="G3" s="72"/>
      <c r="H3" s="248" t="s">
        <v>241</v>
      </c>
    </row>
    <row r="4" customFormat="false" ht="24.95" hidden="false" customHeight="true" outlineLevel="0" collapsed="false">
      <c r="A4" s="76" t="s">
        <v>3</v>
      </c>
      <c r="B4" s="249" t="s">
        <v>381</v>
      </c>
      <c r="C4" s="76" t="s">
        <v>382</v>
      </c>
      <c r="D4" s="76" t="s">
        <v>383</v>
      </c>
      <c r="E4" s="250" t="s">
        <v>384</v>
      </c>
      <c r="F4" s="250"/>
      <c r="G4" s="250"/>
      <c r="H4" s="249" t="s">
        <v>385</v>
      </c>
    </row>
    <row r="5" customFormat="false" ht="24.95" hidden="false" customHeight="true" outlineLevel="0" collapsed="false">
      <c r="A5" s="76"/>
      <c r="B5" s="249"/>
      <c r="C5" s="249"/>
      <c r="D5" s="76"/>
      <c r="E5" s="251" t="s">
        <v>386</v>
      </c>
      <c r="F5" s="251" t="n">
        <v>2020</v>
      </c>
      <c r="G5" s="251" t="n">
        <v>2021</v>
      </c>
      <c r="H5" s="249"/>
    </row>
    <row r="6" customFormat="false" ht="20.1" hidden="false" customHeight="true" outlineLevel="0" collapsed="false">
      <c r="A6" s="252" t="n">
        <v>1</v>
      </c>
      <c r="B6" s="80" t="n">
        <v>2</v>
      </c>
      <c r="C6" s="253" t="n">
        <v>3</v>
      </c>
      <c r="D6" s="80" t="n">
        <v>4</v>
      </c>
      <c r="E6" s="252" t="n">
        <v>5</v>
      </c>
      <c r="F6" s="253" t="n">
        <v>6</v>
      </c>
      <c r="G6" s="253" t="n">
        <v>7</v>
      </c>
      <c r="H6" s="254" t="s">
        <v>387</v>
      </c>
    </row>
    <row r="7" customFormat="false" ht="21.95" hidden="false" customHeight="true" outlineLevel="0" collapsed="false">
      <c r="A7" s="81" t="s">
        <v>6</v>
      </c>
      <c r="B7" s="255" t="s">
        <v>388</v>
      </c>
      <c r="C7" s="256"/>
      <c r="D7" s="257" t="n">
        <v>975000</v>
      </c>
      <c r="E7" s="258" t="n">
        <f aca="false">+E8+E9</f>
        <v>130000</v>
      </c>
      <c r="F7" s="259" t="n">
        <f aca="false">+F8+F9</f>
        <v>130000</v>
      </c>
      <c r="G7" s="259" t="n">
        <f aca="false">+G8+G9</f>
        <v>131000</v>
      </c>
      <c r="H7" s="257" t="n">
        <f aca="false">SUM(D7:G7)</f>
        <v>1366000</v>
      </c>
    </row>
    <row r="8" customFormat="false" ht="20.1" hidden="false" customHeight="true" outlineLevel="0" collapsed="false">
      <c r="A8" s="260" t="s">
        <v>20</v>
      </c>
      <c r="B8" s="261" t="s">
        <v>389</v>
      </c>
      <c r="C8" s="262" t="s">
        <v>390</v>
      </c>
      <c r="D8" s="263" t="n">
        <v>975000</v>
      </c>
      <c r="E8" s="264" t="n">
        <v>130000</v>
      </c>
      <c r="F8" s="265" t="n">
        <v>130000</v>
      </c>
      <c r="G8" s="265" t="n">
        <v>131000</v>
      </c>
      <c r="H8" s="266" t="n">
        <f aca="false">SUM(D8:G8)</f>
        <v>1366000</v>
      </c>
    </row>
    <row r="9" customFormat="false" ht="20.1" hidden="false" customHeight="true" outlineLevel="0" collapsed="false">
      <c r="A9" s="260" t="s">
        <v>34</v>
      </c>
      <c r="B9" s="261" t="s">
        <v>391</v>
      </c>
      <c r="C9" s="262"/>
      <c r="D9" s="263"/>
      <c r="E9" s="264"/>
      <c r="F9" s="265"/>
      <c r="G9" s="265"/>
      <c r="H9" s="266" t="n">
        <f aca="false">SUM(D9:G9)</f>
        <v>0</v>
      </c>
    </row>
    <row r="10" customFormat="false" ht="22.5" hidden="false" customHeight="true" outlineLevel="0" collapsed="false">
      <c r="A10" s="81" t="s">
        <v>48</v>
      </c>
      <c r="B10" s="255" t="s">
        <v>392</v>
      </c>
      <c r="C10" s="267"/>
      <c r="D10" s="257" t="n">
        <f aca="false">+D11+D12</f>
        <v>0</v>
      </c>
      <c r="E10" s="258" t="n">
        <f aca="false">+E11+E12</f>
        <v>0</v>
      </c>
      <c r="F10" s="259" t="n">
        <f aca="false">+F11+F12</f>
        <v>0</v>
      </c>
      <c r="G10" s="259" t="n">
        <f aca="false">+G11+G12</f>
        <v>0</v>
      </c>
      <c r="H10" s="257" t="n">
        <f aca="false">SUM(D10:G10)</f>
        <v>0</v>
      </c>
    </row>
    <row r="11" customFormat="false" ht="20.1" hidden="false" customHeight="true" outlineLevel="0" collapsed="false">
      <c r="A11" s="260" t="s">
        <v>62</v>
      </c>
      <c r="B11" s="261" t="s">
        <v>391</v>
      </c>
      <c r="C11" s="262"/>
      <c r="D11" s="263"/>
      <c r="E11" s="264"/>
      <c r="F11" s="265"/>
      <c r="G11" s="265"/>
      <c r="H11" s="266" t="n">
        <f aca="false">SUM(D11:G11)</f>
        <v>0</v>
      </c>
    </row>
    <row r="12" customFormat="false" ht="20.1" hidden="false" customHeight="true" outlineLevel="0" collapsed="false">
      <c r="A12" s="260" t="s">
        <v>84</v>
      </c>
      <c r="B12" s="261" t="s">
        <v>391</v>
      </c>
      <c r="C12" s="262"/>
      <c r="D12" s="263"/>
      <c r="E12" s="264"/>
      <c r="F12" s="265"/>
      <c r="G12" s="265"/>
      <c r="H12" s="266" t="n">
        <f aca="false">SUM(D12:G12)</f>
        <v>0</v>
      </c>
    </row>
    <row r="13" customFormat="false" ht="20.1" hidden="false" customHeight="true" outlineLevel="0" collapsed="false">
      <c r="A13" s="81" t="s">
        <v>96</v>
      </c>
      <c r="B13" s="255" t="s">
        <v>393</v>
      </c>
      <c r="C13" s="267"/>
      <c r="D13" s="257" t="n">
        <f aca="false">+D14</f>
        <v>0</v>
      </c>
      <c r="E13" s="258" t="n">
        <f aca="false">+E14</f>
        <v>0</v>
      </c>
      <c r="F13" s="259" t="n">
        <f aca="false">+F14</f>
        <v>0</v>
      </c>
      <c r="G13" s="259" t="n">
        <f aca="false">+G14</f>
        <v>0</v>
      </c>
      <c r="H13" s="257" t="n">
        <f aca="false">SUM(D13:G13)</f>
        <v>0</v>
      </c>
    </row>
    <row r="14" customFormat="false" ht="20.1" hidden="false" customHeight="true" outlineLevel="0" collapsed="false">
      <c r="A14" s="260" t="s">
        <v>106</v>
      </c>
      <c r="B14" s="261" t="s">
        <v>391</v>
      </c>
      <c r="C14" s="262"/>
      <c r="D14" s="263"/>
      <c r="E14" s="264"/>
      <c r="F14" s="265"/>
      <c r="G14" s="265"/>
      <c r="H14" s="266" t="n">
        <f aca="false">SUM(D14:G14)</f>
        <v>0</v>
      </c>
    </row>
    <row r="15" customFormat="false" ht="20.1" hidden="false" customHeight="true" outlineLevel="0" collapsed="false">
      <c r="A15" s="81" t="s">
        <v>116</v>
      </c>
      <c r="B15" s="255" t="s">
        <v>394</v>
      </c>
      <c r="C15" s="267"/>
      <c r="D15" s="257" t="n">
        <f aca="false">+D16</f>
        <v>0</v>
      </c>
      <c r="E15" s="258" t="n">
        <f aca="false">+E16</f>
        <v>0</v>
      </c>
      <c r="F15" s="259" t="n">
        <f aca="false">+F16</f>
        <v>0</v>
      </c>
      <c r="G15" s="259" t="n">
        <f aca="false">+G16</f>
        <v>0</v>
      </c>
      <c r="H15" s="257" t="n">
        <f aca="false">SUM(D15:G15)</f>
        <v>0</v>
      </c>
    </row>
    <row r="16" customFormat="false" ht="20.1" hidden="false" customHeight="true" outlineLevel="0" collapsed="false">
      <c r="A16" s="268" t="s">
        <v>118</v>
      </c>
      <c r="B16" s="269" t="s">
        <v>391</v>
      </c>
      <c r="C16" s="270"/>
      <c r="D16" s="271"/>
      <c r="E16" s="272"/>
      <c r="F16" s="273"/>
      <c r="G16" s="273"/>
      <c r="H16" s="274" t="n">
        <f aca="false">SUM(D16:G16)</f>
        <v>0</v>
      </c>
    </row>
    <row r="17" customFormat="false" ht="20.1" hidden="false" customHeight="true" outlineLevel="0" collapsed="false">
      <c r="A17" s="81" t="s">
        <v>126</v>
      </c>
      <c r="B17" s="255" t="s">
        <v>395</v>
      </c>
      <c r="C17" s="267"/>
      <c r="D17" s="257" t="n">
        <f aca="false">+D18</f>
        <v>0</v>
      </c>
      <c r="E17" s="258" t="n">
        <f aca="false">+E18</f>
        <v>0</v>
      </c>
      <c r="F17" s="259" t="n">
        <f aca="false">+F18</f>
        <v>0</v>
      </c>
      <c r="G17" s="259" t="n">
        <f aca="false">+G18</f>
        <v>0</v>
      </c>
      <c r="H17" s="257" t="n">
        <f aca="false">SUM(D17:G17)</f>
        <v>0</v>
      </c>
    </row>
    <row r="18" customFormat="false" ht="20.1" hidden="false" customHeight="true" outlineLevel="0" collapsed="false">
      <c r="A18" s="275" t="s">
        <v>136</v>
      </c>
      <c r="B18" s="276" t="s">
        <v>391</v>
      </c>
      <c r="C18" s="277"/>
      <c r="D18" s="278"/>
      <c r="E18" s="279"/>
      <c r="F18" s="280"/>
      <c r="G18" s="280"/>
      <c r="H18" s="281" t="n">
        <f aca="false">SUM(D18:G18)</f>
        <v>0</v>
      </c>
    </row>
    <row r="19" customFormat="false" ht="20.1" hidden="false" customHeight="true" outlineLevel="0" collapsed="false">
      <c r="A19" s="282" t="s">
        <v>396</v>
      </c>
      <c r="B19" s="282"/>
      <c r="C19" s="283"/>
      <c r="D19" s="257" t="n">
        <f aca="false">+D7+D10+D13+D15+D17</f>
        <v>975000</v>
      </c>
      <c r="E19" s="258" t="n">
        <f aca="false">+E7+E10+E13+E15+E17</f>
        <v>130000</v>
      </c>
      <c r="F19" s="259" t="n">
        <f aca="false">+F7+F10+F13+F15+F17</f>
        <v>130000</v>
      </c>
      <c r="G19" s="259" t="n">
        <f aca="false">+G7+G10+G13+G15+G17</f>
        <v>131000</v>
      </c>
      <c r="H19" s="257" t="n">
        <f aca="false">+H7+H10+H13+H15+H17</f>
        <v>1366000</v>
      </c>
    </row>
  </sheetData>
  <mergeCells count="8">
    <mergeCell ref="A2:H2"/>
    <mergeCell ref="A4:A5"/>
    <mergeCell ref="B4:B5"/>
    <mergeCell ref="C4:C5"/>
    <mergeCell ref="D4:D5"/>
    <mergeCell ref="E4:G4"/>
    <mergeCell ref="H4:H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4038</TotalTime>
  <Application>LibreOffice/5.4.6.2$Windows_x86 LibreOffice_project/4014ce260a04f1026ba855d3b8d91541c224eab8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2018-01-22T11:12:09Z</cp:lastPrinted>
  <dcterms:modified xsi:type="dcterms:W3CDTF">2019-02-18T09:12:06Z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