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6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15" i="1"/>
  <c r="D15"/>
  <c r="E15"/>
  <c r="E19" s="1"/>
  <c r="E40" s="1"/>
  <c r="D18"/>
  <c r="E18"/>
  <c r="C19"/>
  <c r="D19"/>
  <c r="C20"/>
  <c r="D20"/>
  <c r="E20"/>
  <c r="E26" s="1"/>
  <c r="E41" s="1"/>
  <c r="C21"/>
  <c r="D21"/>
  <c r="E21"/>
  <c r="C26"/>
  <c r="C41" s="1"/>
  <c r="D26"/>
  <c r="A31"/>
  <c r="A32"/>
  <c r="A33" s="1"/>
  <c r="A34" s="1"/>
  <c r="A35" s="1"/>
  <c r="A36" s="1"/>
  <c r="A37" s="1"/>
  <c r="A38" s="1"/>
  <c r="A39" s="1"/>
  <c r="A40" s="1"/>
  <c r="A41" s="1"/>
  <c r="C33"/>
  <c r="D33"/>
  <c r="E33"/>
  <c r="C39"/>
  <c r="D39"/>
  <c r="E39"/>
  <c r="C40"/>
  <c r="D40"/>
  <c r="D41"/>
</calcChain>
</file>

<file path=xl/sharedStrings.xml><?xml version="1.0" encoding="utf-8"?>
<sst xmlns="http://schemas.openxmlformats.org/spreadsheetml/2006/main" count="40" uniqueCount="40">
  <si>
    <t>Önkormányzat kiadásai ÖSSZESEN (14+24)</t>
  </si>
  <si>
    <t>Önkormányzat bevételei ÖSSZESEN (7+18)</t>
  </si>
  <si>
    <t>Felhalmozási célú kiadások összesen (19+...+23)</t>
  </si>
  <si>
    <t>Tartalékok</t>
  </si>
  <si>
    <t>Belföldi hitelműveletek</t>
  </si>
  <si>
    <t>Fejlesztési célú pénzeszköz átadás</t>
  </si>
  <si>
    <t>Felújítási kiadások (ÁFA-val együtt)</t>
  </si>
  <si>
    <t>Beruházási kiadások (ÁFA-val együtt)</t>
  </si>
  <si>
    <t>Felhalmozási célú bevételek összesen (15+…+17)</t>
  </si>
  <si>
    <t>Fejlesztési célú pénzeszköz átvétel</t>
  </si>
  <si>
    <t>Fejlesztési hitel</t>
  </si>
  <si>
    <t>Önkormányzatok felhalmozási és tőke jellegű bevételei</t>
  </si>
  <si>
    <t>II. Felhalmozási célú bevételek és kiadások</t>
  </si>
  <si>
    <t>Működési célú kiadások összesen (8+...+13)</t>
  </si>
  <si>
    <t>Működési célú tartalék</t>
  </si>
  <si>
    <t>Működési célú hitel törlesztése</t>
  </si>
  <si>
    <t>Működési célú pénzeszközátadás egyéb támogatás</t>
  </si>
  <si>
    <t>Dologi kiadások</t>
  </si>
  <si>
    <t>Munkaadókat terhelő járulékok</t>
  </si>
  <si>
    <t>Személyi juttatások</t>
  </si>
  <si>
    <t>Működési célú bevételek összesen (1+...+6)</t>
  </si>
  <si>
    <t>Pénzmaradvány igénybevétel</t>
  </si>
  <si>
    <t>Finanszírozási bevételek</t>
  </si>
  <si>
    <t>Működési célú hitelfelvétel</t>
  </si>
  <si>
    <t xml:space="preserve">Önkormányzatok költségvetési támogatása </t>
  </si>
  <si>
    <t>Önkormányzatok közhatalmi bevételei</t>
  </si>
  <si>
    <t>Működési bevételek</t>
  </si>
  <si>
    <t>2020. év</t>
  </si>
  <si>
    <t>2019. év</t>
  </si>
  <si>
    <t>2018. év</t>
  </si>
  <si>
    <t xml:space="preserve"> </t>
  </si>
  <si>
    <t>I. Működési bevételek és kiadások</t>
  </si>
  <si>
    <t>eFt</t>
  </si>
  <si>
    <t>Megnevezés</t>
  </si>
  <si>
    <t>Sorsz.</t>
  </si>
  <si>
    <t>2018-2019-2020. évi alakulását külön bemutató mérleg</t>
  </si>
  <si>
    <t xml:space="preserve"> A működési és fejlesztési célú bevételek és kiadások</t>
  </si>
  <si>
    <t>Önkormányzata</t>
  </si>
  <si>
    <t>Nagyszénás Nagyközség</t>
  </si>
  <si>
    <t xml:space="preserve"> 6.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</si>
</sst>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b/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Arial CE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4" fillId="0" borderId="0"/>
    <xf numFmtId="0" fontId="4" fillId="0" borderId="0"/>
    <xf numFmtId="0" fontId="16" fillId="0" borderId="0"/>
  </cellStyleXfs>
  <cellXfs count="30">
    <xf numFmtId="0" fontId="0" fillId="0" borderId="0" xfId="0"/>
    <xf numFmtId="0" fontId="2" fillId="0" borderId="0" xfId="0" applyFont="1"/>
    <xf numFmtId="3" fontId="0" fillId="0" borderId="0" xfId="0" applyNumberFormat="1"/>
    <xf numFmtId="165" fontId="1" fillId="0" borderId="0" xfId="1" applyNumberFormat="1"/>
    <xf numFmtId="3" fontId="3" fillId="0" borderId="0" xfId="0" applyNumberFormat="1" applyFont="1"/>
    <xf numFmtId="3" fontId="5" fillId="0" borderId="0" xfId="2" applyNumberFormat="1" applyFont="1"/>
    <xf numFmtId="0" fontId="6" fillId="0" borderId="0" xfId="2" applyFont="1"/>
    <xf numFmtId="0" fontId="7" fillId="0" borderId="0" xfId="2" applyFont="1" applyAlignment="1">
      <alignment horizontal="center"/>
    </xf>
    <xf numFmtId="0" fontId="3" fillId="0" borderId="0" xfId="0" applyFont="1"/>
    <xf numFmtId="3" fontId="8" fillId="0" borderId="0" xfId="3" applyNumberFormat="1" applyFont="1"/>
    <xf numFmtId="3" fontId="9" fillId="0" borderId="0" xfId="2" applyNumberFormat="1" applyFont="1"/>
    <xf numFmtId="0" fontId="10" fillId="0" borderId="0" xfId="2" applyFont="1"/>
    <xf numFmtId="0" fontId="10" fillId="0" borderId="0" xfId="2" applyFont="1" applyAlignment="1">
      <alignment horizontal="center"/>
    </xf>
    <xf numFmtId="3" fontId="11" fillId="0" borderId="0" xfId="3" applyNumberFormat="1" applyFont="1"/>
    <xf numFmtId="3" fontId="12" fillId="0" borderId="0" xfId="0" applyNumberFormat="1" applyFont="1"/>
    <xf numFmtId="0" fontId="7" fillId="0" borderId="0" xfId="2" applyFont="1" applyFill="1" applyAlignment="1">
      <alignment horizontal="center"/>
    </xf>
    <xf numFmtId="3" fontId="3" fillId="0" borderId="0" xfId="2" applyNumberFormat="1" applyFont="1"/>
    <xf numFmtId="0" fontId="13" fillId="0" borderId="0" xfId="2" applyFont="1" applyFill="1" applyAlignment="1">
      <alignment horizontal="center"/>
    </xf>
    <xf numFmtId="0" fontId="13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center" vertical="top"/>
    </xf>
    <xf numFmtId="0" fontId="1" fillId="0" borderId="0" xfId="0" applyFont="1"/>
    <xf numFmtId="3" fontId="14" fillId="0" borderId="0" xfId="3" applyNumberFormat="1" applyFont="1" applyAlignment="1">
      <alignment horizontal="right"/>
    </xf>
    <xf numFmtId="0" fontId="0" fillId="0" borderId="0" xfId="0" applyFont="1"/>
    <xf numFmtId="3" fontId="15" fillId="0" borderId="0" xfId="3" applyNumberFormat="1" applyFont="1" applyAlignment="1">
      <alignment horizontal="right"/>
    </xf>
    <xf numFmtId="0" fontId="6" fillId="0" borderId="0" xfId="2" applyFont="1" applyAlignment="1">
      <alignment horizontal="center"/>
    </xf>
    <xf numFmtId="0" fontId="4" fillId="0" borderId="0" xfId="3"/>
    <xf numFmtId="0" fontId="6" fillId="0" borderId="0" xfId="2" applyFont="1" applyBorder="1" applyAlignment="1">
      <alignment horizontal="center"/>
    </xf>
    <xf numFmtId="0" fontId="0" fillId="0" borderId="0" xfId="0"/>
    <xf numFmtId="3" fontId="4" fillId="0" borderId="0" xfId="3" applyNumberFormat="1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2003_1" xfId="2"/>
    <cellStyle name="Normál_ktgvetés2007_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workbookViewId="0">
      <selection activeCell="C1" sqref="C1:E1"/>
    </sheetView>
  </sheetViews>
  <sheetFormatPr defaultRowHeight="12.75"/>
  <cols>
    <col min="2" max="2" width="45.85546875" customWidth="1"/>
    <col min="3" max="3" width="10.28515625" customWidth="1"/>
    <col min="4" max="5" width="10.85546875" customWidth="1"/>
    <col min="6" max="6" width="11.140625" bestFit="1" customWidth="1"/>
    <col min="7" max="9" width="17.28515625" bestFit="1" customWidth="1"/>
  </cols>
  <sheetData>
    <row r="1" spans="1:10">
      <c r="A1" s="26" t="s">
        <v>38</v>
      </c>
      <c r="B1" s="26"/>
      <c r="C1" s="29" t="s">
        <v>39</v>
      </c>
      <c r="D1" s="29"/>
      <c r="E1" s="29"/>
      <c r="F1" s="23"/>
      <c r="G1" s="23"/>
    </row>
    <row r="2" spans="1:10">
      <c r="A2" s="26" t="s">
        <v>37</v>
      </c>
      <c r="B2" s="26"/>
      <c r="C2" s="13"/>
      <c r="D2" s="13"/>
      <c r="E2" s="13"/>
      <c r="F2" s="23"/>
      <c r="G2" s="23"/>
    </row>
    <row r="3" spans="1:10">
      <c r="A3" s="26"/>
      <c r="B3" s="26"/>
      <c r="C3" s="13"/>
      <c r="D3" s="13"/>
      <c r="E3" s="13"/>
      <c r="F3" s="23"/>
      <c r="G3" s="23"/>
    </row>
    <row r="4" spans="1:10">
      <c r="A4" s="27" t="s">
        <v>36</v>
      </c>
      <c r="B4" s="28"/>
      <c r="C4" s="28"/>
      <c r="D4" s="28"/>
      <c r="E4" s="28"/>
      <c r="F4" s="23"/>
      <c r="G4" s="23"/>
    </row>
    <row r="5" spans="1:10">
      <c r="A5" s="27" t="s">
        <v>35</v>
      </c>
      <c r="B5" s="28"/>
      <c r="C5" s="28"/>
      <c r="D5" s="28"/>
      <c r="E5" s="28"/>
      <c r="F5" s="23"/>
      <c r="G5" s="23"/>
    </row>
    <row r="6" spans="1:10">
      <c r="A6" s="12"/>
      <c r="B6" s="11"/>
      <c r="C6" s="13"/>
      <c r="D6" s="9"/>
      <c r="E6" s="13"/>
      <c r="F6" s="23"/>
      <c r="G6" s="23"/>
    </row>
    <row r="7" spans="1:10">
      <c r="A7" s="12"/>
      <c r="B7" s="11"/>
      <c r="C7" s="13"/>
      <c r="D7" s="9"/>
      <c r="E7" s="13"/>
      <c r="F7" s="23"/>
      <c r="G7" s="23"/>
    </row>
    <row r="8" spans="1:10">
      <c r="A8" s="12"/>
      <c r="B8" s="11"/>
      <c r="C8" s="13"/>
      <c r="D8" s="9"/>
      <c r="E8" s="13"/>
      <c r="F8" s="23"/>
      <c r="G8" s="23"/>
    </row>
    <row r="9" spans="1:10">
      <c r="A9" s="25" t="s">
        <v>34</v>
      </c>
      <c r="B9" s="25" t="s">
        <v>33</v>
      </c>
      <c r="C9" s="13"/>
      <c r="D9" s="9"/>
      <c r="E9" s="24" t="s">
        <v>32</v>
      </c>
      <c r="F9" s="23"/>
      <c r="G9" s="23"/>
    </row>
    <row r="10" spans="1:10">
      <c r="A10" s="12"/>
      <c r="B10" s="11"/>
      <c r="C10" s="13"/>
      <c r="D10" s="9"/>
      <c r="E10" s="13"/>
      <c r="F10" s="23"/>
      <c r="G10" s="23"/>
    </row>
    <row r="11" spans="1:10">
      <c r="A11" s="27" t="s">
        <v>31</v>
      </c>
      <c r="B11" s="27"/>
      <c r="C11" s="13"/>
      <c r="D11" s="9" t="s">
        <v>30</v>
      </c>
      <c r="E11" s="13"/>
      <c r="F11" s="23"/>
      <c r="G11" s="23"/>
    </row>
    <row r="12" spans="1:10">
      <c r="A12" s="12"/>
      <c r="B12" s="11"/>
      <c r="C12" s="22" t="s">
        <v>29</v>
      </c>
      <c r="D12" s="22" t="s">
        <v>28</v>
      </c>
      <c r="E12" s="22" t="s">
        <v>27</v>
      </c>
      <c r="F12" s="1"/>
      <c r="G12" s="21"/>
    </row>
    <row r="13" spans="1:10">
      <c r="A13" s="12">
        <v>1</v>
      </c>
      <c r="B13" s="11" t="s">
        <v>26</v>
      </c>
      <c r="C13" s="10">
        <v>125000</v>
      </c>
      <c r="D13" s="10">
        <v>127000</v>
      </c>
      <c r="E13" s="10">
        <v>129000</v>
      </c>
      <c r="F13" s="4"/>
      <c r="G13" s="3"/>
      <c r="H13" s="3"/>
      <c r="I13" s="3"/>
      <c r="J13" s="3"/>
    </row>
    <row r="14" spans="1:10">
      <c r="A14" s="12">
        <v>2</v>
      </c>
      <c r="B14" s="11" t="s">
        <v>25</v>
      </c>
      <c r="C14" s="10">
        <v>160500</v>
      </c>
      <c r="D14" s="10">
        <v>160500</v>
      </c>
      <c r="E14" s="10">
        <v>160500</v>
      </c>
      <c r="F14" s="4"/>
      <c r="G14" s="3"/>
      <c r="H14" s="3"/>
      <c r="I14" s="3"/>
      <c r="J14" s="3"/>
    </row>
    <row r="15" spans="1:10" ht="12" customHeight="1">
      <c r="A15" s="20">
        <v>3</v>
      </c>
      <c r="B15" s="19" t="s">
        <v>24</v>
      </c>
      <c r="C15" s="10">
        <f>330000-17000</f>
        <v>313000</v>
      </c>
      <c r="D15" s="10">
        <f>335000-17000</f>
        <v>318000</v>
      </c>
      <c r="E15" s="10">
        <f>340000-17000</f>
        <v>323000</v>
      </c>
      <c r="F15" s="4"/>
      <c r="G15" s="3"/>
      <c r="H15" s="3"/>
      <c r="I15" s="3"/>
      <c r="J15" s="3"/>
    </row>
    <row r="16" spans="1:10">
      <c r="A16" s="12">
        <v>4</v>
      </c>
      <c r="B16" s="11" t="s">
        <v>23</v>
      </c>
      <c r="C16" s="10">
        <v>0</v>
      </c>
      <c r="D16" s="10">
        <v>0</v>
      </c>
      <c r="E16" s="10">
        <v>0</v>
      </c>
      <c r="F16" s="8"/>
      <c r="G16" s="3"/>
      <c r="H16" s="3"/>
      <c r="I16" s="3"/>
      <c r="J16" s="3"/>
    </row>
    <row r="17" spans="1:10">
      <c r="A17" s="12">
        <v>5</v>
      </c>
      <c r="B17" s="11" t="s">
        <v>22</v>
      </c>
      <c r="C17" s="10">
        <v>27500</v>
      </c>
      <c r="D17" s="10">
        <v>23500</v>
      </c>
      <c r="E17" s="10">
        <v>19500</v>
      </c>
      <c r="F17" s="4"/>
      <c r="G17" s="3"/>
      <c r="H17" s="3"/>
      <c r="I17" s="3"/>
      <c r="J17" s="3"/>
    </row>
    <row r="18" spans="1:10">
      <c r="A18" s="18">
        <v>6</v>
      </c>
      <c r="B18" s="11" t="s">
        <v>21</v>
      </c>
      <c r="C18" s="10">
        <v>0</v>
      </c>
      <c r="D18" s="10">
        <f>C25</f>
        <v>0</v>
      </c>
      <c r="E18" s="10">
        <f>D25</f>
        <v>0</v>
      </c>
      <c r="F18" s="4"/>
      <c r="G18" s="3"/>
      <c r="H18" s="3"/>
      <c r="I18" s="3"/>
      <c r="J18" s="3"/>
    </row>
    <row r="19" spans="1:10">
      <c r="A19" s="7">
        <v>7</v>
      </c>
      <c r="B19" s="6" t="s">
        <v>20</v>
      </c>
      <c r="C19" s="5">
        <f>SUM(C13:C18)</f>
        <v>626000</v>
      </c>
      <c r="D19" s="5">
        <f>SUM(D13:D18)</f>
        <v>629000</v>
      </c>
      <c r="E19" s="5">
        <f>SUM(E13:E18)</f>
        <v>632000</v>
      </c>
      <c r="F19" s="14"/>
      <c r="G19" s="3"/>
      <c r="H19" s="3"/>
      <c r="I19" s="3"/>
      <c r="J19" s="3"/>
    </row>
    <row r="20" spans="1:10">
      <c r="A20" s="12">
        <v>8</v>
      </c>
      <c r="B20" s="11" t="s">
        <v>19</v>
      </c>
      <c r="C20" s="10">
        <f>284000-30000</f>
        <v>254000</v>
      </c>
      <c r="D20" s="10">
        <f>285200-30000</f>
        <v>255200</v>
      </c>
      <c r="E20" s="10">
        <f>287200-30000</f>
        <v>257200</v>
      </c>
      <c r="F20" s="4"/>
      <c r="G20" s="3"/>
      <c r="H20" s="3"/>
      <c r="I20" s="3"/>
      <c r="J20" s="3"/>
    </row>
    <row r="21" spans="1:10">
      <c r="A21" s="12">
        <v>9</v>
      </c>
      <c r="B21" s="11" t="s">
        <v>18</v>
      </c>
      <c r="C21" s="10">
        <f>66000-5000</f>
        <v>61000</v>
      </c>
      <c r="D21" s="10">
        <f>67000-5000</f>
        <v>62000</v>
      </c>
      <c r="E21" s="10">
        <f>68000-5000</f>
        <v>63000</v>
      </c>
      <c r="F21" s="4"/>
      <c r="G21" s="3"/>
      <c r="H21" s="3"/>
      <c r="I21" s="3"/>
      <c r="J21" s="3"/>
    </row>
    <row r="22" spans="1:10">
      <c r="A22" s="12">
        <v>10</v>
      </c>
      <c r="B22" s="11" t="s">
        <v>17</v>
      </c>
      <c r="C22" s="10">
        <v>202000</v>
      </c>
      <c r="D22" s="10">
        <v>202000</v>
      </c>
      <c r="E22" s="10">
        <v>202000</v>
      </c>
      <c r="F22" s="4"/>
      <c r="G22" s="3"/>
      <c r="H22" s="3"/>
      <c r="I22" s="3"/>
      <c r="J22" s="3"/>
    </row>
    <row r="23" spans="1:10">
      <c r="A23" s="12">
        <v>11</v>
      </c>
      <c r="B23" s="11" t="s">
        <v>16</v>
      </c>
      <c r="C23" s="10">
        <v>84200</v>
      </c>
      <c r="D23" s="10">
        <v>85000</v>
      </c>
      <c r="E23" s="10">
        <v>85000</v>
      </c>
      <c r="F23" s="4"/>
      <c r="G23" s="3"/>
      <c r="H23" s="3"/>
      <c r="I23" s="3"/>
      <c r="J23" s="3"/>
    </row>
    <row r="24" spans="1:10">
      <c r="A24" s="18">
        <v>12</v>
      </c>
      <c r="B24" s="11" t="s">
        <v>15</v>
      </c>
      <c r="C24" s="10">
        <v>0</v>
      </c>
      <c r="D24" s="10">
        <v>0</v>
      </c>
      <c r="E24" s="10">
        <v>0</v>
      </c>
      <c r="F24" s="4"/>
      <c r="G24" s="3"/>
      <c r="H24" s="3"/>
      <c r="I24" s="3"/>
      <c r="J24" s="3"/>
    </row>
    <row r="25" spans="1:10">
      <c r="A25" s="17">
        <v>13</v>
      </c>
      <c r="B25" s="11" t="s">
        <v>14</v>
      </c>
      <c r="C25" s="10">
        <v>0</v>
      </c>
      <c r="D25" s="10">
        <v>0</v>
      </c>
      <c r="E25" s="10">
        <v>0</v>
      </c>
      <c r="F25" s="16"/>
      <c r="G25" s="3"/>
      <c r="H25" s="3"/>
      <c r="I25" s="3"/>
      <c r="J25" s="3"/>
    </row>
    <row r="26" spans="1:10">
      <c r="A26" s="15">
        <v>14</v>
      </c>
      <c r="B26" s="6" t="s">
        <v>13</v>
      </c>
      <c r="C26" s="5">
        <f>SUM(C20:C25)</f>
        <v>601200</v>
      </c>
      <c r="D26" s="5">
        <f>SUM(D20:D25)</f>
        <v>604200</v>
      </c>
      <c r="E26" s="5">
        <f>SUM(E20:E25)</f>
        <v>607200</v>
      </c>
      <c r="F26" s="14"/>
      <c r="G26" s="3"/>
      <c r="H26" s="3"/>
      <c r="I26" s="3"/>
      <c r="J26" s="3"/>
    </row>
    <row r="27" spans="1:10">
      <c r="A27" s="12"/>
      <c r="B27" s="11"/>
      <c r="C27" s="13"/>
      <c r="D27" s="9"/>
      <c r="E27" s="13"/>
      <c r="F27" s="8"/>
      <c r="G27" s="3"/>
      <c r="H27" s="3"/>
      <c r="I27" s="3"/>
      <c r="J27" s="3"/>
    </row>
    <row r="28" spans="1:10">
      <c r="A28" s="27" t="s">
        <v>12</v>
      </c>
      <c r="B28" s="27"/>
      <c r="C28" s="13"/>
      <c r="D28" s="9"/>
      <c r="E28" s="13"/>
      <c r="F28" s="8"/>
      <c r="G28" s="3"/>
      <c r="H28" s="3"/>
      <c r="I28" s="3"/>
      <c r="J28" s="3"/>
    </row>
    <row r="29" spans="1:10">
      <c r="A29" s="12"/>
      <c r="B29" s="11"/>
      <c r="C29" s="13"/>
      <c r="D29" s="9"/>
      <c r="E29" s="13"/>
      <c r="F29" s="8"/>
      <c r="G29" s="3"/>
      <c r="H29" s="3"/>
      <c r="I29" s="3"/>
      <c r="J29" s="3"/>
    </row>
    <row r="30" spans="1:10">
      <c r="A30" s="12">
        <v>15</v>
      </c>
      <c r="B30" s="11" t="s">
        <v>11</v>
      </c>
      <c r="C30" s="10">
        <v>0</v>
      </c>
      <c r="D30" s="10">
        <v>0</v>
      </c>
      <c r="E30" s="10">
        <v>0</v>
      </c>
      <c r="F30" s="8"/>
      <c r="G30" s="3"/>
      <c r="H30" s="3"/>
      <c r="I30" s="3"/>
      <c r="J30" s="3"/>
    </row>
    <row r="31" spans="1:10">
      <c r="A31" s="12">
        <f t="shared" ref="A31:A41" si="0">A30+1</f>
        <v>16</v>
      </c>
      <c r="B31" s="11" t="s">
        <v>10</v>
      </c>
      <c r="C31" s="10">
        <v>0</v>
      </c>
      <c r="D31" s="10">
        <v>0</v>
      </c>
      <c r="E31" s="13">
        <v>0</v>
      </c>
      <c r="F31" s="8"/>
      <c r="G31" s="3"/>
      <c r="H31" s="3"/>
      <c r="I31" s="3"/>
      <c r="J31" s="3"/>
    </row>
    <row r="32" spans="1:10">
      <c r="A32" s="12">
        <f t="shared" si="0"/>
        <v>17</v>
      </c>
      <c r="B32" s="11" t="s">
        <v>9</v>
      </c>
      <c r="C32" s="10">
        <v>0</v>
      </c>
      <c r="D32" s="10">
        <v>0</v>
      </c>
      <c r="E32" s="13">
        <v>0</v>
      </c>
      <c r="F32" s="8"/>
      <c r="G32" s="3"/>
      <c r="H32" s="3"/>
      <c r="I32" s="3"/>
      <c r="J32" s="3"/>
    </row>
    <row r="33" spans="1:10">
      <c r="A33" s="7">
        <f t="shared" si="0"/>
        <v>18</v>
      </c>
      <c r="B33" s="6" t="s">
        <v>8</v>
      </c>
      <c r="C33" s="5">
        <f>SUM(C30:C32)</f>
        <v>0</v>
      </c>
      <c r="D33" s="5">
        <f>SUM(D30:D32)</f>
        <v>0</v>
      </c>
      <c r="E33" s="5">
        <f>SUM(E30:E32)</f>
        <v>0</v>
      </c>
      <c r="F33" s="8"/>
      <c r="G33" s="3"/>
      <c r="H33" s="3"/>
      <c r="I33" s="3"/>
      <c r="J33" s="3"/>
    </row>
    <row r="34" spans="1:10">
      <c r="A34" s="12">
        <f t="shared" si="0"/>
        <v>19</v>
      </c>
      <c r="B34" s="11" t="s">
        <v>7</v>
      </c>
      <c r="C34" s="10">
        <v>0</v>
      </c>
      <c r="D34" s="10">
        <v>0</v>
      </c>
      <c r="E34" s="10">
        <v>0</v>
      </c>
      <c r="F34" s="4"/>
      <c r="G34" s="3"/>
      <c r="H34" s="3"/>
      <c r="I34" s="3"/>
      <c r="J34" s="3"/>
    </row>
    <row r="35" spans="1:10">
      <c r="A35" s="12">
        <f t="shared" si="0"/>
        <v>20</v>
      </c>
      <c r="B35" s="11" t="s">
        <v>6</v>
      </c>
      <c r="C35" s="10">
        <v>5000</v>
      </c>
      <c r="D35" s="10">
        <v>5000</v>
      </c>
      <c r="E35" s="10">
        <v>5000</v>
      </c>
      <c r="F35" s="4"/>
      <c r="G35" s="3"/>
      <c r="H35" s="3"/>
      <c r="I35" s="3"/>
      <c r="J35" s="3"/>
    </row>
    <row r="36" spans="1:10">
      <c r="A36" s="12">
        <f t="shared" si="0"/>
        <v>21</v>
      </c>
      <c r="B36" s="11" t="s">
        <v>5</v>
      </c>
      <c r="C36" s="10">
        <v>0</v>
      </c>
      <c r="D36" s="9">
        <v>0</v>
      </c>
      <c r="E36" s="13">
        <v>0</v>
      </c>
      <c r="F36" s="8"/>
      <c r="G36" s="3"/>
      <c r="H36" s="3"/>
      <c r="I36" s="3"/>
      <c r="J36" s="3"/>
    </row>
    <row r="37" spans="1:10">
      <c r="A37" s="12">
        <f t="shared" si="0"/>
        <v>22</v>
      </c>
      <c r="B37" s="11" t="s">
        <v>4</v>
      </c>
      <c r="C37" s="10">
        <v>19800</v>
      </c>
      <c r="D37" s="10">
        <v>19800</v>
      </c>
      <c r="E37" s="10">
        <v>19800</v>
      </c>
      <c r="F37" s="4"/>
      <c r="G37" s="3"/>
      <c r="H37" s="3"/>
      <c r="I37" s="3"/>
      <c r="J37" s="3"/>
    </row>
    <row r="38" spans="1:10">
      <c r="A38" s="12">
        <f t="shared" si="0"/>
        <v>23</v>
      </c>
      <c r="B38" s="11" t="s">
        <v>3</v>
      </c>
      <c r="C38" s="10">
        <v>0</v>
      </c>
      <c r="D38" s="9">
        <v>0</v>
      </c>
      <c r="E38" s="9">
        <v>0</v>
      </c>
      <c r="F38" s="8"/>
      <c r="G38" s="3"/>
      <c r="H38" s="3"/>
      <c r="I38" s="3"/>
      <c r="J38" s="3"/>
    </row>
    <row r="39" spans="1:10">
      <c r="A39" s="7">
        <f t="shared" si="0"/>
        <v>24</v>
      </c>
      <c r="B39" s="6" t="s">
        <v>2</v>
      </c>
      <c r="C39" s="5">
        <f>SUM(C34:C38)</f>
        <v>24800</v>
      </c>
      <c r="D39" s="5">
        <f>SUM(D34:D38)</f>
        <v>24800</v>
      </c>
      <c r="E39" s="5">
        <f>SUM(E34:E38)</f>
        <v>24800</v>
      </c>
      <c r="F39" s="4"/>
      <c r="G39" s="3"/>
      <c r="H39" s="3"/>
      <c r="I39" s="3"/>
      <c r="J39" s="3"/>
    </row>
    <row r="40" spans="1:10">
      <c r="A40" s="7">
        <f t="shared" si="0"/>
        <v>25</v>
      </c>
      <c r="B40" s="6" t="s">
        <v>1</v>
      </c>
      <c r="C40" s="5">
        <f>C19+C33</f>
        <v>626000</v>
      </c>
      <c r="D40" s="5">
        <f>D19+D33</f>
        <v>629000</v>
      </c>
      <c r="E40" s="5">
        <f>E19+E33</f>
        <v>632000</v>
      </c>
      <c r="F40" s="4"/>
      <c r="G40" s="3"/>
      <c r="H40" s="3"/>
      <c r="I40" s="3"/>
      <c r="J40" s="3"/>
    </row>
    <row r="41" spans="1:10">
      <c r="A41" s="7">
        <f t="shared" si="0"/>
        <v>26</v>
      </c>
      <c r="B41" s="6" t="s">
        <v>0</v>
      </c>
      <c r="C41" s="5">
        <f>C26+C39</f>
        <v>626000</v>
      </c>
      <c r="D41" s="5">
        <f>SUM(D26,D39)</f>
        <v>629000</v>
      </c>
      <c r="E41" s="5">
        <f>SUM(E26,E39)</f>
        <v>632000</v>
      </c>
      <c r="F41" s="4"/>
      <c r="G41" s="3"/>
      <c r="H41" s="3"/>
      <c r="I41" s="3"/>
      <c r="J41" s="3"/>
    </row>
    <row r="42" spans="1:10">
      <c r="C42" s="2"/>
      <c r="D42" s="2"/>
      <c r="E42" s="2"/>
      <c r="F42" s="1"/>
    </row>
    <row r="43" spans="1:10">
      <c r="F43" s="1"/>
    </row>
    <row r="44" spans="1:10">
      <c r="F44" s="1"/>
    </row>
    <row r="45" spans="1:10">
      <c r="F45" s="1"/>
    </row>
    <row r="46" spans="1:10">
      <c r="F46" s="1"/>
    </row>
    <row r="47" spans="1:10">
      <c r="F47" s="1"/>
    </row>
    <row r="48" spans="1:10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</sheetData>
  <mergeCells count="5">
    <mergeCell ref="A11:B11"/>
    <mergeCell ref="A28:B28"/>
    <mergeCell ref="A4:E4"/>
    <mergeCell ref="A5:E5"/>
    <mergeCell ref="C1:E1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2017-02-24T09:07:57Z</dcterms:created>
  <dcterms:modified xsi:type="dcterms:W3CDTF">2017-02-24T09:55:46Z</dcterms:modified>
</cp:coreProperties>
</file>