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15480" windowHeight="6435" tabRatio="926" firstSheet="14" activeTab="19"/>
  </bookViews>
  <sheets>
    <sheet name="címrend" sheetId="1" r:id="rId1"/>
    <sheet name="Bevételek" sheetId="2" r:id="rId2"/>
    <sheet name="Kiadások" sheetId="3" r:id="rId3"/>
    <sheet name="szakfeladatok" sheetId="4" r:id="rId4"/>
    <sheet name="Beruházások , felújítások " sheetId="5" r:id="rId5"/>
    <sheet name="Ellátottak pénzbeni jut. " sheetId="6" r:id="rId6"/>
    <sheet name="Pénzmaradvány" sheetId="7" r:id="rId7"/>
    <sheet name="Hitel" sheetId="8" r:id="rId8"/>
    <sheet name="EU-támogatás" sheetId="9" r:id="rId9"/>
    <sheet name="Létszámk." sheetId="10" r:id="rId10"/>
    <sheet name="Közfoglalkoztatotti létszám" sheetId="11" r:id="rId11"/>
    <sheet name="adósságot keleletkeztető" sheetId="12" r:id="rId12"/>
    <sheet name="Stabilitás" sheetId="13" r:id="rId13"/>
    <sheet name="Önkormányzati Ktgvetési mérleg" sheetId="14" r:id="rId14"/>
    <sheet name="Céltart." sheetId="15" r:id="rId15"/>
    <sheet name="Többévesek" sheetId="16" r:id="rId16"/>
    <sheet name="Előirányzat felhasználás" sheetId="17" r:id="rId17"/>
    <sheet name="Előirányzat felh. Mód. e.i." sheetId="18" r:id="rId18"/>
    <sheet name="közvetett támogatások" sheetId="19" r:id="rId19"/>
    <sheet name="Egyéb működési célú kiadások " sheetId="20" r:id="rId20"/>
  </sheets>
  <definedNames>
    <definedName name="_xlnm.Print_Area" localSheetId="1">'Bevételek'!$A$1:$L$92</definedName>
  </definedNames>
  <calcPr fullCalcOnLoad="1"/>
</workbook>
</file>

<file path=xl/sharedStrings.xml><?xml version="1.0" encoding="utf-8"?>
<sst xmlns="http://schemas.openxmlformats.org/spreadsheetml/2006/main" count="571" uniqueCount="394">
  <si>
    <t xml:space="preserve"> </t>
  </si>
  <si>
    <t>(e Ft-ban)</t>
  </si>
  <si>
    <t>Bevételek:</t>
  </si>
  <si>
    <t>Kiadások:</t>
  </si>
  <si>
    <t>Összesen:</t>
  </si>
  <si>
    <t>Műk.bev.</t>
  </si>
  <si>
    <t>Létsz.</t>
  </si>
  <si>
    <t>Össz.:</t>
  </si>
  <si>
    <t>Szem.j.</t>
  </si>
  <si>
    <t>Dol. kia.</t>
  </si>
  <si>
    <t xml:space="preserve">Feladatok: </t>
  </si>
  <si>
    <t>Mindösszesen:</t>
  </si>
  <si>
    <t>Eredeti e.i.</t>
  </si>
  <si>
    <t>BEVÉTELEK:</t>
  </si>
  <si>
    <t>KIADÁSOK:</t>
  </si>
  <si>
    <t>9.Tartalék</t>
  </si>
  <si>
    <t>1.Helyi önkormányzat</t>
  </si>
  <si>
    <t>(fő)</t>
  </si>
  <si>
    <t>1 hó</t>
  </si>
  <si>
    <t>2 hó</t>
  </si>
  <si>
    <t>3 hó</t>
  </si>
  <si>
    <t>4 hó</t>
  </si>
  <si>
    <t>5 hó</t>
  </si>
  <si>
    <t>6 hó</t>
  </si>
  <si>
    <t>7 hó</t>
  </si>
  <si>
    <t>8 hó</t>
  </si>
  <si>
    <t>9 hó</t>
  </si>
  <si>
    <t>10 hó</t>
  </si>
  <si>
    <t>11 hó</t>
  </si>
  <si>
    <t>12 hó</t>
  </si>
  <si>
    <t>M.a.t. jár.</t>
  </si>
  <si>
    <t>Fejl. felúj.</t>
  </si>
  <si>
    <t>Tartalék</t>
  </si>
  <si>
    <t>Állami tám.</t>
  </si>
  <si>
    <t>Közalkalmazott</t>
  </si>
  <si>
    <t>Köt.váll. éve</t>
  </si>
  <si>
    <t>Megnevezés</t>
  </si>
  <si>
    <t>Bevétel</t>
  </si>
  <si>
    <t>Kiadás</t>
  </si>
  <si>
    <t>Személyi juttatások</t>
  </si>
  <si>
    <t>Dologi kiadások</t>
  </si>
  <si>
    <t>Felújítások</t>
  </si>
  <si>
    <t>Felhalmozási kiadások</t>
  </si>
  <si>
    <t>BEVÉTELEK</t>
  </si>
  <si>
    <t>Előző évi pénzm.</t>
  </si>
  <si>
    <t>KIADÁSOK</t>
  </si>
  <si>
    <t>Munkaadót terhelő járulékok</t>
  </si>
  <si>
    <t>Függő, átfutó, kiegyenl.kiadások</t>
  </si>
  <si>
    <t>Önkormányzati támogatás</t>
  </si>
  <si>
    <t>Függő, átfutó, kiegyenl.bevételek</t>
  </si>
  <si>
    <t>Támog.értékű műk.bev.</t>
  </si>
  <si>
    <t>Műk.célú pénzeszk.átv.</t>
  </si>
  <si>
    <t>Működési bevételek</t>
  </si>
  <si>
    <t>Tám.értékű felh.bev.</t>
  </si>
  <si>
    <t>Felhalm.és tőke jell.</t>
  </si>
  <si>
    <t>Műk.kölcsön visszatér.</t>
  </si>
  <si>
    <t>Műk.célú hitelek</t>
  </si>
  <si>
    <t>Felh.célú hitelek</t>
  </si>
  <si>
    <t>Felhalmozási bevételek</t>
  </si>
  <si>
    <t>Költségvetési támogatás</t>
  </si>
  <si>
    <t xml:space="preserve">Támog.értékű műk.kiadások </t>
  </si>
  <si>
    <t>Működési kiadások</t>
  </si>
  <si>
    <t>Felh.célú hiteltörlesztés</t>
  </si>
  <si>
    <t>Felh.célú tartalék</t>
  </si>
  <si>
    <t>Hosszú lejáratú hitel kamata</t>
  </si>
  <si>
    <t>Intézményfinanszírozás</t>
  </si>
  <si>
    <t>Önkormányzat</t>
  </si>
  <si>
    <t>Kiadások</t>
  </si>
  <si>
    <t>1. Helyi önkormányzat</t>
  </si>
  <si>
    <t>e Ft-ban</t>
  </si>
  <si>
    <t>Társ.és szoc.pol.juttatások</t>
  </si>
  <si>
    <t>Műk.célú pénzeszk.átadás</t>
  </si>
  <si>
    <t>Működési célú hiteltörlesztés</t>
  </si>
  <si>
    <t>Ingatlanértékesítés</t>
  </si>
  <si>
    <t>Egyéb</t>
  </si>
  <si>
    <t>Felh célú pénzeszk átadás</t>
  </si>
  <si>
    <t>Működési céltartalék</t>
  </si>
  <si>
    <t>Felhalmozási céltartalék</t>
  </si>
  <si>
    <t>Előző évi felhalm pm</t>
  </si>
  <si>
    <t>Rendszeres gyermekvédelmi kedvezmény</t>
  </si>
  <si>
    <t>Óvodáztatási támogatás</t>
  </si>
  <si>
    <t>Átmeneti segély</t>
  </si>
  <si>
    <t>Rendkívüli gyermekvédelmi támogatás</t>
  </si>
  <si>
    <t>I. Személyi juttatás</t>
  </si>
  <si>
    <t>a) Működési célú hitel törlesztése</t>
  </si>
  <si>
    <t>b) Felhalmozási célú hitel törlesztése</t>
  </si>
  <si>
    <t>A) Működési célú pénzmaradvány</t>
  </si>
  <si>
    <t>B) Felhalmozási pénzmaradvány</t>
  </si>
  <si>
    <t>Foglalkoztatást helyettesítő támogatás</t>
  </si>
  <si>
    <t>Helyi megállapítású ápolási díj</t>
  </si>
  <si>
    <t>Beruházások</t>
  </si>
  <si>
    <t>Int. működési bev</t>
  </si>
  <si>
    <t>Támogatás megnevezése</t>
  </si>
  <si>
    <t>ellátottak térítési díjának, illetve kártérítésének méltányossági alapon történő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</si>
  <si>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</si>
  <si>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</si>
  <si>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353/2011 (XII.30) Kormányrendelet alapján</t>
  </si>
  <si>
    <t xml:space="preserve"> Saját bevételek</t>
  </si>
  <si>
    <t>a helyi adóból származó bevétel,</t>
  </si>
  <si>
    <t>az önkormányzati vagyon és az önkormányzatot megillető vagyoni értékű jog értékesítéséből és hasznosításából származó bevétel,</t>
  </si>
  <si>
    <t>az osztalék, a koncessziós díj és a hozambevétel,</t>
  </si>
  <si>
    <t>a tárgyi eszköz és az immateriális jószág, részvény, részesedés, vállalat értékesítéséből vagy privatizációból származó bevétel,</t>
  </si>
  <si>
    <t>bírság-, pótlék- és díjbevétel, valamint</t>
  </si>
  <si>
    <t>a kezességvállalással kapcsolatos megtérülés.</t>
  </si>
  <si>
    <t>Adósságot keletkeztető ügyletek</t>
  </si>
  <si>
    <t>hitel (Tőke + kamat)</t>
  </si>
  <si>
    <t xml:space="preserve">értékpapír </t>
  </si>
  <si>
    <t xml:space="preserve">váltó </t>
  </si>
  <si>
    <t xml:space="preserve">pénzügyi lízing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</si>
  <si>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</si>
  <si>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</si>
  <si>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</si>
  <si>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Adósságot keletkeztető ügylet összege</t>
  </si>
  <si>
    <t>Fejlesztési célok megnevezése</t>
  </si>
  <si>
    <t>Közhatalmi bevételek</t>
  </si>
  <si>
    <t>2. Közhatalmi bevételek</t>
  </si>
  <si>
    <t>Közhatalmi bevétel</t>
  </si>
  <si>
    <t>Felhalm. és tőkejell bev.</t>
  </si>
  <si>
    <t>Még nem ismert pályázatok önereje</t>
  </si>
  <si>
    <t>Előre nem látható kiadások finanszírozása</t>
  </si>
  <si>
    <t>Működési bevétel</t>
  </si>
  <si>
    <t>Felhalmozási bevétel</t>
  </si>
  <si>
    <t>Kötelező önk-i feladat</t>
  </si>
  <si>
    <t>Önként váll feladat</t>
  </si>
  <si>
    <t>Államig feladat</t>
  </si>
  <si>
    <t>Polgármester</t>
  </si>
  <si>
    <t xml:space="preserve">   A költségvetési hiány belső finanszírozására szolgáló előző évek pénzmaradványa</t>
  </si>
  <si>
    <t xml:space="preserve">készletértékesítés </t>
  </si>
  <si>
    <t xml:space="preserve">tárgyi eszköz bérbeadása </t>
  </si>
  <si>
    <t xml:space="preserve">közterülethasználati díj </t>
  </si>
  <si>
    <t xml:space="preserve">tulajdonosi bevételek (bérl díj osztalék, konc díj ) </t>
  </si>
  <si>
    <t xml:space="preserve">áfa </t>
  </si>
  <si>
    <t xml:space="preserve">kamat </t>
  </si>
  <si>
    <t xml:space="preserve">1. immateriális javak értékesítése </t>
  </si>
  <si>
    <t xml:space="preserve">3. ingatlanértékesítés </t>
  </si>
  <si>
    <t xml:space="preserve">Hitelek </t>
  </si>
  <si>
    <t>2.</t>
  </si>
  <si>
    <t>Önkormányzati átengedett közhatalmi bevételek</t>
  </si>
  <si>
    <t>2.3.1 körny.véd. bírs.jegyző 100%</t>
  </si>
  <si>
    <t xml:space="preserve">2.3.2.környvéd  szakig  bírs 30% </t>
  </si>
  <si>
    <t>2.3.2.szabs. s helysízni bírs vgh. 100%</t>
  </si>
  <si>
    <t>2.3.3. közl közig bírs. vgh.  40%</t>
  </si>
  <si>
    <t>3.</t>
  </si>
  <si>
    <t xml:space="preserve">Összesen </t>
  </si>
  <si>
    <t>1. Önkormányzat</t>
  </si>
  <si>
    <t xml:space="preserve">működési ellátási díjbevétel , tevékenység bevétel  </t>
  </si>
  <si>
    <t xml:space="preserve">belföldi finanszírozási kiadások </t>
  </si>
  <si>
    <t>Rövid időtartamú közfoglalkoztatás 0410231</t>
  </si>
  <si>
    <t>Start munkaprogram téli közfoglakoztatás 041232</t>
  </si>
  <si>
    <t>Zöldterület kezelés 066010</t>
  </si>
  <si>
    <t>Vízterm, kezelés, ell 063020</t>
  </si>
  <si>
    <t>Út, autópálya építése 045120</t>
  </si>
  <si>
    <t>Közutak, hidak, üz, fennt 045160</t>
  </si>
  <si>
    <t>Községgazd. 066020</t>
  </si>
  <si>
    <t>Közvilágítás 064010</t>
  </si>
  <si>
    <t>Telep.hull.kez. 051040</t>
  </si>
  <si>
    <t xml:space="preserve">Munkanélküliséggel kapcsolatos ellátások </t>
  </si>
  <si>
    <t>lakbértámogatás</t>
  </si>
  <si>
    <t xml:space="preserve">pénzbeni lakásfenntartási támogatás </t>
  </si>
  <si>
    <t>természetbeni lakásfenntartási támogatás</t>
  </si>
  <si>
    <t>1.1.Immateriális javak beszerzése</t>
  </si>
  <si>
    <t>1.3. Egyéb tárgyi eszközök felújítása</t>
  </si>
  <si>
    <t>Összesen</t>
  </si>
  <si>
    <t xml:space="preserve">pénzbeni jut. </t>
  </si>
  <si>
    <t>Helyi önkormányzat</t>
  </si>
  <si>
    <t xml:space="preserve">Közfoglalkoztatás </t>
  </si>
  <si>
    <t xml:space="preserve">II. Munkaadót terhelő járulékok és szociális hozzájárulási adó </t>
  </si>
  <si>
    <t>4.</t>
  </si>
  <si>
    <t xml:space="preserve">Egyéb közhatalmi bevételek </t>
  </si>
  <si>
    <t xml:space="preserve">2. egyéb tárgyi eszköz értékesítése </t>
  </si>
  <si>
    <t xml:space="preserve">óvodára normán felüli támogatás </t>
  </si>
  <si>
    <t xml:space="preserve">szociális feladatra normán felüli támogatás </t>
  </si>
  <si>
    <t xml:space="preserve">Normán felüli támogatás összesen </t>
  </si>
  <si>
    <t xml:space="preserve">B.) Más Társulások </t>
  </si>
  <si>
    <t>1.Marcali Többcélú társulás társulási támogatás</t>
  </si>
  <si>
    <t xml:space="preserve">egyéb egyesületi támogatás </t>
  </si>
  <si>
    <t xml:space="preserve">Egyéb működési kiadások összesen </t>
  </si>
  <si>
    <t>Közfoglalkoztatás</t>
  </si>
  <si>
    <t>1. Helyi önkormányzat [szoc kiadások 20. sz mell. ]</t>
  </si>
  <si>
    <t xml:space="preserve">1.1.2.1. zöldterület gazdálkodási tám </t>
  </si>
  <si>
    <t>Rászorultsági norm.kedv. [Gyvt. 151. § (5) bek.]</t>
  </si>
  <si>
    <t>fogorvos, orvos bérleti és üzemeltetési díjának átvállalása</t>
  </si>
  <si>
    <t>K4.</t>
  </si>
  <si>
    <t>2.2.Termőföld bérbeadásából származó jöv.adó100%</t>
  </si>
  <si>
    <t xml:space="preserve">2.3.Egyéb átengedett bevételek </t>
  </si>
  <si>
    <t>I. Működési bevételek:</t>
  </si>
  <si>
    <t>1. Települési Önkormányzatok műk. Tám.</t>
  </si>
  <si>
    <t>Elvonások és befizetések bev. (elszám. többlet)</t>
  </si>
  <si>
    <t>Helyi adók és adójellegű bevételek</t>
  </si>
  <si>
    <t>1.</t>
  </si>
  <si>
    <t>Intézményi működési bevételek:</t>
  </si>
  <si>
    <t xml:space="preserve">Önkormányzatok műk. célú kv-i támogatása </t>
  </si>
  <si>
    <t>II. Támogatások:</t>
  </si>
  <si>
    <t>Maradvány igénybevétele</t>
  </si>
  <si>
    <t>Működési célú pénzeszközök</t>
  </si>
  <si>
    <t>Felhalmozási célú pénzeszközök</t>
  </si>
  <si>
    <t xml:space="preserve">IV. Egyéb működési célú átvett ÁHT-n kívülről </t>
  </si>
  <si>
    <t xml:space="preserve">V. Finanszírozási bevételek </t>
  </si>
  <si>
    <t>1. Működési célú hitelek</t>
  </si>
  <si>
    <t xml:space="preserve">      </t>
  </si>
  <si>
    <t>2. Felhalmozási célú hitelek</t>
  </si>
  <si>
    <t>1. Működési visszatérülés</t>
  </si>
  <si>
    <t>2. Felhalmozási  visszatérülés</t>
  </si>
  <si>
    <t xml:space="preserve">5. Áht-n belül átvett felhalmozási támogatás </t>
  </si>
  <si>
    <t>4. felhalmozási célú önkormányzati támogatás</t>
  </si>
  <si>
    <t xml:space="preserve">6. egyéb átvett felhalm tám. </t>
  </si>
  <si>
    <t>VI. Felhalmozási és tőke jellegű bevételek</t>
  </si>
  <si>
    <t xml:space="preserve"> III. Egyéb működési célú átvett Áht-n belülről (B16) </t>
  </si>
  <si>
    <t xml:space="preserve">1.1. Önkormányzat </t>
  </si>
  <si>
    <t>3.6. Helyi adó adópótlék, adóbírság</t>
  </si>
  <si>
    <t>1.1.2. Településüzemeltetés működési támogatása</t>
  </si>
  <si>
    <t xml:space="preserve">1.1.2.2. közvilágítás támogatás </t>
  </si>
  <si>
    <t>1.1.2.3. köztemető fenntartás támogatás</t>
  </si>
  <si>
    <t>1.1.2.4. közutak fenntartása támogatása</t>
  </si>
  <si>
    <t xml:space="preserve">1.1.7. Egyéb önkormányzati feladatok támogatása </t>
  </si>
  <si>
    <t>Szoc., Gyerm.jólét és gy.étkeztetés tám. (B113)</t>
  </si>
  <si>
    <t>3.2. Hozzájárulás a pénzbeli szociális ellátásokhoz</t>
  </si>
  <si>
    <t>III. Dologi kiadások</t>
  </si>
  <si>
    <t xml:space="preserve">IV. Ellátottak pénzbeni juttatásai </t>
  </si>
  <si>
    <t xml:space="preserve">V. Egyéb működési célú kiadások </t>
  </si>
  <si>
    <t>1. Egyéb működési célú támogatások ÁHT-n belülre</t>
  </si>
  <si>
    <t xml:space="preserve">2. Egyéb működési célú önk támogatások ÁHT-n kivülre </t>
  </si>
  <si>
    <t>VI. Működési tartalék</t>
  </si>
  <si>
    <t xml:space="preserve">VII. Felhalmozási költségvetési beruházások </t>
  </si>
  <si>
    <t xml:space="preserve">A. Egyéb fejlesztési célú önk tám ÁHT-n belül </t>
  </si>
  <si>
    <t>B. Egyéb fejlesztési célú önk tám ÁHT-n kívül</t>
  </si>
  <si>
    <t xml:space="preserve">IX. Felújítások </t>
  </si>
  <si>
    <t xml:space="preserve">VIII. Egyéb felhalmozási kiadások </t>
  </si>
  <si>
    <t>X. Fejlesztési, felújítási tartalék</t>
  </si>
  <si>
    <t xml:space="preserve">XI. Finanszírozási kiadások </t>
  </si>
  <si>
    <t>XII. Függő, átfutó, kiegyenlítő kiadások</t>
  </si>
  <si>
    <t>Önk. test. választott tiszt.vis., képv.</t>
  </si>
  <si>
    <t>Kölcsönök, támogatások visszatérülése</t>
  </si>
  <si>
    <t>Nem lakó ing bérbeadás 013350</t>
  </si>
  <si>
    <t>Köztemető fennt. 013320</t>
  </si>
  <si>
    <t>Szennyvíz gyűjt, tiszt. 052020</t>
  </si>
  <si>
    <t>Sportlétesítmények működt. 081030</t>
  </si>
  <si>
    <t>Hosszabb idejű közfoglalk 041233</t>
  </si>
  <si>
    <t xml:space="preserve">1.1.Ingatlanok felújítása </t>
  </si>
  <si>
    <t xml:space="preserve">1.2. Informatikai eszközök </t>
  </si>
  <si>
    <t xml:space="preserve">1.4. Felújítási célú előzetes áfa </t>
  </si>
  <si>
    <t>I. Felújítások</t>
  </si>
  <si>
    <t xml:space="preserve">Helyi önkormányzat (feladatonkénti tervezés) </t>
  </si>
  <si>
    <t>1.2. ingatlanok beszerzése, létesítése</t>
  </si>
  <si>
    <t xml:space="preserve">1.2.1. 1.2-ből termőföld vásárlás  </t>
  </si>
  <si>
    <t>II. Fejlesztések</t>
  </si>
  <si>
    <t>III. Fejlesztési célú hiteltörlesztés</t>
  </si>
  <si>
    <t>Fejlesztés összesen</t>
  </si>
  <si>
    <t xml:space="preserve">Felújítás és fejlesztés mindösszesen </t>
  </si>
  <si>
    <t>Kiadások mindösszesen</t>
  </si>
  <si>
    <t>Bevételek mindösszesen</t>
  </si>
  <si>
    <t>IV. Hosszú lejáratú hitel kamata</t>
  </si>
  <si>
    <t>V. Felhalmozási célú tartalék</t>
  </si>
  <si>
    <t>VI. Felhalmozási célú pénzeszköz átadás</t>
  </si>
  <si>
    <t>Lakosságnak juttatott támogatások ellátottak pénzbeni juttatásai</t>
  </si>
  <si>
    <t>Pénzbeni juttatások mindösszesen</t>
  </si>
  <si>
    <r>
      <rPr>
        <sz val="12"/>
        <rFont val="Times New Roman"/>
        <family val="1"/>
      </rPr>
      <t xml:space="preserve">R. szociális segély [Szoctv. 37. § (1) bek. </t>
    </r>
    <r>
      <rPr>
        <i/>
        <sz val="12"/>
        <rFont val="Times New Roman"/>
        <family val="1"/>
      </rPr>
      <t>a)–d)</t>
    </r>
    <r>
      <rPr>
        <sz val="12"/>
        <rFont val="Times New Roman"/>
        <family val="1"/>
      </rPr>
      <t xml:space="preserve"> pontok]</t>
    </r>
  </si>
  <si>
    <t xml:space="preserve">1. Egyéb  nem intézményi ellátások </t>
  </si>
  <si>
    <t>2. Önkormányzati pénzbeni  segélyek</t>
  </si>
  <si>
    <t xml:space="preserve">3. Betegséggel kapcsolatos ellátások </t>
  </si>
  <si>
    <t>4. Köztemetés [Szoctv. 48. §]</t>
  </si>
  <si>
    <t>5. Egyéb, az önk. r-.ben megáll. pénzbeni juttatás</t>
  </si>
  <si>
    <t xml:space="preserve">Tűzifa </t>
  </si>
  <si>
    <t xml:space="preserve">7. Ellátottak pénzbeni juttatásai, családi támogatások </t>
  </si>
  <si>
    <t xml:space="preserve">8. Lakhatással kapcsolatos ellátások </t>
  </si>
  <si>
    <t>6. Egyéb, az önk. r.-ben megáll. juttatás, természetbeni</t>
  </si>
  <si>
    <t>Temetési segély</t>
  </si>
  <si>
    <t>Természetbeni r.szociális segély [Szoctv. 47. § (1) bek.]</t>
  </si>
  <si>
    <t xml:space="preserve">Közgyógyellátás helyi </t>
  </si>
  <si>
    <t>(eFt-ban)</t>
  </si>
  <si>
    <t>Mindösszesen</t>
  </si>
  <si>
    <t>Működési célú</t>
  </si>
  <si>
    <t>Felhalmozási célú</t>
  </si>
  <si>
    <t xml:space="preserve">Működési célú EU támogatás  </t>
  </si>
  <si>
    <t xml:space="preserve">Fejlesztési célú EU támogatás  </t>
  </si>
  <si>
    <t>EU támogatás minösszesen</t>
  </si>
  <si>
    <t>Külső forrás neve</t>
  </si>
  <si>
    <t>Helyi Önkormányzat</t>
  </si>
  <si>
    <t>Létszámkeret mindösszesen</t>
  </si>
  <si>
    <t>2014. évi közfoglalkoztatotti létszám</t>
  </si>
  <si>
    <t>Közfoglalkoztatotti létszámkeret mindösszesen</t>
  </si>
  <si>
    <t>Mód. e.i.</t>
  </si>
  <si>
    <t>Az adósságot keletkeztető ügylet megkötését igénylő fejlesztési célok,</t>
  </si>
  <si>
    <t xml:space="preserve">valamint az adósságot keletkeztető ügyletek várható együttes összege </t>
  </si>
  <si>
    <t xml:space="preserve">13. melléklet </t>
  </si>
  <si>
    <t>A saját bevételek és az adósságot keletkeztető ügyletekből</t>
  </si>
  <si>
    <t>és kezességvállalásokból fennálló kötelezettségek aránya</t>
  </si>
  <si>
    <t xml:space="preserve">Önkormányzati költségvetési mérleg 2014. év </t>
  </si>
  <si>
    <t>Céltartalék mindösszesen</t>
  </si>
  <si>
    <t>1. Intézményi bevételek</t>
  </si>
  <si>
    <t>3. Költségvetési támogatások</t>
  </si>
  <si>
    <t>4. Átvett pénzeszközök</t>
  </si>
  <si>
    <t>5. Támogatásértékű bevételek</t>
  </si>
  <si>
    <t>6. Kölcsönök visszatérítése</t>
  </si>
  <si>
    <t>9. Előző évi pénzmaradvány</t>
  </si>
  <si>
    <t>1. Személyi juttatások</t>
  </si>
  <si>
    <t>2. Munkaadót terhelő járulékok</t>
  </si>
  <si>
    <t>3. Dologi kiadások</t>
  </si>
  <si>
    <t>4. Átadott pénzeszközök</t>
  </si>
  <si>
    <t>5. Támogatásértékű kiadások</t>
  </si>
  <si>
    <t>6. Társ. és szoc. pol. juttatások</t>
  </si>
  <si>
    <t>7. Fejlesztés, felújítás</t>
  </si>
  <si>
    <t>8. Hiteltörlesztés</t>
  </si>
  <si>
    <t>8. Sajátos és felhalmozási je. bevételek</t>
  </si>
  <si>
    <t>7. Működőképesség megőrz. szolg. tám.</t>
  </si>
  <si>
    <t>Összeg</t>
  </si>
  <si>
    <t xml:space="preserve">A.) Böhönye és Környéke Önkormányzati Társulása </t>
  </si>
  <si>
    <t xml:space="preserve">Egyéb működési célú kiadások ÁHT-n belülre </t>
  </si>
  <si>
    <t>kistérségi orvosi ügyelet</t>
  </si>
  <si>
    <t>kistérségi társulási díj</t>
  </si>
  <si>
    <t xml:space="preserve">kereskedelmi hatósági feladatok </t>
  </si>
  <si>
    <t>Marcali TKT összesen</t>
  </si>
  <si>
    <t xml:space="preserve">Egyéb működési célú támogatás ÁHT-n kívülre </t>
  </si>
  <si>
    <t>Mindösszesen ÁHT-n belüli egyéb működési támogatás</t>
  </si>
  <si>
    <t>TÖOSZ tagdíj</t>
  </si>
  <si>
    <t>A.) Civil szervezetek támogatása</t>
  </si>
  <si>
    <t>Református Egyház</t>
  </si>
  <si>
    <t xml:space="preserve">Mindösszesen ÁHT-n kívüli egyéb működési támogatás  </t>
  </si>
  <si>
    <t>Somogy Megyei Kat. Véd. Ig. támogatása</t>
  </si>
  <si>
    <t>1. cím Nemeskisfalud Község Önkormányzata</t>
  </si>
  <si>
    <t xml:space="preserve"> Címrend 1. melléklet</t>
  </si>
  <si>
    <t>2. cím Felújítások, fejlesztések</t>
  </si>
  <si>
    <t>2.1. gépjárműadó 40%</t>
  </si>
  <si>
    <t>3.1. Telekadó</t>
  </si>
  <si>
    <t>3.2. Magánszemélyek kommunális adója</t>
  </si>
  <si>
    <t>3.1. Kistelepülések szoc. fel. támogatás</t>
  </si>
  <si>
    <t xml:space="preserve">Nemeskisfalud Község Önkormányzat 2014. évi kiadásai 3. melléklet </t>
  </si>
  <si>
    <t>Átvett pénzeszköz</t>
  </si>
  <si>
    <t>Hitelfelvétel , kölcsön visszafizetés</t>
  </si>
  <si>
    <t>Pénz-mar.</t>
  </si>
  <si>
    <t>Átadott pénzeszköz</t>
  </si>
  <si>
    <t>Hiteltör., kölcsön</t>
  </si>
  <si>
    <t>Nemeskisfalud Község Önkormányzatának 2014. évi társadalom- és szociálpolitikai juttatásai</t>
  </si>
  <si>
    <t>1. Cím Nemeskisfalud Község Önkormányzat</t>
  </si>
  <si>
    <t>Nemeskisfalud Község Önkormányzat</t>
  </si>
  <si>
    <t>ÚMVP kultúrház</t>
  </si>
  <si>
    <t>Közfoglalkoztatott (hosszú)</t>
  </si>
  <si>
    <t>Nemeskisfalud Község Önkormányzatának többéves kihatással járó</t>
  </si>
  <si>
    <t xml:space="preserve">D.) Katasztrófa védelem, tűzoltás mentés  </t>
  </si>
  <si>
    <t>C.) Böhönye Önkormányzatnak</t>
  </si>
  <si>
    <t>Böhönyei Közös Hivatal normán felüli működési támogatás átadása</t>
  </si>
  <si>
    <t>Társulási ügyintéző béréhez támogatás</t>
  </si>
  <si>
    <t>Vidékünk a Jövőnk Vidékfejlesztési Egyesület (LEADER HACS)</t>
  </si>
  <si>
    <t>B.) Egyházi támogatás</t>
  </si>
  <si>
    <t xml:space="preserve">Nemeskisfalud Község Önkormányzat 2014. évi bevételei 2. melléklet </t>
  </si>
  <si>
    <t>belső ellenőrzés</t>
  </si>
  <si>
    <t xml:space="preserve">Somogy megyei Önk Munka tűzv. </t>
  </si>
  <si>
    <t>3.3.Egyes jövedelempótló tám kiegészítése</t>
  </si>
  <si>
    <t xml:space="preserve">3. </t>
  </si>
  <si>
    <t xml:space="preserve"> Közműv. kultúra</t>
  </si>
  <si>
    <t xml:space="preserve">falugondnok </t>
  </si>
  <si>
    <t xml:space="preserve">                   vízmű felújítás</t>
  </si>
  <si>
    <t xml:space="preserve">közvilágítás bővítés </t>
  </si>
  <si>
    <t>útjavítás</t>
  </si>
  <si>
    <t>Tető javítás)</t>
  </si>
  <si>
    <t xml:space="preserve">Lakossági hulladék díj támogatás </t>
  </si>
  <si>
    <t xml:space="preserve">szoc étkeztetés </t>
  </si>
  <si>
    <t>Művház- Faluház</t>
  </si>
  <si>
    <t xml:space="preserve">Önk. Tev-vel kapcs  dologi </t>
  </si>
  <si>
    <t xml:space="preserve">szakfeladatokkal kapcsolatos dologi </t>
  </si>
  <si>
    <t>Elmaradt hivatali 2013 évi tám .</t>
  </si>
  <si>
    <t xml:space="preserve">polgármester </t>
  </si>
  <si>
    <t>Önk. test. Vál. tiszt.vis.,apm.  képv.tiszt. d.</t>
  </si>
  <si>
    <t>polgármester</t>
  </si>
  <si>
    <t>3.4. szoc. étkezés</t>
  </si>
  <si>
    <t xml:space="preserve">3.5. falugondnoki szolgáltatás </t>
  </si>
  <si>
    <t xml:space="preserve">2013. évi elmaradt hozzájárulás </t>
  </si>
  <si>
    <t xml:space="preserve">1.3. egyéb tárgyi eszközök beszerzése (traktor) </t>
  </si>
  <si>
    <t>Önkormányzat szakfeladatai 4. melléklet</t>
  </si>
  <si>
    <t>2014. évi felújítási és fejlesztési előirányzatok 5. melléklet</t>
  </si>
  <si>
    <t>6. melléklet</t>
  </si>
  <si>
    <t xml:space="preserve">7. melléklet </t>
  </si>
  <si>
    <t xml:space="preserve">Hitel 8. melléklet </t>
  </si>
  <si>
    <t>2014. évi EU támogatással megvalósuló feladatok 9. melléklet</t>
  </si>
  <si>
    <t>2014. évi létszámkeret 10. melléklet</t>
  </si>
  <si>
    <t>11. melléklet</t>
  </si>
  <si>
    <t xml:space="preserve">12. melléklet </t>
  </si>
  <si>
    <t xml:space="preserve">Nemeskisfalud Község Önkormányzat 14. melléklet </t>
  </si>
  <si>
    <t xml:space="preserve">Nemeskisfalud Község Önkormányzat 2014. évi céltartalékai 15. melléklet </t>
  </si>
  <si>
    <t>feladatainak előirányzatai éves bontásban 16. melléklet</t>
  </si>
  <si>
    <t>Közvetett támogatások 18. melléklet</t>
  </si>
  <si>
    <t xml:space="preserve">Egyéb működési célú kiadások 19. melléklet </t>
  </si>
  <si>
    <t xml:space="preserve">Eredeti e.i </t>
  </si>
  <si>
    <t>Nemeskisfalud Község Önkormányzat 2014. évi előirányzat-felhasználási terve  17. melléklet</t>
  </si>
  <si>
    <t>Működési előirányzat</t>
  </si>
  <si>
    <t>Módosított előirányzat 05. hó</t>
  </si>
  <si>
    <t>Eredeti Előirányzat</t>
  </si>
  <si>
    <t>1.1.2.5. Lakott külterületek támogatása</t>
  </si>
  <si>
    <t>3.6. Nyári gyermekétkeztetés</t>
  </si>
  <si>
    <t>2014. évi Víz és Csatornadíj támogatás</t>
  </si>
  <si>
    <t>Módosított előirányzat 05.hó</t>
  </si>
  <si>
    <t>Módosított e.i.</t>
  </si>
  <si>
    <t>C.) KAVÍZ Kft (2014. évi Víz és Csatornadíj támogatás)</t>
  </si>
  <si>
    <t>2013. évi Fejezeti Tartalék támogatás visszafizetés (ÖNHIKI)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</si>
</sst>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\ d\."/>
    <numFmt numFmtId="165" formatCode="#,##0.0"/>
    <numFmt numFmtId="166" formatCode="#,##0;[Red]#,##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€-2]\ #\ ##,000_);[Red]\([$€-2]\ #\ ##,000\)"/>
  </numFmts>
  <fonts count="73">
    <font>
      <sz val="10"/>
      <name val="Arial CE"/>
      <family val="0"/>
    </font>
    <font>
      <b/>
      <sz val="12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b/>
      <sz val="14"/>
      <name val="Times New Roman Cyr"/>
      <family val="1"/>
    </font>
    <font>
      <sz val="10"/>
      <name val="Times New Roman CE"/>
      <family val="1"/>
    </font>
    <font>
      <b/>
      <sz val="10"/>
      <name val="Times New Roman Cyr"/>
      <family val="1"/>
    </font>
    <font>
      <sz val="7"/>
      <name val="Times New Roman Cyr"/>
      <family val="1"/>
    </font>
    <font>
      <b/>
      <sz val="13"/>
      <name val="Times New Roman CE"/>
      <family val="1"/>
    </font>
    <font>
      <b/>
      <sz val="9"/>
      <name val="Times New Roman CE"/>
      <family val="1"/>
    </font>
    <font>
      <i/>
      <sz val="12"/>
      <name val="Times New Roman CE"/>
      <family val="1"/>
    </font>
    <font>
      <b/>
      <sz val="8"/>
      <name val="Times New Roman CE"/>
      <family val="1"/>
    </font>
    <font>
      <b/>
      <sz val="11"/>
      <name val="Times New Roman CE"/>
      <family val="1"/>
    </font>
    <font>
      <i/>
      <sz val="12"/>
      <name val="Times New Roman Cyr"/>
      <family val="1"/>
    </font>
    <font>
      <sz val="10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i/>
      <sz val="12"/>
      <name val="Times New Roman Cyr"/>
      <family val="0"/>
    </font>
    <font>
      <sz val="12"/>
      <name val="Times New Roman"/>
      <family val="1"/>
    </font>
    <font>
      <sz val="9"/>
      <name val="Times New Roman CE"/>
      <family val="1"/>
    </font>
    <font>
      <sz val="10"/>
      <color indexed="10"/>
      <name val="Times New Roman Cyr"/>
      <family val="1"/>
    </font>
    <font>
      <sz val="12"/>
      <color indexed="10"/>
      <name val="Times New Roman CE"/>
      <family val="1"/>
    </font>
    <font>
      <i/>
      <sz val="10"/>
      <name val="Arial CE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Arial CE"/>
      <family val="0"/>
    </font>
    <font>
      <sz val="12"/>
      <name val="Arial CE"/>
      <family val="0"/>
    </font>
    <font>
      <i/>
      <sz val="10"/>
      <name val="Times New Roman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 Cyr"/>
      <family val="1"/>
    </font>
    <font>
      <b/>
      <i/>
      <sz val="12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21" borderId="7" applyNumberFormat="0" applyFont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6" fillId="28" borderId="0" applyNumberFormat="0" applyBorder="0" applyAlignment="0" applyProtection="0"/>
    <xf numFmtId="0" fontId="67" fillId="29" borderId="8" applyNumberFormat="0" applyAlignment="0" applyProtection="0"/>
    <xf numFmtId="0" fontId="3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0" borderId="0" applyNumberFormat="0" applyBorder="0" applyAlignment="0" applyProtection="0"/>
    <xf numFmtId="0" fontId="71" fillId="31" borderId="0" applyNumberFormat="0" applyBorder="0" applyAlignment="0" applyProtection="0"/>
    <xf numFmtId="0" fontId="72" fillId="29" borderId="1" applyNumberFormat="0" applyAlignment="0" applyProtection="0"/>
    <xf numFmtId="9" fontId="0" fillId="0" borderId="0" applyFont="0" applyFill="0" applyBorder="0" applyAlignment="0" applyProtection="0"/>
  </cellStyleXfs>
  <cellXfs count="61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3" fontId="21" fillId="0" borderId="15" xfId="0" applyNumberFormat="1" applyFont="1" applyFill="1" applyBorder="1" applyAlignment="1">
      <alignment horizontal="right" vertical="center"/>
    </xf>
    <xf numFmtId="3" fontId="21" fillId="0" borderId="15" xfId="0" applyNumberFormat="1" applyFont="1" applyFill="1" applyBorder="1" applyAlignment="1">
      <alignment horizontal="left" vertical="center"/>
    </xf>
    <xf numFmtId="3" fontId="21" fillId="0" borderId="16" xfId="0" applyNumberFormat="1" applyFont="1" applyFill="1" applyBorder="1" applyAlignment="1">
      <alignment horizontal="left" vertical="center"/>
    </xf>
    <xf numFmtId="3" fontId="21" fillId="0" borderId="17" xfId="0" applyNumberFormat="1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3" fontId="3" fillId="0" borderId="26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0" fontId="16" fillId="0" borderId="23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left" vertical="center"/>
    </xf>
    <xf numFmtId="3" fontId="16" fillId="0" borderId="26" xfId="0" applyNumberFormat="1" applyFont="1" applyFill="1" applyBorder="1" applyAlignment="1">
      <alignment vertical="center"/>
    </xf>
    <xf numFmtId="3" fontId="16" fillId="0" borderId="26" xfId="0" applyNumberFormat="1" applyFont="1" applyFill="1" applyBorder="1" applyAlignment="1">
      <alignment horizontal="left" vertical="center"/>
    </xf>
    <xf numFmtId="3" fontId="16" fillId="0" borderId="25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3" fontId="16" fillId="0" borderId="26" xfId="0" applyNumberFormat="1" applyFont="1" applyFill="1" applyBorder="1" applyAlignment="1">
      <alignment vertical="center"/>
    </xf>
    <xf numFmtId="3" fontId="16" fillId="0" borderId="25" xfId="0" applyNumberFormat="1" applyFont="1" applyFill="1" applyBorder="1" applyAlignment="1">
      <alignment vertical="center"/>
    </xf>
    <xf numFmtId="3" fontId="16" fillId="0" borderId="27" xfId="0" applyNumberFormat="1" applyFont="1" applyFill="1" applyBorder="1" applyAlignment="1">
      <alignment vertical="center"/>
    </xf>
    <xf numFmtId="3" fontId="16" fillId="0" borderId="27" xfId="0" applyNumberFormat="1" applyFont="1" applyFill="1" applyBorder="1" applyAlignment="1">
      <alignment horizontal="left" vertical="center"/>
    </xf>
    <xf numFmtId="0" fontId="1" fillId="0" borderId="28" xfId="0" applyFont="1" applyFill="1" applyBorder="1" applyAlignment="1">
      <alignment vertical="center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3" fontId="3" fillId="0" borderId="27" xfId="0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16" fillId="0" borderId="31" xfId="0" applyFont="1" applyFill="1" applyBorder="1" applyAlignment="1">
      <alignment horizontal="left" vertical="center"/>
    </xf>
    <xf numFmtId="0" fontId="16" fillId="0" borderId="32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left" vertical="center"/>
    </xf>
    <xf numFmtId="3" fontId="16" fillId="0" borderId="3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3" fontId="16" fillId="0" borderId="0" xfId="0" applyNumberFormat="1" applyFont="1" applyFill="1" applyBorder="1" applyAlignment="1">
      <alignment vertical="center"/>
    </xf>
    <xf numFmtId="3" fontId="16" fillId="0" borderId="35" xfId="0" applyNumberFormat="1" applyFont="1" applyFill="1" applyBorder="1" applyAlignment="1">
      <alignment vertical="center"/>
    </xf>
    <xf numFmtId="0" fontId="1" fillId="0" borderId="36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3" fontId="16" fillId="0" borderId="15" xfId="0" applyNumberFormat="1" applyFont="1" applyFill="1" applyBorder="1" applyAlignment="1">
      <alignment horizontal="left" vertical="center"/>
    </xf>
    <xf numFmtId="0" fontId="3" fillId="0" borderId="28" xfId="0" applyFont="1" applyFill="1" applyBorder="1" applyAlignment="1">
      <alignment vertical="center"/>
    </xf>
    <xf numFmtId="14" fontId="3" fillId="0" borderId="24" xfId="0" applyNumberFormat="1" applyFont="1" applyFill="1" applyBorder="1" applyAlignment="1">
      <alignment horizontal="left" vertical="center"/>
    </xf>
    <xf numFmtId="0" fontId="1" fillId="0" borderId="28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24" xfId="0" applyFont="1" applyFill="1" applyBorder="1" applyAlignment="1">
      <alignment horizontal="left" vertical="center"/>
    </xf>
    <xf numFmtId="0" fontId="27" fillId="0" borderId="25" xfId="0" applyFont="1" applyFill="1" applyBorder="1" applyAlignment="1">
      <alignment horizontal="left" vertical="center"/>
    </xf>
    <xf numFmtId="16" fontId="3" fillId="0" borderId="24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16" fillId="0" borderId="23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22" fillId="0" borderId="24" xfId="0" applyFont="1" applyFill="1" applyBorder="1" applyAlignment="1">
      <alignment vertical="center"/>
    </xf>
    <xf numFmtId="0" fontId="22" fillId="0" borderId="25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left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3" fontId="16" fillId="0" borderId="34" xfId="0" applyNumberFormat="1" applyFont="1" applyFill="1" applyBorder="1" applyAlignment="1">
      <alignment horizontal="left" vertical="center"/>
    </xf>
    <xf numFmtId="3" fontId="16" fillId="0" borderId="33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left" vertical="center"/>
    </xf>
    <xf numFmtId="3" fontId="16" fillId="0" borderId="35" xfId="0" applyNumberFormat="1" applyFont="1" applyFill="1" applyBorder="1" applyAlignment="1">
      <alignment horizontal="left" vertical="center"/>
    </xf>
    <xf numFmtId="0" fontId="1" fillId="0" borderId="37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3" fontId="1" fillId="0" borderId="37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21" fillId="0" borderId="38" xfId="0" applyFont="1" applyFill="1" applyBorder="1" applyAlignment="1">
      <alignment horizontal="left" vertical="center"/>
    </xf>
    <xf numFmtId="0" fontId="16" fillId="0" borderId="32" xfId="0" applyFont="1" applyFill="1" applyBorder="1" applyAlignment="1">
      <alignment horizontal="left" vertical="center"/>
    </xf>
    <xf numFmtId="0" fontId="21" fillId="0" borderId="32" xfId="0" applyFont="1" applyFill="1" applyBorder="1" applyAlignment="1">
      <alignment horizontal="left" vertical="center"/>
    </xf>
    <xf numFmtId="0" fontId="21" fillId="0" borderId="33" xfId="0" applyFont="1" applyFill="1" applyBorder="1" applyAlignment="1">
      <alignment horizontal="left" vertical="center"/>
    </xf>
    <xf numFmtId="3" fontId="16" fillId="0" borderId="34" xfId="0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3" fontId="16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39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0" fontId="1" fillId="0" borderId="28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horizontal="left" vertical="center"/>
    </xf>
    <xf numFmtId="0" fontId="1" fillId="0" borderId="23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3" fontId="16" fillId="0" borderId="27" xfId="0" applyNumberFormat="1" applyFont="1" applyFill="1" applyBorder="1" applyAlignment="1">
      <alignment vertical="center"/>
    </xf>
    <xf numFmtId="3" fontId="16" fillId="0" borderId="27" xfId="0" applyNumberFormat="1" applyFont="1" applyFill="1" applyBorder="1" applyAlignment="1">
      <alignment horizontal="left" vertical="center"/>
    </xf>
    <xf numFmtId="0" fontId="1" fillId="0" borderId="26" xfId="0" applyFont="1" applyFill="1" applyBorder="1" applyAlignment="1">
      <alignment vertical="center"/>
    </xf>
    <xf numFmtId="0" fontId="1" fillId="0" borderId="43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vertical="center"/>
    </xf>
    <xf numFmtId="3" fontId="16" fillId="0" borderId="35" xfId="0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39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16" fillId="0" borderId="30" xfId="0" applyFont="1" applyFill="1" applyBorder="1" applyAlignment="1">
      <alignment horizontal="left" vertical="center"/>
    </xf>
    <xf numFmtId="0" fontId="16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3" fontId="3" fillId="0" borderId="35" xfId="0" applyNumberFormat="1" applyFont="1" applyFill="1" applyBorder="1" applyAlignment="1">
      <alignment vertical="center"/>
    </xf>
    <xf numFmtId="0" fontId="1" fillId="0" borderId="45" xfId="0" applyFont="1" applyFill="1" applyBorder="1" applyAlignment="1">
      <alignment vertical="center"/>
    </xf>
    <xf numFmtId="0" fontId="21" fillId="0" borderId="46" xfId="0" applyFont="1" applyFill="1" applyBorder="1" applyAlignment="1">
      <alignment vertical="center"/>
    </xf>
    <xf numFmtId="0" fontId="21" fillId="0" borderId="47" xfId="0" applyFont="1" applyFill="1" applyBorder="1" applyAlignment="1">
      <alignment vertical="center"/>
    </xf>
    <xf numFmtId="0" fontId="21" fillId="0" borderId="48" xfId="0" applyFont="1" applyFill="1" applyBorder="1" applyAlignment="1">
      <alignment vertical="center"/>
    </xf>
    <xf numFmtId="3" fontId="21" fillId="0" borderId="49" xfId="0" applyNumberFormat="1" applyFont="1" applyFill="1" applyBorder="1" applyAlignment="1">
      <alignment horizontal="left" vertical="center"/>
    </xf>
    <xf numFmtId="3" fontId="21" fillId="0" borderId="49" xfId="0" applyNumberFormat="1" applyFont="1" applyFill="1" applyBorder="1" applyAlignment="1">
      <alignment vertical="center"/>
    </xf>
    <xf numFmtId="3" fontId="21" fillId="0" borderId="50" xfId="0" applyNumberFormat="1" applyFont="1" applyFill="1" applyBorder="1" applyAlignment="1">
      <alignment vertical="center"/>
    </xf>
    <xf numFmtId="3" fontId="21" fillId="0" borderId="48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horizontal="left" vertical="center"/>
    </xf>
    <xf numFmtId="3" fontId="21" fillId="0" borderId="48" xfId="0" applyNumberFormat="1" applyFont="1" applyFill="1" applyBorder="1" applyAlignment="1">
      <alignment horizontal="left" vertical="center"/>
    </xf>
    <xf numFmtId="3" fontId="16" fillId="0" borderId="33" xfId="0" applyNumberFormat="1" applyFont="1" applyFill="1" applyBorder="1" applyAlignment="1">
      <alignment horizontal="left"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51" xfId="0" applyNumberFormat="1" applyFont="1" applyFill="1" applyBorder="1" applyAlignment="1">
      <alignment vertical="center"/>
    </xf>
    <xf numFmtId="3" fontId="16" fillId="0" borderId="52" xfId="0" applyNumberFormat="1" applyFont="1" applyFill="1" applyBorder="1" applyAlignment="1">
      <alignment horizontal="left" vertical="center"/>
    </xf>
    <xf numFmtId="3" fontId="16" fillId="0" borderId="29" xfId="0" applyNumberFormat="1" applyFont="1" applyFill="1" applyBorder="1" applyAlignment="1">
      <alignment horizontal="left" vertical="center"/>
    </xf>
    <xf numFmtId="0" fontId="3" fillId="0" borderId="16" xfId="0" applyFont="1" applyFill="1" applyBorder="1" applyAlignment="1">
      <alignment vertical="center" textRotation="180"/>
    </xf>
    <xf numFmtId="3" fontId="3" fillId="0" borderId="53" xfId="0" applyNumberFormat="1" applyFont="1" applyFill="1" applyBorder="1" applyAlignment="1">
      <alignment vertical="center"/>
    </xf>
    <xf numFmtId="3" fontId="16" fillId="0" borderId="53" xfId="0" applyNumberFormat="1" applyFont="1" applyFill="1" applyBorder="1" applyAlignment="1">
      <alignment horizontal="left" vertical="center"/>
    </xf>
    <xf numFmtId="3" fontId="16" fillId="0" borderId="53" xfId="0" applyNumberFormat="1" applyFont="1" applyFill="1" applyBorder="1" applyAlignment="1">
      <alignment vertical="center"/>
    </xf>
    <xf numFmtId="3" fontId="16" fillId="0" borderId="17" xfId="0" applyNumberFormat="1" applyFont="1" applyFill="1" applyBorder="1" applyAlignment="1">
      <alignment horizontal="left" vertical="center"/>
    </xf>
    <xf numFmtId="3" fontId="16" fillId="0" borderId="54" xfId="0" applyNumberFormat="1" applyFont="1" applyFill="1" applyBorder="1" applyAlignment="1">
      <alignment horizontal="left" vertical="center"/>
    </xf>
    <xf numFmtId="3" fontId="16" fillId="0" borderId="52" xfId="0" applyNumberFormat="1" applyFont="1" applyFill="1" applyBorder="1" applyAlignment="1">
      <alignment horizontal="left" vertical="center"/>
    </xf>
    <xf numFmtId="3" fontId="16" fillId="0" borderId="29" xfId="0" applyNumberFormat="1" applyFont="1" applyFill="1" applyBorder="1" applyAlignment="1">
      <alignment horizontal="left" vertical="center"/>
    </xf>
    <xf numFmtId="3" fontId="3" fillId="0" borderId="53" xfId="0" applyNumberFormat="1" applyFont="1" applyFill="1" applyBorder="1" applyAlignment="1">
      <alignment horizontal="right" vertical="center"/>
    </xf>
    <xf numFmtId="3" fontId="3" fillId="0" borderId="55" xfId="0" applyNumberFormat="1" applyFont="1" applyFill="1" applyBorder="1" applyAlignment="1">
      <alignment vertical="center"/>
    </xf>
    <xf numFmtId="3" fontId="21" fillId="0" borderId="50" xfId="0" applyNumberFormat="1" applyFont="1" applyFill="1" applyBorder="1" applyAlignment="1">
      <alignment horizontal="left" vertical="center"/>
    </xf>
    <xf numFmtId="0" fontId="33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56" xfId="0" applyFont="1" applyFill="1" applyBorder="1" applyAlignment="1">
      <alignment vertical="center"/>
    </xf>
    <xf numFmtId="0" fontId="27" fillId="0" borderId="37" xfId="0" applyFont="1" applyFill="1" applyBorder="1" applyAlignment="1">
      <alignment vertical="center"/>
    </xf>
    <xf numFmtId="0" fontId="34" fillId="0" borderId="37" xfId="0" applyFont="1" applyFill="1" applyBorder="1" applyAlignment="1">
      <alignment vertical="center"/>
    </xf>
    <xf numFmtId="3" fontId="27" fillId="0" borderId="37" xfId="0" applyNumberFormat="1" applyFont="1" applyFill="1" applyBorder="1" applyAlignment="1">
      <alignment horizontal="left" vertical="center"/>
    </xf>
    <xf numFmtId="0" fontId="34" fillId="0" borderId="0" xfId="0" applyFont="1" applyFill="1" applyAlignment="1">
      <alignment vertical="center"/>
    </xf>
    <xf numFmtId="0" fontId="22" fillId="0" borderId="43" xfId="0" applyFont="1" applyFill="1" applyBorder="1" applyAlignment="1">
      <alignment vertical="center"/>
    </xf>
    <xf numFmtId="3" fontId="22" fillId="0" borderId="22" xfId="0" applyNumberFormat="1" applyFont="1" applyFill="1" applyBorder="1" applyAlignment="1">
      <alignment horizontal="left" vertical="center"/>
    </xf>
    <xf numFmtId="3" fontId="22" fillId="0" borderId="51" xfId="0" applyNumberFormat="1" applyFont="1" applyFill="1" applyBorder="1" applyAlignment="1">
      <alignment horizontal="left" vertical="center"/>
    </xf>
    <xf numFmtId="3" fontId="22" fillId="0" borderId="21" xfId="0" applyNumberFormat="1" applyFont="1" applyFill="1" applyBorder="1" applyAlignment="1">
      <alignment horizontal="left" vertical="center"/>
    </xf>
    <xf numFmtId="0" fontId="22" fillId="0" borderId="57" xfId="0" applyFont="1" applyFill="1" applyBorder="1" applyAlignment="1">
      <alignment vertical="center"/>
    </xf>
    <xf numFmtId="0" fontId="22" fillId="0" borderId="26" xfId="0" applyFont="1" applyFill="1" applyBorder="1" applyAlignment="1">
      <alignment vertical="center"/>
    </xf>
    <xf numFmtId="0" fontId="22" fillId="0" borderId="23" xfId="0" applyFont="1" applyFill="1" applyBorder="1" applyAlignment="1">
      <alignment vertical="center"/>
    </xf>
    <xf numFmtId="3" fontId="22" fillId="0" borderId="26" xfId="0" applyNumberFormat="1" applyFont="1" applyFill="1" applyBorder="1" applyAlignment="1">
      <alignment vertical="center"/>
    </xf>
    <xf numFmtId="3" fontId="22" fillId="0" borderId="53" xfId="0" applyNumberFormat="1" applyFont="1" applyFill="1" applyBorder="1" applyAlignment="1">
      <alignment vertical="center"/>
    </xf>
    <xf numFmtId="3" fontId="22" fillId="0" borderId="25" xfId="0" applyNumberFormat="1" applyFont="1" applyFill="1" applyBorder="1" applyAlignment="1">
      <alignment vertical="center"/>
    </xf>
    <xf numFmtId="0" fontId="28" fillId="0" borderId="23" xfId="0" applyFont="1" applyFill="1" applyBorder="1" applyAlignment="1">
      <alignment vertical="center"/>
    </xf>
    <xf numFmtId="3" fontId="28" fillId="0" borderId="26" xfId="0" applyNumberFormat="1" applyFont="1" applyFill="1" applyBorder="1" applyAlignment="1">
      <alignment horizontal="left" vertical="center"/>
    </xf>
    <xf numFmtId="3" fontId="28" fillId="0" borderId="53" xfId="0" applyNumberFormat="1" applyFont="1" applyFill="1" applyBorder="1" applyAlignment="1">
      <alignment horizontal="left" vertical="center"/>
    </xf>
    <xf numFmtId="3" fontId="28" fillId="0" borderId="25" xfId="0" applyNumberFormat="1" applyFont="1" applyFill="1" applyBorder="1" applyAlignment="1">
      <alignment horizontal="left" vertical="center"/>
    </xf>
    <xf numFmtId="0" fontId="22" fillId="0" borderId="56" xfId="0" applyFont="1" applyFill="1" applyBorder="1" applyAlignment="1">
      <alignment vertical="center"/>
    </xf>
    <xf numFmtId="0" fontId="28" fillId="0" borderId="31" xfId="0" applyFont="1" applyFill="1" applyBorder="1" applyAlignment="1">
      <alignment vertical="center"/>
    </xf>
    <xf numFmtId="3" fontId="28" fillId="0" borderId="34" xfId="0" applyNumberFormat="1" applyFont="1" applyFill="1" applyBorder="1" applyAlignment="1">
      <alignment horizontal="left" vertical="center"/>
    </xf>
    <xf numFmtId="3" fontId="28" fillId="0" borderId="52" xfId="0" applyNumberFormat="1" applyFont="1" applyFill="1" applyBorder="1" applyAlignment="1">
      <alignment horizontal="left" vertical="center"/>
    </xf>
    <xf numFmtId="3" fontId="28" fillId="0" borderId="33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3" fontId="20" fillId="0" borderId="35" xfId="0" applyNumberFormat="1" applyFont="1" applyFill="1" applyBorder="1" applyAlignment="1">
      <alignment vertical="center"/>
    </xf>
    <xf numFmtId="3" fontId="22" fillId="0" borderId="51" xfId="0" applyNumberFormat="1" applyFont="1" applyFill="1" applyBorder="1" applyAlignment="1">
      <alignment vertical="center"/>
    </xf>
    <xf numFmtId="0" fontId="22" fillId="0" borderId="41" xfId="0" applyFont="1" applyFill="1" applyBorder="1" applyAlignment="1">
      <alignment vertical="center"/>
    </xf>
    <xf numFmtId="0" fontId="22" fillId="0" borderId="27" xfId="0" applyFont="1" applyFill="1" applyBorder="1" applyAlignment="1">
      <alignment vertical="center"/>
    </xf>
    <xf numFmtId="3" fontId="22" fillId="0" borderId="26" xfId="0" applyNumberFormat="1" applyFont="1" applyFill="1" applyBorder="1" applyAlignment="1">
      <alignment horizontal="left" vertical="center"/>
    </xf>
    <xf numFmtId="3" fontId="22" fillId="0" borderId="25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3" fontId="22" fillId="0" borderId="35" xfId="0" applyNumberFormat="1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0" fontId="22" fillId="0" borderId="20" xfId="0" applyFont="1" applyFill="1" applyBorder="1" applyAlignment="1">
      <alignment vertical="center"/>
    </xf>
    <xf numFmtId="0" fontId="22" fillId="0" borderId="21" xfId="0" applyFont="1" applyFill="1" applyBorder="1" applyAlignment="1">
      <alignment vertical="center"/>
    </xf>
    <xf numFmtId="0" fontId="33" fillId="0" borderId="35" xfId="0" applyFont="1" applyFill="1" applyBorder="1" applyAlignment="1">
      <alignment vertical="center"/>
    </xf>
    <xf numFmtId="0" fontId="22" fillId="0" borderId="37" xfId="0" applyFont="1" applyFill="1" applyBorder="1" applyAlignment="1">
      <alignment vertical="center"/>
    </xf>
    <xf numFmtId="0" fontId="20" fillId="0" borderId="37" xfId="0" applyFont="1" applyFill="1" applyBorder="1" applyAlignment="1">
      <alignment vertical="center"/>
    </xf>
    <xf numFmtId="0" fontId="33" fillId="0" borderId="21" xfId="0" applyFont="1" applyFill="1" applyBorder="1" applyAlignment="1">
      <alignment vertical="center"/>
    </xf>
    <xf numFmtId="3" fontId="22" fillId="0" borderId="22" xfId="0" applyNumberFormat="1" applyFont="1" applyFill="1" applyBorder="1" applyAlignment="1">
      <alignment vertical="center"/>
    </xf>
    <xf numFmtId="3" fontId="22" fillId="0" borderId="21" xfId="0" applyNumberFormat="1" applyFont="1" applyFill="1" applyBorder="1" applyAlignment="1">
      <alignment vertical="center"/>
    </xf>
    <xf numFmtId="0" fontId="22" fillId="0" borderId="56" xfId="0" applyFont="1" applyFill="1" applyBorder="1" applyAlignment="1">
      <alignment horizontal="left" vertical="center"/>
    </xf>
    <xf numFmtId="0" fontId="28" fillId="0" borderId="31" xfId="0" applyFont="1" applyFill="1" applyBorder="1" applyAlignment="1">
      <alignment horizontal="left" vertical="center"/>
    </xf>
    <xf numFmtId="0" fontId="22" fillId="0" borderId="32" xfId="0" applyFont="1" applyFill="1" applyBorder="1" applyAlignment="1">
      <alignment horizontal="left" vertical="center"/>
    </xf>
    <xf numFmtId="0" fontId="22" fillId="0" borderId="33" xfId="0" applyFont="1" applyFill="1" applyBorder="1" applyAlignment="1">
      <alignment horizontal="left" vertical="center"/>
    </xf>
    <xf numFmtId="0" fontId="22" fillId="0" borderId="57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7" fillId="0" borderId="57" xfId="0" applyFont="1" applyFill="1" applyBorder="1" applyAlignment="1">
      <alignment vertical="center"/>
    </xf>
    <xf numFmtId="0" fontId="33" fillId="0" borderId="25" xfId="0" applyFont="1" applyFill="1" applyBorder="1" applyAlignment="1">
      <alignment vertical="center"/>
    </xf>
    <xf numFmtId="0" fontId="33" fillId="0" borderId="26" xfId="0" applyFont="1" applyFill="1" applyBorder="1" applyAlignment="1">
      <alignment vertical="center"/>
    </xf>
    <xf numFmtId="3" fontId="22" fillId="0" borderId="26" xfId="0" applyNumberFormat="1" applyFont="1" applyFill="1" applyBorder="1" applyAlignment="1">
      <alignment horizontal="right" vertical="center"/>
    </xf>
    <xf numFmtId="0" fontId="28" fillId="0" borderId="57" xfId="0" applyFont="1" applyFill="1" applyBorder="1" applyAlignment="1">
      <alignment vertical="center"/>
    </xf>
    <xf numFmtId="0" fontId="28" fillId="0" borderId="24" xfId="0" applyFont="1" applyFill="1" applyBorder="1" applyAlignment="1">
      <alignment vertical="center"/>
    </xf>
    <xf numFmtId="0" fontId="35" fillId="0" borderId="25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28" fillId="0" borderId="56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vertical="center"/>
    </xf>
    <xf numFmtId="3" fontId="22" fillId="0" borderId="52" xfId="0" applyNumberFormat="1" applyFont="1" applyFill="1" applyBorder="1" applyAlignment="1">
      <alignment horizontal="left" vertical="center"/>
    </xf>
    <xf numFmtId="0" fontId="22" fillId="0" borderId="57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3" fontId="20" fillId="0" borderId="37" xfId="0" applyNumberFormat="1" applyFont="1" applyFill="1" applyBorder="1" applyAlignment="1">
      <alignment vertical="center"/>
    </xf>
    <xf numFmtId="3" fontId="20" fillId="0" borderId="38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0" fillId="0" borderId="25" xfId="0" applyFont="1" applyFill="1" applyBorder="1" applyAlignment="1">
      <alignment vertical="center"/>
    </xf>
    <xf numFmtId="0" fontId="33" fillId="0" borderId="58" xfId="0" applyFont="1" applyFill="1" applyBorder="1" applyAlignment="1">
      <alignment vertical="center"/>
    </xf>
    <xf numFmtId="0" fontId="33" fillId="0" borderId="22" xfId="0" applyFont="1" applyFill="1" applyBorder="1" applyAlignment="1">
      <alignment vertical="center"/>
    </xf>
    <xf numFmtId="0" fontId="33" fillId="0" borderId="24" xfId="0" applyFont="1" applyFill="1" applyBorder="1" applyAlignment="1">
      <alignment vertical="center"/>
    </xf>
    <xf numFmtId="0" fontId="28" fillId="0" borderId="56" xfId="0" applyFont="1" applyFill="1" applyBorder="1" applyAlignment="1">
      <alignment vertical="center"/>
    </xf>
    <xf numFmtId="0" fontId="33" fillId="0" borderId="37" xfId="0" applyFont="1" applyFill="1" applyBorder="1" applyAlignment="1">
      <alignment vertical="center"/>
    </xf>
    <xf numFmtId="3" fontId="28" fillId="0" borderId="44" xfId="0" applyNumberFormat="1" applyFont="1" applyFill="1" applyBorder="1" applyAlignment="1">
      <alignment horizontal="left" vertical="center"/>
    </xf>
    <xf numFmtId="3" fontId="28" fillId="0" borderId="38" xfId="0" applyNumberFormat="1" applyFont="1" applyFill="1" applyBorder="1" applyAlignment="1">
      <alignment horizontal="left" vertical="center"/>
    </xf>
    <xf numFmtId="3" fontId="22" fillId="0" borderId="47" xfId="0" applyNumberFormat="1" applyFont="1" applyFill="1" applyBorder="1" applyAlignment="1">
      <alignment vertical="center"/>
    </xf>
    <xf numFmtId="3" fontId="33" fillId="0" borderId="0" xfId="0" applyNumberFormat="1" applyFont="1" applyFill="1" applyAlignment="1">
      <alignment vertical="center"/>
    </xf>
    <xf numFmtId="0" fontId="33" fillId="0" borderId="0" xfId="0" applyFont="1" applyAlignment="1">
      <alignment vertical="center"/>
    </xf>
    <xf numFmtId="3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3" fontId="27" fillId="0" borderId="0" xfId="0" applyNumberFormat="1" applyFont="1" applyAlignment="1">
      <alignment vertical="center"/>
    </xf>
    <xf numFmtId="0" fontId="1" fillId="0" borderId="15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3" fontId="1" fillId="0" borderId="37" xfId="0" applyNumberFormat="1" applyFont="1" applyFill="1" applyBorder="1" applyAlignment="1">
      <alignment horizontal="right" vertical="center"/>
    </xf>
    <xf numFmtId="3" fontId="21" fillId="0" borderId="49" xfId="0" applyNumberFormat="1" applyFont="1" applyFill="1" applyBorder="1" applyAlignment="1">
      <alignment horizontal="right" vertical="center"/>
    </xf>
    <xf numFmtId="3" fontId="16" fillId="0" borderId="34" xfId="0" applyNumberFormat="1" applyFont="1" applyFill="1" applyBorder="1" applyAlignment="1">
      <alignment vertical="center"/>
    </xf>
    <xf numFmtId="3" fontId="16" fillId="0" borderId="34" xfId="0" applyNumberFormat="1" applyFont="1" applyFill="1" applyBorder="1" applyAlignment="1">
      <alignment horizontal="right" vertical="center"/>
    </xf>
    <xf numFmtId="0" fontId="22" fillId="0" borderId="20" xfId="0" applyFont="1" applyBorder="1" applyAlignment="1">
      <alignment vertical="center"/>
    </xf>
    <xf numFmtId="0" fontId="27" fillId="0" borderId="26" xfId="0" applyFont="1" applyFill="1" applyBorder="1" applyAlignment="1">
      <alignment vertical="center"/>
    </xf>
    <xf numFmtId="0" fontId="27" fillId="0" borderId="19" xfId="0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3" fontId="20" fillId="0" borderId="49" xfId="0" applyNumberFormat="1" applyFont="1" applyFill="1" applyBorder="1" applyAlignment="1">
      <alignment vertical="center"/>
    </xf>
    <xf numFmtId="3" fontId="20" fillId="0" borderId="50" xfId="0" applyNumberFormat="1" applyFont="1" applyFill="1" applyBorder="1" applyAlignment="1">
      <alignment vertical="center"/>
    </xf>
    <xf numFmtId="0" fontId="27" fillId="0" borderId="2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2" fillId="0" borderId="0" xfId="0" applyFont="1" applyAlignment="1">
      <alignment vertical="center"/>
    </xf>
    <xf numFmtId="0" fontId="8" fillId="0" borderId="2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28" fillId="0" borderId="26" xfId="0" applyFont="1" applyBorder="1" applyAlignment="1">
      <alignment horizontal="left" vertical="center"/>
    </xf>
    <xf numFmtId="3" fontId="27" fillId="0" borderId="26" xfId="0" applyNumberFormat="1" applyFont="1" applyFill="1" applyBorder="1" applyAlignment="1">
      <alignment horizontal="right" vertical="center"/>
    </xf>
    <xf numFmtId="3" fontId="5" fillId="0" borderId="26" xfId="0" applyNumberFormat="1" applyFont="1" applyFill="1" applyBorder="1" applyAlignment="1">
      <alignment horizontal="right" vertical="center"/>
    </xf>
    <xf numFmtId="0" fontId="22" fillId="0" borderId="26" xfId="0" applyFont="1" applyFill="1" applyBorder="1" applyAlignment="1">
      <alignment horizontal="left" vertical="center"/>
    </xf>
    <xf numFmtId="0" fontId="28" fillId="0" borderId="26" xfId="0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3" fontId="22" fillId="0" borderId="26" xfId="0" applyNumberFormat="1" applyFont="1" applyBorder="1" applyAlignment="1">
      <alignment vertical="center"/>
    </xf>
    <xf numFmtId="0" fontId="22" fillId="0" borderId="26" xfId="0" applyFont="1" applyBorder="1" applyAlignment="1">
      <alignment horizontal="left" vertical="center"/>
    </xf>
    <xf numFmtId="0" fontId="5" fillId="0" borderId="26" xfId="0" applyFont="1" applyBorder="1" applyAlignment="1">
      <alignment vertical="center"/>
    </xf>
    <xf numFmtId="3" fontId="27" fillId="0" borderId="26" xfId="0" applyNumberFormat="1" applyFont="1" applyBorder="1" applyAlignment="1">
      <alignment vertical="center"/>
    </xf>
    <xf numFmtId="3" fontId="28" fillId="0" borderId="26" xfId="0" applyNumberFormat="1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27" fillId="0" borderId="26" xfId="0" applyFont="1" applyBorder="1" applyAlignment="1">
      <alignment vertical="center"/>
    </xf>
    <xf numFmtId="3" fontId="27" fillId="0" borderId="26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3" fontId="4" fillId="0" borderId="26" xfId="0" applyNumberFormat="1" applyFont="1" applyBorder="1" applyAlignment="1">
      <alignment vertical="center"/>
    </xf>
    <xf numFmtId="3" fontId="20" fillId="0" borderId="2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3" fontId="1" fillId="0" borderId="37" xfId="0" applyNumberFormat="1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3" fontId="1" fillId="0" borderId="22" xfId="0" applyNumberFormat="1" applyFont="1" applyFill="1" applyBorder="1" applyAlignment="1">
      <alignment vertical="center"/>
    </xf>
    <xf numFmtId="16" fontId="3" fillId="0" borderId="23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3" fontId="1" fillId="0" borderId="20" xfId="0" applyNumberFormat="1" applyFont="1" applyFill="1" applyBorder="1" applyAlignment="1">
      <alignment vertical="center"/>
    </xf>
    <xf numFmtId="0" fontId="1" fillId="0" borderId="42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3" fontId="1" fillId="0" borderId="42" xfId="0" applyNumberFormat="1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3" fontId="1" fillId="0" borderId="24" xfId="0" applyNumberFormat="1" applyFont="1" applyFill="1" applyBorder="1" applyAlignment="1">
      <alignment vertical="center"/>
    </xf>
    <xf numFmtId="3" fontId="21" fillId="0" borderId="26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14" xfId="0" applyFont="1" applyFill="1" applyBorder="1" applyAlignment="1">
      <alignment vertical="center"/>
    </xf>
    <xf numFmtId="3" fontId="2" fillId="0" borderId="59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 shrinkToFit="1"/>
    </xf>
    <xf numFmtId="3" fontId="2" fillId="0" borderId="25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vertical="center"/>
    </xf>
    <xf numFmtId="3" fontId="24" fillId="0" borderId="25" xfId="0" applyNumberFormat="1" applyFont="1" applyFill="1" applyBorder="1" applyAlignment="1">
      <alignment vertical="center"/>
    </xf>
    <xf numFmtId="3" fontId="24" fillId="0" borderId="26" xfId="0" applyNumberFormat="1" applyFont="1" applyFill="1" applyBorder="1" applyAlignment="1">
      <alignment vertical="center"/>
    </xf>
    <xf numFmtId="3" fontId="24" fillId="0" borderId="23" xfId="0" applyNumberFormat="1" applyFont="1" applyFill="1" applyBorder="1" applyAlignment="1">
      <alignment vertical="center"/>
    </xf>
    <xf numFmtId="0" fontId="24" fillId="0" borderId="26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 shrinkToFit="1"/>
    </xf>
    <xf numFmtId="3" fontId="2" fillId="0" borderId="29" xfId="0" applyNumberFormat="1" applyFont="1" applyFill="1" applyBorder="1" applyAlignment="1">
      <alignment vertical="center"/>
    </xf>
    <xf numFmtId="3" fontId="2" fillId="0" borderId="27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9" fillId="0" borderId="59" xfId="0" applyFont="1" applyFill="1" applyBorder="1" applyAlignment="1">
      <alignment vertical="center" shrinkToFit="1"/>
    </xf>
    <xf numFmtId="0" fontId="2" fillId="0" borderId="59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4" fillId="0" borderId="23" xfId="0" applyFont="1" applyBorder="1" applyAlignment="1">
      <alignment vertical="center"/>
    </xf>
    <xf numFmtId="0" fontId="13" fillId="0" borderId="26" xfId="0" applyFont="1" applyFill="1" applyBorder="1" applyAlignment="1">
      <alignment horizontal="left" vertical="center"/>
    </xf>
    <xf numFmtId="0" fontId="30" fillId="0" borderId="26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30" fillId="0" borderId="24" xfId="0" applyFont="1" applyBorder="1" applyAlignment="1">
      <alignment vertical="center"/>
    </xf>
    <xf numFmtId="0" fontId="30" fillId="0" borderId="25" xfId="0" applyFont="1" applyBorder="1" applyAlignment="1">
      <alignment vertical="center"/>
    </xf>
    <xf numFmtId="0" fontId="37" fillId="0" borderId="26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3" fontId="13" fillId="0" borderId="34" xfId="0" applyNumberFormat="1" applyFont="1" applyBorder="1" applyAlignment="1">
      <alignment horizontal="left" vertical="center"/>
    </xf>
    <xf numFmtId="0" fontId="5" fillId="0" borderId="4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" fontId="13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13" fillId="0" borderId="34" xfId="0" applyFont="1" applyBorder="1" applyAlignment="1">
      <alignment horizontal="left" vertical="center"/>
    </xf>
    <xf numFmtId="0" fontId="13" fillId="0" borderId="4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47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45" xfId="0" applyFont="1" applyBorder="1" applyAlignment="1">
      <alignment vertical="center"/>
    </xf>
    <xf numFmtId="3" fontId="37" fillId="0" borderId="49" xfId="0" applyNumberFormat="1" applyFont="1" applyBorder="1" applyAlignment="1">
      <alignment vertical="center"/>
    </xf>
    <xf numFmtId="3" fontId="37" fillId="0" borderId="43" xfId="0" applyNumberFormat="1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6" xfId="0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3" fontId="22" fillId="0" borderId="0" xfId="0" applyNumberFormat="1" applyFont="1" applyFill="1" applyAlignment="1">
      <alignment vertical="center"/>
    </xf>
    <xf numFmtId="0" fontId="27" fillId="0" borderId="23" xfId="0" applyFont="1" applyBorder="1" applyAlignment="1">
      <alignment vertical="center"/>
    </xf>
    <xf numFmtId="0" fontId="27" fillId="0" borderId="24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28" fillId="0" borderId="24" xfId="0" applyFont="1" applyBorder="1" applyAlignment="1">
      <alignment vertical="center"/>
    </xf>
    <xf numFmtId="0" fontId="28" fillId="0" borderId="25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7" fillId="0" borderId="26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30" fillId="0" borderId="24" xfId="0" applyFont="1" applyFill="1" applyBorder="1" applyAlignment="1">
      <alignment vertical="center"/>
    </xf>
    <xf numFmtId="0" fontId="30" fillId="0" borderId="25" xfId="0" applyFont="1" applyFill="1" applyBorder="1" applyAlignment="1">
      <alignment vertical="center"/>
    </xf>
    <xf numFmtId="0" fontId="32" fillId="0" borderId="0" xfId="60" applyFont="1" applyAlignment="1">
      <alignment horizontal="center" vertical="center"/>
      <protection/>
    </xf>
    <xf numFmtId="0" fontId="22" fillId="0" borderId="0" xfId="60" applyFont="1" applyAlignment="1">
      <alignment vertical="center"/>
      <protection/>
    </xf>
    <xf numFmtId="0" fontId="22" fillId="0" borderId="0" xfId="60" applyFont="1" applyAlignment="1">
      <alignment horizontal="center" vertical="center"/>
      <protection/>
    </xf>
    <xf numFmtId="0" fontId="27" fillId="0" borderId="59" xfId="60" applyFont="1" applyBorder="1" applyAlignment="1">
      <alignment vertical="center"/>
      <protection/>
    </xf>
    <xf numFmtId="0" fontId="27" fillId="0" borderId="60" xfId="60" applyFont="1" applyBorder="1" applyAlignment="1">
      <alignment horizontal="center" vertical="center"/>
      <protection/>
    </xf>
    <xf numFmtId="0" fontId="22" fillId="0" borderId="61" xfId="60" applyFont="1" applyBorder="1" applyAlignment="1">
      <alignment horizontal="justify" vertical="center" wrapText="1"/>
      <protection/>
    </xf>
    <xf numFmtId="3" fontId="22" fillId="0" borderId="62" xfId="60" applyNumberFormat="1" applyFont="1" applyBorder="1" applyAlignment="1">
      <alignment vertical="center"/>
      <protection/>
    </xf>
    <xf numFmtId="0" fontId="22" fillId="0" borderId="63" xfId="60" applyFont="1" applyBorder="1" applyAlignment="1">
      <alignment horizontal="justify" vertical="center"/>
      <protection/>
    </xf>
    <xf numFmtId="3" fontId="22" fillId="0" borderId="64" xfId="60" applyNumberFormat="1" applyFont="1" applyBorder="1" applyAlignment="1">
      <alignment vertical="center"/>
      <protection/>
    </xf>
    <xf numFmtId="0" fontId="22" fillId="0" borderId="65" xfId="60" applyFont="1" applyBorder="1" applyAlignment="1">
      <alignment horizontal="justify" vertical="center"/>
      <protection/>
    </xf>
    <xf numFmtId="3" fontId="22" fillId="0" borderId="66" xfId="60" applyNumberFormat="1" applyFont="1" applyBorder="1" applyAlignment="1">
      <alignment vertical="center"/>
      <protection/>
    </xf>
    <xf numFmtId="3" fontId="27" fillId="0" borderId="60" xfId="60" applyNumberFormat="1" applyFont="1" applyBorder="1" applyAlignment="1">
      <alignment vertical="center"/>
      <protection/>
    </xf>
    <xf numFmtId="0" fontId="27" fillId="0" borderId="0" xfId="60" applyFont="1" applyBorder="1" applyAlignment="1">
      <alignment vertical="center"/>
      <protection/>
    </xf>
    <xf numFmtId="0" fontId="27" fillId="0" borderId="59" xfId="60" applyFont="1" applyFill="1" applyBorder="1" applyAlignment="1">
      <alignment horizontal="justify" vertical="center"/>
      <protection/>
    </xf>
    <xf numFmtId="0" fontId="27" fillId="0" borderId="49" xfId="60" applyFont="1" applyFill="1" applyBorder="1" applyAlignment="1">
      <alignment horizontal="center" vertical="center"/>
      <protection/>
    </xf>
    <xf numFmtId="0" fontId="27" fillId="0" borderId="50" xfId="60" applyFont="1" applyFill="1" applyBorder="1" applyAlignment="1">
      <alignment horizontal="center" vertical="center"/>
      <protection/>
    </xf>
    <xf numFmtId="0" fontId="22" fillId="0" borderId="63" xfId="60" applyFont="1" applyFill="1" applyBorder="1" applyAlignment="1">
      <alignment horizontal="justify" vertical="center"/>
      <protection/>
    </xf>
    <xf numFmtId="3" fontId="22" fillId="0" borderId="26" xfId="60" applyNumberFormat="1" applyFont="1" applyFill="1" applyBorder="1" applyAlignment="1">
      <alignment vertical="center"/>
      <protection/>
    </xf>
    <xf numFmtId="3" fontId="22" fillId="0" borderId="53" xfId="60" applyNumberFormat="1" applyFont="1" applyFill="1" applyBorder="1" applyAlignment="1">
      <alignment vertical="center"/>
      <protection/>
    </xf>
    <xf numFmtId="0" fontId="22" fillId="0" borderId="26" xfId="60" applyFont="1" applyFill="1" applyBorder="1" applyAlignment="1">
      <alignment vertical="center"/>
      <protection/>
    </xf>
    <xf numFmtId="0" fontId="22" fillId="0" borderId="53" xfId="60" applyFont="1" applyFill="1" applyBorder="1" applyAlignment="1">
      <alignment vertical="center"/>
      <protection/>
    </xf>
    <xf numFmtId="0" fontId="22" fillId="0" borderId="65" xfId="60" applyFont="1" applyFill="1" applyBorder="1" applyAlignment="1">
      <alignment horizontal="justify" vertical="center"/>
      <protection/>
    </xf>
    <xf numFmtId="0" fontId="22" fillId="0" borderId="34" xfId="60" applyFont="1" applyFill="1" applyBorder="1" applyAlignment="1">
      <alignment vertical="center"/>
      <protection/>
    </xf>
    <xf numFmtId="0" fontId="22" fillId="0" borderId="52" xfId="60" applyFont="1" applyFill="1" applyBorder="1" applyAlignment="1">
      <alignment vertical="center"/>
      <protection/>
    </xf>
    <xf numFmtId="3" fontId="27" fillId="0" borderId="48" xfId="60" applyNumberFormat="1" applyFont="1" applyBorder="1" applyAlignment="1">
      <alignment vertical="center"/>
      <protection/>
    </xf>
    <xf numFmtId="0" fontId="22" fillId="0" borderId="61" xfId="60" applyFont="1" applyBorder="1" applyAlignment="1">
      <alignment vertical="center"/>
      <protection/>
    </xf>
    <xf numFmtId="0" fontId="22" fillId="0" borderId="63" xfId="60" applyFont="1" applyBorder="1" applyAlignment="1">
      <alignment vertical="center"/>
      <protection/>
    </xf>
    <xf numFmtId="0" fontId="22" fillId="0" borderId="65" xfId="60" applyFont="1" applyBorder="1" applyAlignment="1">
      <alignment vertical="center"/>
      <protection/>
    </xf>
    <xf numFmtId="0" fontId="22" fillId="0" borderId="67" xfId="60" applyFont="1" applyBorder="1" applyAlignment="1">
      <alignment vertical="center"/>
      <protection/>
    </xf>
    <xf numFmtId="0" fontId="27" fillId="0" borderId="59" xfId="60" applyFont="1" applyBorder="1" applyAlignment="1">
      <alignment horizontal="left" vertical="center"/>
      <protection/>
    </xf>
    <xf numFmtId="0" fontId="20" fillId="0" borderId="59" xfId="60" applyFont="1" applyBorder="1" applyAlignment="1">
      <alignment horizontal="center" vertical="center"/>
      <protection/>
    </xf>
    <xf numFmtId="0" fontId="22" fillId="0" borderId="0" xfId="60" applyFont="1" applyAlignment="1">
      <alignment horizontal="right" vertical="center"/>
      <protection/>
    </xf>
    <xf numFmtId="0" fontId="27" fillId="0" borderId="26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left" vertical="center" wrapText="1"/>
    </xf>
    <xf numFmtId="0" fontId="22" fillId="0" borderId="26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vertical="center" wrapText="1"/>
    </xf>
    <xf numFmtId="0" fontId="27" fillId="0" borderId="23" xfId="0" applyFont="1" applyBorder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 shrinkToFit="1"/>
    </xf>
    <xf numFmtId="0" fontId="27" fillId="0" borderId="26" xfId="0" applyFont="1" applyFill="1" applyBorder="1" applyAlignment="1">
      <alignment vertical="center" shrinkToFit="1"/>
    </xf>
    <xf numFmtId="0" fontId="27" fillId="0" borderId="26" xfId="0" applyFont="1" applyFill="1" applyBorder="1" applyAlignment="1">
      <alignment horizontal="left" vertical="center" shrinkToFit="1"/>
    </xf>
    <xf numFmtId="0" fontId="28" fillId="0" borderId="26" xfId="0" applyFont="1" applyFill="1" applyBorder="1" applyAlignment="1">
      <alignment vertical="center" shrinkToFit="1"/>
    </xf>
    <xf numFmtId="0" fontId="28" fillId="0" borderId="26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3" fontId="27" fillId="0" borderId="0" xfId="0" applyNumberFormat="1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3" fontId="3" fillId="0" borderId="68" xfId="0" applyNumberFormat="1" applyFont="1" applyFill="1" applyBorder="1" applyAlignment="1">
      <alignment vertical="center"/>
    </xf>
    <xf numFmtId="3" fontId="3" fillId="0" borderId="69" xfId="0" applyNumberFormat="1" applyFont="1" applyFill="1" applyBorder="1" applyAlignment="1">
      <alignment vertical="center"/>
    </xf>
    <xf numFmtId="3" fontId="3" fillId="0" borderId="70" xfId="0" applyNumberFormat="1" applyFont="1" applyFill="1" applyBorder="1" applyAlignment="1">
      <alignment vertical="center"/>
    </xf>
    <xf numFmtId="3" fontId="3" fillId="0" borderId="71" xfId="0" applyNumberFormat="1" applyFont="1" applyFill="1" applyBorder="1" applyAlignment="1">
      <alignment vertical="center"/>
    </xf>
    <xf numFmtId="3" fontId="3" fillId="0" borderId="72" xfId="0" applyNumberFormat="1" applyFont="1" applyFill="1" applyBorder="1" applyAlignment="1">
      <alignment vertical="center"/>
    </xf>
    <xf numFmtId="0" fontId="1" fillId="0" borderId="23" xfId="0" applyFont="1" applyFill="1" applyBorder="1" applyAlignment="1">
      <alignment vertical="center" shrinkToFit="1"/>
    </xf>
    <xf numFmtId="3" fontId="3" fillId="0" borderId="73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0" fontId="4" fillId="0" borderId="72" xfId="0" applyFont="1" applyFill="1" applyBorder="1" applyAlignment="1">
      <alignment vertical="center"/>
    </xf>
    <xf numFmtId="3" fontId="3" fillId="0" borderId="74" xfId="0" applyNumberFormat="1" applyFont="1" applyFill="1" applyBorder="1" applyAlignment="1">
      <alignment vertical="center"/>
    </xf>
    <xf numFmtId="3" fontId="3" fillId="0" borderId="42" xfId="0" applyNumberFormat="1" applyFont="1" applyFill="1" applyBorder="1" applyAlignment="1">
      <alignment vertical="center"/>
    </xf>
    <xf numFmtId="3" fontId="3" fillId="0" borderId="75" xfId="0" applyNumberFormat="1" applyFont="1" applyFill="1" applyBorder="1" applyAlignment="1">
      <alignment vertical="center"/>
    </xf>
    <xf numFmtId="3" fontId="3" fillId="0" borderId="76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horizontal="left" vertical="center"/>
    </xf>
    <xf numFmtId="3" fontId="1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vertical="center"/>
    </xf>
    <xf numFmtId="0" fontId="3" fillId="0" borderId="69" xfId="0" applyFont="1" applyFill="1" applyBorder="1" applyAlignment="1">
      <alignment vertical="center"/>
    </xf>
    <xf numFmtId="0" fontId="3" fillId="0" borderId="70" xfId="0" applyFont="1" applyFill="1" applyBorder="1" applyAlignment="1">
      <alignment vertical="center"/>
    </xf>
    <xf numFmtId="0" fontId="3" fillId="0" borderId="71" xfId="0" applyFont="1" applyFill="1" applyBorder="1" applyAlignment="1">
      <alignment vertical="center"/>
    </xf>
    <xf numFmtId="0" fontId="3" fillId="0" borderId="72" xfId="0" applyFont="1" applyFill="1" applyBorder="1" applyAlignment="1">
      <alignment vertical="center"/>
    </xf>
    <xf numFmtId="0" fontId="3" fillId="0" borderId="73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27" fillId="0" borderId="0" xfId="60" applyFont="1" applyAlignment="1">
      <alignment vertical="center"/>
      <protection/>
    </xf>
    <xf numFmtId="0" fontId="27" fillId="0" borderId="77" xfId="60" applyFont="1" applyBorder="1" applyAlignment="1">
      <alignment vertical="center"/>
      <protection/>
    </xf>
    <xf numFmtId="0" fontId="22" fillId="0" borderId="47" xfId="60" applyFont="1" applyBorder="1" applyAlignment="1">
      <alignment vertical="center"/>
      <protection/>
    </xf>
    <xf numFmtId="0" fontId="27" fillId="0" borderId="59" xfId="60" applyFont="1" applyBorder="1" applyAlignment="1">
      <alignment horizontal="center" vertical="center"/>
      <protection/>
    </xf>
    <xf numFmtId="0" fontId="22" fillId="0" borderId="62" xfId="60" applyFont="1" applyBorder="1" applyAlignment="1">
      <alignment vertical="center"/>
      <protection/>
    </xf>
    <xf numFmtId="0" fontId="22" fillId="0" borderId="64" xfId="60" applyFont="1" applyBorder="1" applyAlignment="1">
      <alignment vertical="center"/>
      <protection/>
    </xf>
    <xf numFmtId="0" fontId="22" fillId="0" borderId="78" xfId="60" applyFont="1" applyBorder="1" applyAlignment="1">
      <alignment vertical="center"/>
      <protection/>
    </xf>
    <xf numFmtId="0" fontId="27" fillId="0" borderId="66" xfId="60" applyFont="1" applyBorder="1" applyAlignment="1">
      <alignment horizontal="right" vertical="center"/>
      <protection/>
    </xf>
    <xf numFmtId="0" fontId="32" fillId="0" borderId="0" xfId="0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49" fontId="27" fillId="0" borderId="26" xfId="0" applyNumberFormat="1" applyFont="1" applyFill="1" applyBorder="1" applyAlignment="1">
      <alignment horizontal="left" vertical="center"/>
    </xf>
    <xf numFmtId="49" fontId="22" fillId="0" borderId="26" xfId="0" applyNumberFormat="1" applyFont="1" applyFill="1" applyBorder="1" applyAlignment="1">
      <alignment horizontal="left" vertical="center"/>
    </xf>
    <xf numFmtId="49" fontId="28" fillId="0" borderId="26" xfId="0" applyNumberFormat="1" applyFont="1" applyFill="1" applyBorder="1" applyAlignment="1">
      <alignment horizontal="left" vertical="center"/>
    </xf>
    <xf numFmtId="49" fontId="27" fillId="0" borderId="26" xfId="0" applyNumberFormat="1" applyFont="1" applyFill="1" applyBorder="1" applyAlignment="1">
      <alignment vertical="center"/>
    </xf>
    <xf numFmtId="49" fontId="27" fillId="0" borderId="26" xfId="0" applyNumberFormat="1" applyFont="1" applyFill="1" applyBorder="1" applyAlignment="1">
      <alignment horizontal="left" vertical="center" wrapText="1"/>
    </xf>
    <xf numFmtId="3" fontId="27" fillId="0" borderId="26" xfId="0" applyNumberFormat="1" applyFont="1" applyFill="1" applyBorder="1" applyAlignment="1">
      <alignment vertical="center" wrapText="1"/>
    </xf>
    <xf numFmtId="49" fontId="22" fillId="0" borderId="26" xfId="0" applyNumberFormat="1" applyFont="1" applyFill="1" applyBorder="1" applyAlignment="1">
      <alignment vertical="center"/>
    </xf>
    <xf numFmtId="0" fontId="22" fillId="0" borderId="45" xfId="0" applyFont="1" applyFill="1" applyBorder="1" applyAlignment="1">
      <alignment vertical="center"/>
    </xf>
    <xf numFmtId="49" fontId="27" fillId="0" borderId="49" xfId="0" applyNumberFormat="1" applyFont="1" applyFill="1" applyBorder="1" applyAlignment="1">
      <alignment vertical="center"/>
    </xf>
    <xf numFmtId="0" fontId="22" fillId="0" borderId="32" xfId="0" applyFont="1" applyFill="1" applyBorder="1" applyAlignment="1">
      <alignment vertical="center"/>
    </xf>
    <xf numFmtId="0" fontId="22" fillId="0" borderId="33" xfId="0" applyFont="1" applyFill="1" applyBorder="1" applyAlignment="1">
      <alignment vertical="center"/>
    </xf>
    <xf numFmtId="3" fontId="2" fillId="0" borderId="41" xfId="0" applyNumberFormat="1" applyFont="1" applyFill="1" applyBorder="1" applyAlignment="1">
      <alignment vertical="center"/>
    </xf>
    <xf numFmtId="0" fontId="36" fillId="0" borderId="11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16" fillId="0" borderId="31" xfId="0" applyFont="1" applyFill="1" applyBorder="1" applyAlignment="1">
      <alignment vertical="center"/>
    </xf>
    <xf numFmtId="3" fontId="27" fillId="0" borderId="50" xfId="60" applyNumberFormat="1" applyFont="1" applyBorder="1" applyAlignment="1">
      <alignment vertical="center"/>
      <protection/>
    </xf>
    <xf numFmtId="0" fontId="33" fillId="0" borderId="0" xfId="61" applyFont="1" applyAlignment="1">
      <alignment vertical="center"/>
      <protection/>
    </xf>
    <xf numFmtId="0" fontId="33" fillId="0" borderId="0" xfId="61" applyFont="1" applyBorder="1" applyAlignment="1">
      <alignment vertical="center"/>
      <protection/>
    </xf>
    <xf numFmtId="0" fontId="1" fillId="0" borderId="18" xfId="0" applyFont="1" applyFill="1" applyBorder="1" applyAlignment="1">
      <alignment vertical="center"/>
    </xf>
    <xf numFmtId="16" fontId="1" fillId="0" borderId="24" xfId="0" applyNumberFormat="1" applyFont="1" applyFill="1" applyBorder="1" applyAlignment="1">
      <alignment horizontal="left" vertical="center"/>
    </xf>
    <xf numFmtId="16" fontId="16" fillId="0" borderId="24" xfId="0" applyNumberFormat="1" applyFont="1" applyFill="1" applyBorder="1" applyAlignment="1">
      <alignment horizontal="left" vertical="center"/>
    </xf>
    <xf numFmtId="3" fontId="3" fillId="0" borderId="26" xfId="0" applyNumberFormat="1" applyFont="1" applyFill="1" applyBorder="1" applyAlignment="1">
      <alignment vertical="center"/>
    </xf>
    <xf numFmtId="0" fontId="22" fillId="0" borderId="0" xfId="0" applyFont="1" applyBorder="1" applyAlignment="1">
      <alignment vertical="center" shrinkToFit="1"/>
    </xf>
    <xf numFmtId="3" fontId="20" fillId="0" borderId="26" xfId="0" applyNumberFormat="1" applyFont="1" applyFill="1" applyBorder="1" applyAlignment="1">
      <alignment horizontal="right" vertical="center"/>
    </xf>
    <xf numFmtId="16" fontId="13" fillId="0" borderId="26" xfId="0" applyNumberFormat="1" applyFont="1" applyFill="1" applyBorder="1" applyAlignment="1">
      <alignment horizontal="left" vertical="center"/>
    </xf>
    <xf numFmtId="0" fontId="3" fillId="0" borderId="5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left" vertical="center"/>
    </xf>
    <xf numFmtId="3" fontId="3" fillId="0" borderId="43" xfId="0" applyNumberFormat="1" applyFont="1" applyFill="1" applyBorder="1" applyAlignment="1">
      <alignment vertical="center"/>
    </xf>
    <xf numFmtId="3" fontId="3" fillId="0" borderId="79" xfId="0" applyNumberFormat="1" applyFont="1" applyFill="1" applyBorder="1" applyAlignment="1">
      <alignment vertical="center"/>
    </xf>
    <xf numFmtId="3" fontId="3" fillId="0" borderId="58" xfId="0" applyNumberFormat="1" applyFont="1" applyFill="1" applyBorder="1" applyAlignment="1">
      <alignment vertical="center"/>
    </xf>
    <xf numFmtId="3" fontId="16" fillId="0" borderId="26" xfId="0" applyNumberFormat="1" applyFont="1" applyFill="1" applyBorder="1" applyAlignment="1">
      <alignment horizontal="right" vertical="center"/>
    </xf>
    <xf numFmtId="3" fontId="21" fillId="0" borderId="46" xfId="0" applyNumberFormat="1" applyFont="1" applyFill="1" applyBorder="1" applyAlignment="1">
      <alignment horizontal="left" vertical="center"/>
    </xf>
    <xf numFmtId="0" fontId="22" fillId="0" borderId="0" xfId="0" applyFont="1" applyAlignment="1">
      <alignment vertical="center" shrinkToFit="1"/>
    </xf>
    <xf numFmtId="0" fontId="32" fillId="0" borderId="0" xfId="61" applyFont="1" applyAlignment="1">
      <alignment horizontal="center" vertical="center"/>
      <protection/>
    </xf>
    <xf numFmtId="0" fontId="33" fillId="0" borderId="0" xfId="61" applyFont="1" applyAlignment="1">
      <alignment horizontal="center" vertical="center"/>
      <protection/>
    </xf>
    <xf numFmtId="0" fontId="27" fillId="0" borderId="45" xfId="61" applyFont="1" applyBorder="1" applyAlignment="1">
      <alignment vertical="center"/>
      <protection/>
    </xf>
    <xf numFmtId="0" fontId="27" fillId="0" borderId="49" xfId="61" applyFont="1" applyBorder="1" applyAlignment="1">
      <alignment vertical="center"/>
      <protection/>
    </xf>
    <xf numFmtId="0" fontId="27" fillId="0" borderId="50" xfId="61" applyFont="1" applyBorder="1" applyAlignment="1">
      <alignment vertical="center"/>
      <protection/>
    </xf>
    <xf numFmtId="0" fontId="22" fillId="0" borderId="80" xfId="61" applyFont="1" applyBorder="1" applyAlignment="1">
      <alignment vertical="center"/>
      <protection/>
    </xf>
    <xf numFmtId="0" fontId="22" fillId="0" borderId="14" xfId="61" applyFont="1" applyBorder="1" applyAlignment="1">
      <alignment vertical="center"/>
      <protection/>
    </xf>
    <xf numFmtId="0" fontId="22" fillId="0" borderId="81" xfId="61" applyFont="1" applyBorder="1" applyAlignment="1">
      <alignment vertical="center"/>
      <protection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27" fillId="0" borderId="22" xfId="0" applyFont="1" applyFill="1" applyBorder="1" applyAlignment="1">
      <alignment horizontal="left" vertical="center"/>
    </xf>
    <xf numFmtId="0" fontId="27" fillId="0" borderId="26" xfId="0" applyFont="1" applyFill="1" applyBorder="1" applyAlignment="1">
      <alignment horizontal="left" vertical="center"/>
    </xf>
    <xf numFmtId="0" fontId="32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82" xfId="0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84" xfId="0" applyFill="1" applyBorder="1" applyAlignment="1">
      <alignment vertical="center"/>
    </xf>
    <xf numFmtId="0" fontId="0" fillId="0" borderId="84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2" fillId="0" borderId="0" xfId="60" applyFont="1" applyAlignment="1">
      <alignment horizontal="center" vertical="center"/>
      <protection/>
    </xf>
    <xf numFmtId="0" fontId="22" fillId="0" borderId="0" xfId="60" applyFont="1" applyAlignment="1">
      <alignment horizontal="center" vertical="center"/>
      <protection/>
    </xf>
    <xf numFmtId="0" fontId="27" fillId="0" borderId="26" xfId="0" applyFont="1" applyFill="1" applyBorder="1" applyAlignment="1">
      <alignment horizontal="center" vertical="center" textRotation="90" shrinkToFit="1"/>
    </xf>
    <xf numFmtId="0" fontId="15" fillId="0" borderId="0" xfId="0" applyFont="1" applyFill="1" applyBorder="1" applyAlignment="1">
      <alignment horizontal="center" vertical="center" textRotation="90" shrinkToFit="1"/>
    </xf>
    <xf numFmtId="0" fontId="27" fillId="0" borderId="26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 textRotation="90" shrinkToFit="1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2" fillId="0" borderId="28" xfId="60" applyFont="1" applyBorder="1" applyAlignment="1">
      <alignment vertical="center"/>
      <protection/>
    </xf>
    <xf numFmtId="0" fontId="22" fillId="0" borderId="27" xfId="60" applyFont="1" applyBorder="1" applyAlignment="1">
      <alignment vertical="center"/>
      <protection/>
    </xf>
    <xf numFmtId="0" fontId="22" fillId="0" borderId="55" xfId="60" applyFont="1" applyBorder="1" applyAlignment="1">
      <alignment vertical="center"/>
      <protection/>
    </xf>
    <xf numFmtId="0" fontId="22" fillId="0" borderId="85" xfId="60" applyFont="1" applyBorder="1" applyAlignment="1">
      <alignment vertical="center"/>
      <protection/>
    </xf>
    <xf numFmtId="0" fontId="22" fillId="0" borderId="26" xfId="60" applyFont="1" applyBorder="1" applyAlignment="1">
      <alignment vertical="center"/>
      <protection/>
    </xf>
    <xf numFmtId="0" fontId="22" fillId="0" borderId="53" xfId="60" applyFont="1" applyBorder="1" applyAlignment="1">
      <alignment vertical="center"/>
      <protection/>
    </xf>
    <xf numFmtId="0" fontId="22" fillId="0" borderId="86" xfId="60" applyFont="1" applyBorder="1" applyAlignment="1">
      <alignment vertical="center"/>
      <protection/>
    </xf>
    <xf numFmtId="0" fontId="22" fillId="0" borderId="34" xfId="60" applyFont="1" applyBorder="1" applyAlignment="1">
      <alignment vertical="center"/>
      <protection/>
    </xf>
    <xf numFmtId="0" fontId="22" fillId="0" borderId="52" xfId="60" applyFont="1" applyBorder="1" applyAlignment="1">
      <alignment vertical="center"/>
      <protection/>
    </xf>
    <xf numFmtId="0" fontId="22" fillId="0" borderId="36" xfId="60" applyFont="1" applyBorder="1" applyAlignment="1">
      <alignment vertical="center"/>
      <protection/>
    </xf>
    <xf numFmtId="0" fontId="22" fillId="0" borderId="15" xfId="60" applyFont="1" applyBorder="1" applyAlignment="1">
      <alignment vertical="center"/>
      <protection/>
    </xf>
    <xf numFmtId="0" fontId="22" fillId="0" borderId="16" xfId="60" applyFont="1" applyBorder="1" applyAlignment="1">
      <alignment vertical="center"/>
      <protection/>
    </xf>
    <xf numFmtId="0" fontId="32" fillId="0" borderId="0" xfId="0" applyFont="1" applyFill="1" applyBorder="1" applyAlignment="1">
      <alignment horizontal="center" vertical="center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11" xfId="56"/>
    <cellStyle name="Normál 2" xfId="57"/>
    <cellStyle name="Normál 2 2" xfId="58"/>
    <cellStyle name="Normál 3" xfId="59"/>
    <cellStyle name="Normál 3 2" xfId="60"/>
    <cellStyle name="Normál 4" xfId="61"/>
    <cellStyle name="Normál 8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7"/>
  <sheetViews>
    <sheetView workbookViewId="0" topLeftCell="A1">
      <selection activeCell="A1" sqref="A1:G2"/>
    </sheetView>
  </sheetViews>
  <sheetFormatPr defaultColWidth="9.00390625" defaultRowHeight="12.75"/>
  <cols>
    <col min="1" max="4" width="9.125" style="552" customWidth="1"/>
    <col min="5" max="5" width="15.375" style="552" customWidth="1"/>
    <col min="6" max="6" width="12.875" style="552" customWidth="1"/>
    <col min="7" max="7" width="11.75390625" style="552" customWidth="1"/>
    <col min="8" max="16384" width="9.125" style="552" customWidth="1"/>
  </cols>
  <sheetData>
    <row r="1" spans="1:7" ht="15.75" customHeight="1">
      <c r="A1" s="570" t="s">
        <v>320</v>
      </c>
      <c r="B1" s="571"/>
      <c r="C1" s="571"/>
      <c r="D1" s="571"/>
      <c r="E1" s="571"/>
      <c r="F1" s="571"/>
      <c r="G1" s="571"/>
    </row>
    <row r="2" spans="1:7" ht="12.75">
      <c r="A2" s="571"/>
      <c r="B2" s="571"/>
      <c r="C2" s="571"/>
      <c r="D2" s="571"/>
      <c r="E2" s="571"/>
      <c r="F2" s="571"/>
      <c r="G2" s="571"/>
    </row>
    <row r="3" ht="13.5" thickBot="1"/>
    <row r="4" spans="1:7" ht="16.5" thickBot="1">
      <c r="A4" s="572" t="s">
        <v>319</v>
      </c>
      <c r="B4" s="573"/>
      <c r="C4" s="573"/>
      <c r="D4" s="573"/>
      <c r="E4" s="573"/>
      <c r="F4" s="573"/>
      <c r="G4" s="574"/>
    </row>
    <row r="5" spans="1:7" ht="15.75">
      <c r="A5" s="575" t="s">
        <v>321</v>
      </c>
      <c r="B5" s="576"/>
      <c r="C5" s="576"/>
      <c r="D5" s="576"/>
      <c r="E5" s="576"/>
      <c r="F5" s="576"/>
      <c r="G5" s="577"/>
    </row>
    <row r="7" spans="1:7" ht="12.75">
      <c r="A7" s="553"/>
      <c r="B7" s="553"/>
      <c r="C7" s="553"/>
      <c r="D7" s="553"/>
      <c r="E7" s="553"/>
      <c r="F7" s="553"/>
      <c r="G7" s="553"/>
    </row>
  </sheetData>
  <sheetProtection/>
  <mergeCells count="3">
    <mergeCell ref="A1:G2"/>
    <mergeCell ref="A4:G4"/>
    <mergeCell ref="A5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&amp;C1.sz. melléklet&amp;R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H13"/>
  <sheetViews>
    <sheetView workbookViewId="0" topLeftCell="A1">
      <selection activeCell="H5" sqref="H5"/>
    </sheetView>
  </sheetViews>
  <sheetFormatPr defaultColWidth="9.00390625" defaultRowHeight="19.5" customHeight="1"/>
  <cols>
    <col min="1" max="1" width="4.125" style="316" customWidth="1"/>
    <col min="2" max="4" width="9.125" style="316" customWidth="1"/>
    <col min="5" max="5" width="12.375" style="316" customWidth="1"/>
    <col min="6" max="6" width="11.625" style="316" customWidth="1"/>
    <col min="7" max="7" width="10.75390625" style="316" customWidth="1"/>
    <col min="8" max="16384" width="9.125" style="316" customWidth="1"/>
  </cols>
  <sheetData>
    <row r="1" spans="1:7" ht="19.5" customHeight="1">
      <c r="A1" s="596" t="s">
        <v>374</v>
      </c>
      <c r="B1" s="596"/>
      <c r="C1" s="596"/>
      <c r="D1" s="596"/>
      <c r="E1" s="596"/>
      <c r="F1" s="596"/>
      <c r="G1" s="596"/>
    </row>
    <row r="2" spans="1:6" ht="19.5" customHeight="1">
      <c r="A2" s="375"/>
      <c r="B2" s="375"/>
      <c r="C2" s="375"/>
      <c r="D2" s="375"/>
      <c r="E2" s="375"/>
      <c r="F2" s="375"/>
    </row>
    <row r="3" spans="1:7" ht="18" customHeight="1">
      <c r="A3" s="1"/>
      <c r="B3" s="1"/>
      <c r="C3" s="1"/>
      <c r="D3" s="1"/>
      <c r="E3" s="1"/>
      <c r="F3" s="378" t="s">
        <v>12</v>
      </c>
      <c r="G3" s="379"/>
    </row>
    <row r="4" spans="1:7" ht="18" customHeight="1">
      <c r="A4" s="1"/>
      <c r="B4" s="1"/>
      <c r="C4" s="1"/>
      <c r="D4" s="1"/>
      <c r="E4" s="1"/>
      <c r="F4" s="1"/>
      <c r="G4" s="379"/>
    </row>
    <row r="5" spans="1:7" ht="18" customHeight="1">
      <c r="A5" s="380" t="s">
        <v>189</v>
      </c>
      <c r="B5" s="381" t="s">
        <v>277</v>
      </c>
      <c r="C5" s="382"/>
      <c r="D5" s="382"/>
      <c r="E5" s="383"/>
      <c r="F5" s="306"/>
      <c r="G5" s="379"/>
    </row>
    <row r="6" spans="1:7" s="377" customFormat="1" ht="18" customHeight="1">
      <c r="A6" s="384"/>
      <c r="B6" s="385" t="s">
        <v>125</v>
      </c>
      <c r="C6" s="386"/>
      <c r="D6" s="386"/>
      <c r="E6" s="387"/>
      <c r="F6" s="297">
        <v>1</v>
      </c>
      <c r="G6" s="388"/>
    </row>
    <row r="7" spans="1:7" s="377" customFormat="1" ht="18" customHeight="1">
      <c r="A7" s="384"/>
      <c r="B7" s="385" t="s">
        <v>34</v>
      </c>
      <c r="C7" s="386"/>
      <c r="D7" s="386"/>
      <c r="E7" s="387"/>
      <c r="F7" s="297">
        <v>1</v>
      </c>
      <c r="G7" s="388"/>
    </row>
    <row r="8" spans="1:7" s="377" customFormat="1" ht="18" customHeight="1">
      <c r="A8" s="384"/>
      <c r="B8" s="385" t="s">
        <v>74</v>
      </c>
      <c r="C8" s="386"/>
      <c r="D8" s="386"/>
      <c r="E8" s="387"/>
      <c r="F8" s="297"/>
      <c r="G8" s="388"/>
    </row>
    <row r="9" spans="1:7" ht="18" customHeight="1">
      <c r="A9" s="380"/>
      <c r="B9" s="389" t="s">
        <v>4</v>
      </c>
      <c r="C9" s="382"/>
      <c r="D9" s="382"/>
      <c r="E9" s="383"/>
      <c r="F9" s="560"/>
      <c r="G9" s="379"/>
    </row>
    <row r="10" spans="1:7" ht="18" customHeight="1">
      <c r="A10" s="384" t="s">
        <v>278</v>
      </c>
      <c r="B10" s="389"/>
      <c r="C10" s="393"/>
      <c r="D10" s="393"/>
      <c r="E10" s="394"/>
      <c r="F10" s="395">
        <v>2</v>
      </c>
      <c r="G10" s="379"/>
    </row>
    <row r="11" spans="1:8" ht="18" customHeight="1">
      <c r="A11" s="379"/>
      <c r="B11" s="379"/>
      <c r="C11" s="379"/>
      <c r="D11" s="379"/>
      <c r="E11" s="379"/>
      <c r="F11" s="379"/>
      <c r="G11" s="379"/>
      <c r="H11" s="379"/>
    </row>
    <row r="12" spans="1:8" ht="19.5" customHeight="1">
      <c r="A12" s="379"/>
      <c r="B12" s="379"/>
      <c r="C12" s="379"/>
      <c r="D12" s="379"/>
      <c r="E12" s="379"/>
      <c r="F12" s="379"/>
      <c r="G12" s="379"/>
      <c r="H12" s="379"/>
    </row>
    <row r="13" spans="1:8" ht="19.5" customHeight="1">
      <c r="A13" s="379"/>
      <c r="B13" s="379"/>
      <c r="C13" s="379"/>
      <c r="D13" s="379"/>
      <c r="E13" s="379"/>
      <c r="F13" s="379"/>
      <c r="G13" s="379"/>
      <c r="H13" s="379"/>
    </row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&amp;C10.sz.melléklet&amp;R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workbookViewId="0" topLeftCell="A1">
      <selection activeCell="K11" sqref="K11"/>
    </sheetView>
  </sheetViews>
  <sheetFormatPr defaultColWidth="9.00390625" defaultRowHeight="19.5" customHeight="1"/>
  <cols>
    <col min="1" max="1" width="3.625" style="316" customWidth="1"/>
    <col min="2" max="6" width="9.125" style="316" customWidth="1"/>
    <col min="7" max="7" width="11.375" style="377" bestFit="1" customWidth="1"/>
    <col min="8" max="8" width="10.625" style="316" customWidth="1"/>
    <col min="9" max="16384" width="9.125" style="316" customWidth="1"/>
  </cols>
  <sheetData>
    <row r="1" spans="1:8" ht="19.5" customHeight="1">
      <c r="A1" s="596" t="s">
        <v>334</v>
      </c>
      <c r="B1" s="596"/>
      <c r="C1" s="596"/>
      <c r="D1" s="596"/>
      <c r="E1" s="596"/>
      <c r="F1" s="596"/>
      <c r="G1" s="596"/>
      <c r="H1" s="596"/>
    </row>
    <row r="2" spans="1:8" ht="19.5" customHeight="1">
      <c r="A2" s="596" t="s">
        <v>375</v>
      </c>
      <c r="B2" s="596"/>
      <c r="C2" s="596"/>
      <c r="D2" s="596"/>
      <c r="E2" s="596"/>
      <c r="F2" s="596"/>
      <c r="G2" s="596"/>
      <c r="H2" s="596"/>
    </row>
    <row r="3" spans="1:8" ht="19.5" customHeight="1">
      <c r="A3" s="597" t="s">
        <v>279</v>
      </c>
      <c r="B3" s="597"/>
      <c r="C3" s="597"/>
      <c r="D3" s="597"/>
      <c r="E3" s="597"/>
      <c r="F3" s="597"/>
      <c r="G3" s="597"/>
      <c r="H3" s="597"/>
    </row>
    <row r="4" spans="1:7" ht="19.5" customHeight="1">
      <c r="A4" s="375"/>
      <c r="B4" s="375"/>
      <c r="C4" s="375"/>
      <c r="D4" s="375"/>
      <c r="E4" s="375"/>
      <c r="F4" s="375"/>
      <c r="G4" s="376"/>
    </row>
    <row r="5" spans="1:10" ht="19.5" customHeight="1">
      <c r="A5" s="1"/>
      <c r="B5" s="1"/>
      <c r="C5" s="1"/>
      <c r="D5" s="1"/>
      <c r="E5" s="1"/>
      <c r="F5" s="1"/>
      <c r="G5" s="434" t="s">
        <v>12</v>
      </c>
      <c r="H5" s="434" t="s">
        <v>281</v>
      </c>
      <c r="I5" s="379"/>
      <c r="J5" s="379"/>
    </row>
    <row r="6" spans="1:10" ht="19.5" customHeight="1">
      <c r="A6" s="1"/>
      <c r="B6" s="1"/>
      <c r="C6" s="1"/>
      <c r="D6" s="1"/>
      <c r="E6" s="1"/>
      <c r="F6" s="1"/>
      <c r="G6" s="291"/>
      <c r="H6" s="379"/>
      <c r="I6" s="379"/>
      <c r="J6" s="379"/>
    </row>
    <row r="7" spans="1:10" s="377" customFormat="1" ht="19.5" customHeight="1">
      <c r="A7" s="384" t="s">
        <v>189</v>
      </c>
      <c r="B7" s="436" t="s">
        <v>164</v>
      </c>
      <c r="C7" s="386"/>
      <c r="D7" s="386"/>
      <c r="E7" s="386"/>
      <c r="F7" s="387"/>
      <c r="G7" s="297"/>
      <c r="H7" s="391"/>
      <c r="I7" s="388"/>
      <c r="J7" s="388"/>
    </row>
    <row r="8" spans="1:10" s="377" customFormat="1" ht="19.5" customHeight="1">
      <c r="A8" s="384"/>
      <c r="B8" s="385" t="s">
        <v>336</v>
      </c>
      <c r="C8" s="386"/>
      <c r="D8" s="386"/>
      <c r="E8" s="386"/>
      <c r="F8" s="387"/>
      <c r="G8" s="297">
        <v>7</v>
      </c>
      <c r="H8" s="297">
        <v>1</v>
      </c>
      <c r="I8" s="388"/>
      <c r="J8" s="388"/>
    </row>
    <row r="9" spans="1:10" s="377" customFormat="1" ht="19.5" customHeight="1">
      <c r="A9" s="384"/>
      <c r="B9" s="385"/>
      <c r="C9" s="386"/>
      <c r="D9" s="386"/>
      <c r="E9" s="386"/>
      <c r="F9" s="387"/>
      <c r="G9" s="297"/>
      <c r="H9" s="297"/>
      <c r="I9" s="388"/>
      <c r="J9" s="388"/>
    </row>
    <row r="10" spans="1:10" s="377" customFormat="1" ht="19.5" customHeight="1">
      <c r="A10" s="384"/>
      <c r="B10" s="437" t="s">
        <v>162</v>
      </c>
      <c r="C10" s="386"/>
      <c r="D10" s="386"/>
      <c r="E10" s="386"/>
      <c r="F10" s="387"/>
      <c r="G10" s="390"/>
      <c r="H10" s="390"/>
      <c r="I10" s="388"/>
      <c r="J10" s="388"/>
    </row>
    <row r="11" spans="1:10" s="377" customFormat="1" ht="19.5" customHeight="1">
      <c r="A11" s="277" t="s">
        <v>280</v>
      </c>
      <c r="B11" s="392"/>
      <c r="C11" s="438"/>
      <c r="D11" s="438"/>
      <c r="E11" s="438"/>
      <c r="F11" s="439"/>
      <c r="G11" s="435">
        <v>7</v>
      </c>
      <c r="H11" s="435">
        <v>1</v>
      </c>
      <c r="I11" s="388"/>
      <c r="J11" s="388"/>
    </row>
    <row r="12" spans="1:10" s="377" customFormat="1" ht="19.5" customHeight="1">
      <c r="A12" s="388"/>
      <c r="B12" s="388"/>
      <c r="C12" s="388"/>
      <c r="D12" s="388"/>
      <c r="E12" s="388"/>
      <c r="F12" s="388"/>
      <c r="G12" s="388"/>
      <c r="H12" s="388"/>
      <c r="I12" s="388"/>
      <c r="J12" s="388"/>
    </row>
    <row r="13" spans="1:10" s="377" customFormat="1" ht="19.5" customHeight="1">
      <c r="A13" s="388"/>
      <c r="B13" s="388"/>
      <c r="C13" s="388"/>
      <c r="D13" s="388"/>
      <c r="E13" s="388"/>
      <c r="F13" s="388"/>
      <c r="G13" s="388"/>
      <c r="H13" s="388"/>
      <c r="I13" s="388"/>
      <c r="J13" s="388"/>
    </row>
    <row r="14" spans="1:10" s="377" customFormat="1" ht="19.5" customHeight="1">
      <c r="A14" s="388"/>
      <c r="B14" s="388"/>
      <c r="C14" s="388"/>
      <c r="D14" s="388"/>
      <c r="E14" s="388"/>
      <c r="F14" s="388"/>
      <c r="G14" s="388"/>
      <c r="H14" s="388"/>
      <c r="I14" s="388"/>
      <c r="J14" s="388"/>
    </row>
    <row r="15" spans="1:10" s="377" customFormat="1" ht="19.5" customHeight="1">
      <c r="A15" s="388"/>
      <c r="B15" s="388"/>
      <c r="C15" s="388"/>
      <c r="D15" s="388"/>
      <c r="E15" s="388"/>
      <c r="F15" s="388"/>
      <c r="G15" s="388"/>
      <c r="H15" s="388"/>
      <c r="I15" s="388"/>
      <c r="J15" s="388"/>
    </row>
    <row r="16" spans="1:10" s="377" customFormat="1" ht="19.5" customHeight="1">
      <c r="A16" s="388"/>
      <c r="B16" s="388"/>
      <c r="C16" s="388"/>
      <c r="D16" s="388"/>
      <c r="E16" s="388"/>
      <c r="F16" s="388"/>
      <c r="G16" s="388"/>
      <c r="H16" s="388"/>
      <c r="I16" s="388"/>
      <c r="J16" s="388"/>
    </row>
    <row r="17" s="377" customFormat="1" ht="19.5" customHeight="1"/>
    <row r="18" s="377" customFormat="1" ht="19.5" customHeight="1"/>
    <row r="19" s="377" customFormat="1" ht="19.5" customHeight="1"/>
    <row r="20" s="377" customFormat="1" ht="19.5" customHeight="1"/>
    <row r="21" s="377" customFormat="1" ht="19.5" customHeight="1"/>
    <row r="22" s="377" customFormat="1" ht="19.5" customHeight="1"/>
    <row r="23" s="377" customFormat="1" ht="19.5" customHeight="1"/>
    <row r="24" s="377" customFormat="1" ht="19.5" customHeight="1"/>
    <row r="25" s="377" customFormat="1" ht="19.5" customHeight="1"/>
    <row r="26" s="377" customFormat="1" ht="19.5" customHeight="1"/>
    <row r="27" s="377" customFormat="1" ht="19.5" customHeight="1"/>
    <row r="28" s="377" customFormat="1" ht="19.5" customHeight="1"/>
    <row r="29" s="377" customFormat="1" ht="19.5" customHeight="1"/>
    <row r="30" s="377" customFormat="1" ht="19.5" customHeight="1"/>
    <row r="31" s="377" customFormat="1" ht="19.5" customHeight="1"/>
    <row r="32" s="377" customFormat="1" ht="19.5" customHeight="1"/>
    <row r="33" s="377" customFormat="1" ht="19.5" customHeight="1"/>
    <row r="34" s="377" customFormat="1" ht="19.5" customHeight="1"/>
    <row r="35" s="377" customFormat="1" ht="19.5" customHeight="1"/>
    <row r="36" s="377" customFormat="1" ht="19.5" customHeight="1"/>
    <row r="37" s="377" customFormat="1" ht="19.5" customHeight="1"/>
    <row r="38" s="377" customFormat="1" ht="19.5" customHeight="1"/>
    <row r="39" s="377" customFormat="1" ht="19.5" customHeight="1"/>
    <row r="40" s="377" customFormat="1" ht="19.5" customHeight="1"/>
    <row r="41" s="377" customFormat="1" ht="19.5" customHeight="1"/>
  </sheetData>
  <sheetProtection/>
  <mergeCells count="3">
    <mergeCell ref="A1:H1"/>
    <mergeCell ref="A3:H3"/>
    <mergeCell ref="A2:H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&amp;C11.sz.melléklet&amp;R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B20"/>
  <sheetViews>
    <sheetView workbookViewId="0" topLeftCell="A1">
      <selection activeCell="J22" sqref="J22"/>
    </sheetView>
  </sheetViews>
  <sheetFormatPr defaultColWidth="9.00390625" defaultRowHeight="12.75"/>
  <cols>
    <col min="1" max="1" width="49.875" style="441" customWidth="1"/>
    <col min="2" max="2" width="38.875" style="441" bestFit="1" customWidth="1"/>
    <col min="3" max="16384" width="9.125" style="441" customWidth="1"/>
  </cols>
  <sheetData>
    <row r="1" spans="1:2" ht="18.75">
      <c r="A1" s="598" t="s">
        <v>282</v>
      </c>
      <c r="B1" s="598"/>
    </row>
    <row r="2" spans="1:2" ht="18.75">
      <c r="A2" s="598" t="s">
        <v>283</v>
      </c>
      <c r="B2" s="598"/>
    </row>
    <row r="3" spans="1:2" ht="18.75">
      <c r="A3" s="598" t="s">
        <v>376</v>
      </c>
      <c r="B3" s="598"/>
    </row>
    <row r="4" spans="1:2" ht="18.75">
      <c r="A4" s="440"/>
      <c r="B4" s="440"/>
    </row>
    <row r="5" spans="1:2" ht="18.75">
      <c r="A5" s="440"/>
      <c r="B5" s="440"/>
    </row>
    <row r="6" ht="16.5" thickBot="1"/>
    <row r="7" spans="1:2" ht="18" customHeight="1" thickBot="1">
      <c r="A7" s="443" t="s">
        <v>113</v>
      </c>
      <c r="B7" s="443" t="s">
        <v>112</v>
      </c>
    </row>
    <row r="8" spans="1:2" ht="18" customHeight="1">
      <c r="A8" s="465"/>
      <c r="B8" s="465"/>
    </row>
    <row r="9" spans="1:2" ht="18" customHeight="1">
      <c r="A9" s="466"/>
      <c r="B9" s="466"/>
    </row>
    <row r="10" spans="1:2" ht="18" customHeight="1">
      <c r="A10" s="466"/>
      <c r="B10" s="466"/>
    </row>
    <row r="11" spans="1:2" ht="18" customHeight="1">
      <c r="A11" s="466"/>
      <c r="B11" s="466"/>
    </row>
    <row r="12" spans="1:2" ht="18" customHeight="1">
      <c r="A12" s="466"/>
      <c r="B12" s="466"/>
    </row>
    <row r="13" spans="1:2" ht="18" customHeight="1" thickBot="1">
      <c r="A13" s="467"/>
      <c r="B13" s="468"/>
    </row>
    <row r="14" spans="1:2" ht="18" customHeight="1" thickBot="1">
      <c r="A14" s="469" t="s">
        <v>162</v>
      </c>
      <c r="B14" s="470">
        <f>SUM(B8:B13)</f>
        <v>0</v>
      </c>
    </row>
    <row r="15" ht="18" customHeight="1"/>
    <row r="16" ht="18" customHeight="1"/>
    <row r="20" ht="15.75">
      <c r="A20" s="471"/>
    </row>
  </sheetData>
  <sheetProtection/>
  <mergeCells count="3">
    <mergeCell ref="A1:B1"/>
    <mergeCell ref="A2:B2"/>
    <mergeCell ref="A3:B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&amp;C12. számú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E25"/>
  <sheetViews>
    <sheetView workbookViewId="0" topLeftCell="A1">
      <selection activeCell="A6" sqref="A6"/>
    </sheetView>
  </sheetViews>
  <sheetFormatPr defaultColWidth="9.00390625" defaultRowHeight="12.75"/>
  <cols>
    <col min="1" max="1" width="63.625" style="441" customWidth="1"/>
    <col min="2" max="6" width="9.125" style="441" customWidth="1"/>
    <col min="7" max="7" width="13.125" style="441" customWidth="1"/>
    <col min="8" max="8" width="10.00390625" style="441" customWidth="1"/>
    <col min="9" max="16384" width="9.125" style="441" customWidth="1"/>
  </cols>
  <sheetData>
    <row r="1" spans="1:5" ht="18.75">
      <c r="A1" s="598" t="s">
        <v>285</v>
      </c>
      <c r="B1" s="598"/>
      <c r="C1" s="598"/>
      <c r="D1" s="598"/>
      <c r="E1" s="598"/>
    </row>
    <row r="2" spans="1:5" ht="18.75">
      <c r="A2" s="598" t="s">
        <v>286</v>
      </c>
      <c r="B2" s="598"/>
      <c r="C2" s="598"/>
      <c r="D2" s="598"/>
      <c r="E2" s="598"/>
    </row>
    <row r="3" spans="1:5" ht="18.75">
      <c r="A3" s="598" t="s">
        <v>284</v>
      </c>
      <c r="B3" s="598"/>
      <c r="C3" s="598"/>
      <c r="D3" s="598"/>
      <c r="E3" s="598"/>
    </row>
    <row r="4" spans="1:5" ht="15.75">
      <c r="A4" s="599" t="s">
        <v>96</v>
      </c>
      <c r="B4" s="599"/>
      <c r="C4" s="599"/>
      <c r="D4" s="599"/>
      <c r="E4" s="599"/>
    </row>
    <row r="5" spans="1:5" ht="15.75">
      <c r="A5" s="442"/>
      <c r="B5" s="442"/>
      <c r="C5" s="442"/>
      <c r="D5" s="442"/>
      <c r="E5" s="442"/>
    </row>
    <row r="6" ht="16.5" thickBot="1"/>
    <row r="7" spans="1:5" ht="16.5" thickBot="1">
      <c r="A7" s="443" t="s">
        <v>97</v>
      </c>
      <c r="B7" s="444">
        <v>2014</v>
      </c>
      <c r="C7" s="444">
        <v>2015</v>
      </c>
      <c r="D7" s="444">
        <v>2016</v>
      </c>
      <c r="E7" s="444">
        <v>2017</v>
      </c>
    </row>
    <row r="8" spans="1:5" ht="15.75">
      <c r="A8" s="445" t="s">
        <v>98</v>
      </c>
      <c r="B8" s="446">
        <v>450</v>
      </c>
      <c r="C8" s="446">
        <v>460</v>
      </c>
      <c r="D8" s="446">
        <v>470</v>
      </c>
      <c r="E8" s="446">
        <v>480</v>
      </c>
    </row>
    <row r="9" spans="1:5" ht="31.5">
      <c r="A9" s="447" t="s">
        <v>99</v>
      </c>
      <c r="B9" s="448">
        <v>0</v>
      </c>
      <c r="C9" s="448">
        <v>0</v>
      </c>
      <c r="D9" s="448">
        <v>0</v>
      </c>
      <c r="E9" s="448">
        <v>0</v>
      </c>
    </row>
    <row r="10" spans="1:5" ht="15.75">
      <c r="A10" s="447" t="s">
        <v>100</v>
      </c>
      <c r="B10" s="448">
        <v>320</v>
      </c>
      <c r="C10" s="448">
        <v>330</v>
      </c>
      <c r="D10" s="448">
        <v>320</v>
      </c>
      <c r="E10" s="448">
        <v>320</v>
      </c>
    </row>
    <row r="11" spans="1:5" ht="31.5">
      <c r="A11" s="447" t="s">
        <v>101</v>
      </c>
      <c r="B11" s="448"/>
      <c r="C11" s="448"/>
      <c r="D11" s="448"/>
      <c r="E11" s="448"/>
    </row>
    <row r="12" spans="1:5" ht="15.75">
      <c r="A12" s="447" t="s">
        <v>102</v>
      </c>
      <c r="B12" s="448">
        <v>50</v>
      </c>
      <c r="C12" s="448">
        <v>50</v>
      </c>
      <c r="D12" s="448">
        <v>50</v>
      </c>
      <c r="E12" s="448">
        <v>50</v>
      </c>
    </row>
    <row r="13" spans="1:5" ht="16.5" thickBot="1">
      <c r="A13" s="449" t="s">
        <v>103</v>
      </c>
      <c r="B13" s="450"/>
      <c r="C13" s="450"/>
      <c r="D13" s="450"/>
      <c r="E13" s="450"/>
    </row>
    <row r="14" spans="1:5" ht="16.5" thickBot="1">
      <c r="A14" s="443" t="s">
        <v>162</v>
      </c>
      <c r="B14" s="451">
        <f>SUM(B8:B13)</f>
        <v>820</v>
      </c>
      <c r="C14" s="451">
        <f>SUM(C8:C13)</f>
        <v>840</v>
      </c>
      <c r="D14" s="451">
        <f>SUM(D8:D13)</f>
        <v>840</v>
      </c>
      <c r="E14" s="451">
        <f>SUM(E8:E13)</f>
        <v>850</v>
      </c>
    </row>
    <row r="15" ht="15.75">
      <c r="A15" s="452"/>
    </row>
    <row r="16" ht="16.5" thickBot="1"/>
    <row r="17" spans="1:5" ht="16.5" thickBot="1">
      <c r="A17" s="453" t="s">
        <v>104</v>
      </c>
      <c r="B17" s="454">
        <v>2014</v>
      </c>
      <c r="C17" s="454">
        <v>2015</v>
      </c>
      <c r="D17" s="454">
        <v>2016</v>
      </c>
      <c r="E17" s="455">
        <v>2017</v>
      </c>
    </row>
    <row r="18" spans="1:5" ht="15.75">
      <c r="A18" s="456" t="s">
        <v>105</v>
      </c>
      <c r="B18" s="457"/>
      <c r="C18" s="457"/>
      <c r="D18" s="457"/>
      <c r="E18" s="458"/>
    </row>
    <row r="19" spans="1:5" ht="15.75">
      <c r="A19" s="456" t="s">
        <v>106</v>
      </c>
      <c r="B19" s="459"/>
      <c r="C19" s="459"/>
      <c r="D19" s="459"/>
      <c r="E19" s="460"/>
    </row>
    <row r="20" spans="1:5" ht="15.75">
      <c r="A20" s="456" t="s">
        <v>107</v>
      </c>
      <c r="B20" s="459"/>
      <c r="C20" s="459"/>
      <c r="D20" s="459"/>
      <c r="E20" s="460"/>
    </row>
    <row r="21" spans="1:5" ht="15.75">
      <c r="A21" s="456" t="s">
        <v>108</v>
      </c>
      <c r="B21" s="459"/>
      <c r="C21" s="459"/>
      <c r="D21" s="459"/>
      <c r="E21" s="460"/>
    </row>
    <row r="22" spans="1:5" ht="31.5">
      <c r="A22" s="456" t="s">
        <v>109</v>
      </c>
      <c r="B22" s="459"/>
      <c r="C22" s="459"/>
      <c r="D22" s="459"/>
      <c r="E22" s="460"/>
    </row>
    <row r="23" spans="1:5" ht="31.5">
      <c r="A23" s="456" t="s">
        <v>110</v>
      </c>
      <c r="B23" s="459"/>
      <c r="C23" s="459"/>
      <c r="D23" s="459"/>
      <c r="E23" s="460"/>
    </row>
    <row r="24" spans="1:5" ht="48" thickBot="1">
      <c r="A24" s="461" t="s">
        <v>111</v>
      </c>
      <c r="B24" s="462"/>
      <c r="C24" s="462"/>
      <c r="D24" s="462"/>
      <c r="E24" s="463"/>
    </row>
    <row r="25" spans="1:5" ht="16.5" thickBot="1">
      <c r="A25" s="443" t="s">
        <v>162</v>
      </c>
      <c r="B25" s="464">
        <f>SUM(B18:B24)</f>
        <v>0</v>
      </c>
      <c r="C25" s="464">
        <f>SUM(C18:C24)</f>
        <v>0</v>
      </c>
      <c r="D25" s="464">
        <f>SUM(D18:D24)</f>
        <v>0</v>
      </c>
      <c r="E25" s="551">
        <f>SUM(E18:E24)</f>
        <v>0</v>
      </c>
    </row>
  </sheetData>
  <sheetProtection/>
  <mergeCells count="4">
    <mergeCell ref="A1:E1"/>
    <mergeCell ref="A2:E2"/>
    <mergeCell ref="A3:E3"/>
    <mergeCell ref="A4:E4"/>
  </mergeCells>
  <printOptions/>
  <pageMargins left="0.31496062992125984" right="0.2362204724409449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&amp;C13. sz.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J52"/>
  <sheetViews>
    <sheetView workbookViewId="0" topLeftCell="A19">
      <selection activeCell="L25" sqref="L25"/>
    </sheetView>
  </sheetViews>
  <sheetFormatPr defaultColWidth="9.00390625" defaultRowHeight="19.5" customHeight="1"/>
  <cols>
    <col min="1" max="1" width="5.125" style="291" customWidth="1"/>
    <col min="2" max="2" width="33.625" style="291" bestFit="1" customWidth="1"/>
    <col min="3" max="3" width="9.125" style="291" customWidth="1"/>
    <col min="4" max="7" width="9.125" style="1" customWidth="1"/>
    <col min="8" max="8" width="32.875" style="1" bestFit="1" customWidth="1"/>
    <col min="9" max="16384" width="9.125" style="1" customWidth="1"/>
  </cols>
  <sheetData>
    <row r="1" spans="1:9" ht="19.5" customHeight="1">
      <c r="A1" s="594" t="s">
        <v>377</v>
      </c>
      <c r="B1" s="594"/>
      <c r="C1" s="594"/>
      <c r="D1" s="594"/>
      <c r="E1" s="594"/>
      <c r="F1" s="594"/>
      <c r="G1" s="594"/>
      <c r="H1" s="594"/>
      <c r="I1" s="594"/>
    </row>
    <row r="2" spans="1:9" ht="19.5" customHeight="1">
      <c r="A2" s="594" t="s">
        <v>287</v>
      </c>
      <c r="B2" s="594"/>
      <c r="C2" s="594"/>
      <c r="D2" s="594"/>
      <c r="E2" s="594"/>
      <c r="F2" s="594"/>
      <c r="G2" s="594"/>
      <c r="H2" s="594"/>
      <c r="I2" s="594"/>
    </row>
    <row r="3" spans="1:5" ht="14.25" customHeight="1">
      <c r="A3" s="290"/>
      <c r="B3" s="290"/>
      <c r="E3" s="1" t="s">
        <v>269</v>
      </c>
    </row>
    <row r="4" spans="1:10" ht="14.25" customHeight="1">
      <c r="A4" s="182"/>
      <c r="B4" s="478"/>
      <c r="C4" s="182"/>
      <c r="D4" s="266"/>
      <c r="E4" s="266"/>
      <c r="F4" s="266"/>
      <c r="G4" s="266"/>
      <c r="H4" s="266"/>
      <c r="I4" s="266"/>
      <c r="J4" s="266"/>
    </row>
    <row r="5" spans="1:10" ht="18" customHeight="1">
      <c r="A5" s="182"/>
      <c r="B5" s="182"/>
      <c r="C5" s="182"/>
      <c r="D5" s="266"/>
      <c r="E5" s="266"/>
      <c r="F5" s="266"/>
      <c r="G5" s="266"/>
      <c r="H5" s="266"/>
      <c r="I5" s="266"/>
      <c r="J5" s="266"/>
    </row>
    <row r="6" spans="1:10" ht="18" customHeight="1">
      <c r="A6" s="209"/>
      <c r="B6" s="183" t="s">
        <v>43</v>
      </c>
      <c r="C6" s="479" t="s">
        <v>382</v>
      </c>
      <c r="D6" s="558" t="s">
        <v>391</v>
      </c>
      <c r="E6" s="270"/>
      <c r="F6" s="270"/>
      <c r="G6" s="209"/>
      <c r="H6" s="183" t="s">
        <v>45</v>
      </c>
      <c r="I6" s="558" t="s">
        <v>382</v>
      </c>
      <c r="J6" s="569" t="s">
        <v>391</v>
      </c>
    </row>
    <row r="7" spans="1:10" ht="11.25" customHeight="1">
      <c r="A7" s="222"/>
      <c r="B7" s="222"/>
      <c r="C7" s="222"/>
      <c r="D7" s="266"/>
      <c r="E7" s="266"/>
      <c r="F7" s="266"/>
      <c r="G7" s="222"/>
      <c r="H7" s="222"/>
      <c r="I7" s="222"/>
      <c r="J7" s="266"/>
    </row>
    <row r="8" spans="1:10" ht="18" customHeight="1">
      <c r="A8" s="602" t="s">
        <v>52</v>
      </c>
      <c r="B8" s="277" t="s">
        <v>91</v>
      </c>
      <c r="C8" s="277">
        <v>1004</v>
      </c>
      <c r="D8" s="311">
        <v>1004</v>
      </c>
      <c r="E8" s="266"/>
      <c r="F8" s="266"/>
      <c r="G8" s="600" t="s">
        <v>61</v>
      </c>
      <c r="H8" s="282" t="s">
        <v>39</v>
      </c>
      <c r="I8" s="307">
        <v>10771</v>
      </c>
      <c r="J8" s="307">
        <v>5550</v>
      </c>
    </row>
    <row r="9" spans="1:10" ht="18" customHeight="1">
      <c r="A9" s="602"/>
      <c r="B9" s="480" t="s">
        <v>114</v>
      </c>
      <c r="C9" s="277">
        <v>644</v>
      </c>
      <c r="D9" s="277">
        <v>644</v>
      </c>
      <c r="E9" s="266"/>
      <c r="F9" s="266"/>
      <c r="G9" s="600"/>
      <c r="H9" s="481" t="s">
        <v>46</v>
      </c>
      <c r="I9" s="307">
        <v>2071</v>
      </c>
      <c r="J9" s="307">
        <v>1506</v>
      </c>
    </row>
    <row r="10" spans="1:10" ht="18" customHeight="1">
      <c r="A10" s="602"/>
      <c r="B10" s="476" t="s">
        <v>48</v>
      </c>
      <c r="C10" s="277"/>
      <c r="D10" s="277"/>
      <c r="E10" s="266"/>
      <c r="F10" s="266"/>
      <c r="G10" s="600"/>
      <c r="H10" s="282" t="s">
        <v>40</v>
      </c>
      <c r="I10" s="307">
        <v>4443</v>
      </c>
      <c r="J10" s="307">
        <v>4317</v>
      </c>
    </row>
    <row r="11" spans="1:10" ht="18" customHeight="1">
      <c r="A11" s="602"/>
      <c r="B11" s="476" t="s">
        <v>59</v>
      </c>
      <c r="C11" s="277">
        <v>10852</v>
      </c>
      <c r="D11" s="311">
        <v>9080</v>
      </c>
      <c r="E11" s="266"/>
      <c r="F11" s="266"/>
      <c r="G11" s="600"/>
      <c r="H11" s="481" t="s">
        <v>65</v>
      </c>
      <c r="I11" s="307"/>
      <c r="J11" s="307"/>
    </row>
    <row r="12" spans="1:10" ht="18" customHeight="1">
      <c r="A12" s="602"/>
      <c r="B12" s="476" t="s">
        <v>50</v>
      </c>
      <c r="C12" s="277"/>
      <c r="D12" s="311"/>
      <c r="E12" s="266"/>
      <c r="F12" s="266"/>
      <c r="G12" s="600"/>
      <c r="H12" s="474" t="s">
        <v>60</v>
      </c>
      <c r="I12" s="307"/>
      <c r="J12" s="307"/>
    </row>
    <row r="13" spans="1:10" ht="18" customHeight="1">
      <c r="A13" s="602"/>
      <c r="B13" s="476" t="s">
        <v>51</v>
      </c>
      <c r="C13" s="277">
        <v>7041</v>
      </c>
      <c r="D13" s="311">
        <v>8068</v>
      </c>
      <c r="E13" s="266"/>
      <c r="F13" s="266"/>
      <c r="G13" s="600"/>
      <c r="H13" s="474" t="s">
        <v>71</v>
      </c>
      <c r="I13" s="307">
        <v>3150</v>
      </c>
      <c r="J13" s="307">
        <v>4972</v>
      </c>
    </row>
    <row r="14" spans="1:10" ht="18" customHeight="1">
      <c r="A14" s="602"/>
      <c r="B14" s="476" t="s">
        <v>55</v>
      </c>
      <c r="C14" s="195"/>
      <c r="D14" s="195"/>
      <c r="E14" s="266"/>
      <c r="F14" s="266"/>
      <c r="G14" s="600"/>
      <c r="H14" s="474" t="s">
        <v>70</v>
      </c>
      <c r="I14" s="307">
        <v>2876</v>
      </c>
      <c r="J14" s="307">
        <v>2876</v>
      </c>
    </row>
    <row r="15" spans="1:10" ht="18" customHeight="1">
      <c r="A15" s="602"/>
      <c r="B15" s="476" t="s">
        <v>56</v>
      </c>
      <c r="C15" s="195"/>
      <c r="D15" s="195"/>
      <c r="E15" s="266"/>
      <c r="F15" s="266"/>
      <c r="G15" s="600"/>
      <c r="H15" s="474" t="s">
        <v>72</v>
      </c>
      <c r="I15" s="307"/>
      <c r="J15" s="307"/>
    </row>
    <row r="16" spans="1:10" ht="18" customHeight="1">
      <c r="A16" s="602"/>
      <c r="B16" s="480" t="s">
        <v>44</v>
      </c>
      <c r="C16" s="277">
        <v>500</v>
      </c>
      <c r="D16" s="277">
        <v>834</v>
      </c>
      <c r="E16" s="266"/>
      <c r="F16" s="266"/>
      <c r="G16" s="600"/>
      <c r="H16" s="474" t="s">
        <v>76</v>
      </c>
      <c r="I16" s="307">
        <v>621</v>
      </c>
      <c r="J16" s="307">
        <v>621</v>
      </c>
    </row>
    <row r="17" spans="1:10" ht="18" customHeight="1">
      <c r="A17" s="602"/>
      <c r="B17" s="480" t="s">
        <v>49</v>
      </c>
      <c r="C17" s="195"/>
      <c r="D17" s="195"/>
      <c r="E17" s="266"/>
      <c r="F17" s="266"/>
      <c r="G17" s="600"/>
      <c r="H17" s="481" t="s">
        <v>47</v>
      </c>
      <c r="I17" s="422"/>
      <c r="J17" s="422"/>
    </row>
    <row r="18" spans="1:10" ht="18" customHeight="1">
      <c r="A18" s="602"/>
      <c r="B18" s="482" t="s">
        <v>162</v>
      </c>
      <c r="C18" s="559">
        <f>SUM(C8:C17)</f>
        <v>20041</v>
      </c>
      <c r="D18" s="559">
        <v>19630</v>
      </c>
      <c r="E18" s="266"/>
      <c r="F18" s="266"/>
      <c r="G18" s="600"/>
      <c r="H18" s="483" t="s">
        <v>162</v>
      </c>
      <c r="I18" s="559">
        <f>SUM(I8:I17)</f>
        <v>23932</v>
      </c>
      <c r="J18" s="559">
        <v>19842</v>
      </c>
    </row>
    <row r="19" spans="1:10" ht="18" customHeight="1">
      <c r="A19" s="600" t="s">
        <v>58</v>
      </c>
      <c r="B19" s="480" t="s">
        <v>73</v>
      </c>
      <c r="C19" s="195"/>
      <c r="D19" s="195"/>
      <c r="E19" s="266"/>
      <c r="F19" s="266"/>
      <c r="G19" s="600" t="s">
        <v>42</v>
      </c>
      <c r="H19" s="481" t="s">
        <v>41</v>
      </c>
      <c r="I19" s="307">
        <v>1710</v>
      </c>
      <c r="J19" s="307">
        <v>1710</v>
      </c>
    </row>
    <row r="20" spans="1:10" ht="18" customHeight="1">
      <c r="A20" s="600"/>
      <c r="B20" s="480" t="s">
        <v>54</v>
      </c>
      <c r="C20" s="277">
        <v>9479</v>
      </c>
      <c r="D20" s="311">
        <v>5800</v>
      </c>
      <c r="E20" s="266"/>
      <c r="F20" s="266"/>
      <c r="G20" s="600"/>
      <c r="H20" s="481" t="s">
        <v>90</v>
      </c>
      <c r="I20" s="307">
        <v>3678</v>
      </c>
      <c r="J20" s="307">
        <v>3678</v>
      </c>
    </row>
    <row r="21" spans="1:10" ht="18" customHeight="1">
      <c r="A21" s="600"/>
      <c r="B21" s="480" t="s">
        <v>53</v>
      </c>
      <c r="C21" s="277"/>
      <c r="D21" s="277"/>
      <c r="E21" s="266"/>
      <c r="F21" s="266"/>
      <c r="G21" s="600"/>
      <c r="H21" s="481" t="s">
        <v>75</v>
      </c>
      <c r="I21" s="307"/>
      <c r="J21" s="307"/>
    </row>
    <row r="22" spans="1:10" ht="18" customHeight="1">
      <c r="A22" s="600"/>
      <c r="B22" s="480" t="s">
        <v>78</v>
      </c>
      <c r="C22" s="277"/>
      <c r="D22" s="277"/>
      <c r="E22" s="266"/>
      <c r="F22" s="266"/>
      <c r="G22" s="600"/>
      <c r="H22" s="481" t="s">
        <v>62</v>
      </c>
      <c r="I22" s="307"/>
      <c r="J22" s="307"/>
    </row>
    <row r="23" spans="1:10" ht="18" customHeight="1">
      <c r="A23" s="600"/>
      <c r="B23" s="480" t="s">
        <v>57</v>
      </c>
      <c r="C23" s="277"/>
      <c r="D23" s="277"/>
      <c r="E23" s="266"/>
      <c r="F23" s="266"/>
      <c r="G23" s="600"/>
      <c r="H23" s="481" t="s">
        <v>64</v>
      </c>
      <c r="I23" s="307"/>
      <c r="J23" s="307"/>
    </row>
    <row r="24" spans="1:10" ht="18" customHeight="1">
      <c r="A24" s="600"/>
      <c r="B24" s="483" t="s">
        <v>162</v>
      </c>
      <c r="C24" s="559">
        <f>SUM(C19:C23)</f>
        <v>9479</v>
      </c>
      <c r="D24" s="559">
        <v>5800</v>
      </c>
      <c r="E24" s="266"/>
      <c r="F24" s="266"/>
      <c r="G24" s="600"/>
      <c r="H24" s="481" t="s">
        <v>63</v>
      </c>
      <c r="I24" s="307">
        <v>200</v>
      </c>
      <c r="J24" s="307">
        <v>200</v>
      </c>
    </row>
    <row r="25" spans="1:10" ht="18" customHeight="1">
      <c r="A25" s="282" t="s">
        <v>250</v>
      </c>
      <c r="B25" s="282"/>
      <c r="C25" s="311">
        <f>C18+C24</f>
        <v>29520</v>
      </c>
      <c r="D25" s="311">
        <v>25430</v>
      </c>
      <c r="E25" s="266"/>
      <c r="F25" s="266"/>
      <c r="G25" s="600"/>
      <c r="H25" s="483" t="s">
        <v>162</v>
      </c>
      <c r="I25" s="559">
        <f>SUM(I19:I24)</f>
        <v>5588</v>
      </c>
      <c r="J25" s="559">
        <v>5588</v>
      </c>
    </row>
    <row r="26" spans="1:10" ht="18" customHeight="1">
      <c r="A26" s="182"/>
      <c r="B26" s="182"/>
      <c r="C26" s="182"/>
      <c r="D26" s="266"/>
      <c r="E26" s="266"/>
      <c r="F26" s="266"/>
      <c r="G26" s="277" t="s">
        <v>249</v>
      </c>
      <c r="H26" s="282"/>
      <c r="I26" s="299">
        <f>I18+I25</f>
        <v>29520</v>
      </c>
      <c r="J26" s="299">
        <v>25430</v>
      </c>
    </row>
    <row r="27" ht="18" customHeight="1"/>
    <row r="28" ht="14.25" customHeight="1"/>
    <row r="29" ht="19.5" customHeight="1">
      <c r="B29" s="10"/>
    </row>
    <row r="30" ht="14.25" customHeight="1">
      <c r="B30" s="10"/>
    </row>
    <row r="31" spans="1:4" ht="36.75" customHeight="1">
      <c r="A31" s="293"/>
      <c r="B31" s="12"/>
      <c r="C31" s="293"/>
      <c r="D31" s="408"/>
    </row>
    <row r="32" spans="1:4" ht="19.5" customHeight="1">
      <c r="A32" s="293"/>
      <c r="B32" s="293"/>
      <c r="C32" s="293"/>
      <c r="D32" s="408"/>
    </row>
    <row r="33" spans="1:4" ht="19.5" customHeight="1">
      <c r="A33" s="603"/>
      <c r="B33" s="12"/>
      <c r="C33" s="293"/>
      <c r="D33" s="408"/>
    </row>
    <row r="34" spans="1:4" ht="19.5" customHeight="1">
      <c r="A34" s="603"/>
      <c r="B34" s="484"/>
      <c r="C34" s="293"/>
      <c r="D34" s="408"/>
    </row>
    <row r="35" spans="1:4" ht="19.5" customHeight="1">
      <c r="A35" s="603"/>
      <c r="B35" s="12"/>
      <c r="C35" s="293"/>
      <c r="D35" s="408"/>
    </row>
    <row r="36" spans="1:4" ht="25.5" customHeight="1">
      <c r="A36" s="603"/>
      <c r="B36" s="484"/>
      <c r="C36" s="293"/>
      <c r="D36" s="408"/>
    </row>
    <row r="37" spans="1:4" ht="27" customHeight="1">
      <c r="A37" s="603"/>
      <c r="B37" s="485"/>
      <c r="C37" s="293"/>
      <c r="D37" s="408"/>
    </row>
    <row r="38" spans="1:4" ht="24.75" customHeight="1">
      <c r="A38" s="603"/>
      <c r="B38" s="13"/>
      <c r="C38" s="293"/>
      <c r="D38" s="408"/>
    </row>
    <row r="39" spans="1:4" ht="24" customHeight="1">
      <c r="A39" s="603"/>
      <c r="B39" s="13"/>
      <c r="C39" s="293"/>
      <c r="D39" s="408"/>
    </row>
    <row r="40" spans="1:4" ht="24" customHeight="1">
      <c r="A40" s="603"/>
      <c r="B40" s="13"/>
      <c r="C40" s="293"/>
      <c r="D40" s="408"/>
    </row>
    <row r="41" spans="1:4" ht="19.5" customHeight="1">
      <c r="A41" s="603"/>
      <c r="B41" s="485"/>
      <c r="C41" s="293"/>
      <c r="D41" s="408"/>
    </row>
    <row r="42" spans="1:4" ht="19.5" customHeight="1">
      <c r="A42" s="603"/>
      <c r="B42" s="484"/>
      <c r="C42" s="293"/>
      <c r="D42" s="408"/>
    </row>
    <row r="43" spans="1:4" ht="19.5" customHeight="1">
      <c r="A43" s="603"/>
      <c r="B43" s="486"/>
      <c r="C43" s="293"/>
      <c r="D43" s="408"/>
    </row>
    <row r="44" spans="1:4" ht="19.5" customHeight="1">
      <c r="A44" s="601"/>
      <c r="B44" s="484"/>
      <c r="C44" s="293"/>
      <c r="D44" s="408"/>
    </row>
    <row r="45" spans="1:4" ht="19.5" customHeight="1">
      <c r="A45" s="601"/>
      <c r="B45" s="484"/>
      <c r="C45" s="293"/>
      <c r="D45" s="408"/>
    </row>
    <row r="46" spans="1:4" ht="19.5" customHeight="1">
      <c r="A46" s="601"/>
      <c r="B46" s="484"/>
      <c r="C46" s="293"/>
      <c r="D46" s="408"/>
    </row>
    <row r="47" spans="1:4" ht="19.5" customHeight="1">
      <c r="A47" s="601"/>
      <c r="B47" s="484"/>
      <c r="C47" s="293"/>
      <c r="D47" s="408"/>
    </row>
    <row r="48" spans="1:4" ht="19.5" customHeight="1">
      <c r="A48" s="601"/>
      <c r="B48" s="484"/>
      <c r="C48" s="293"/>
      <c r="D48" s="408"/>
    </row>
    <row r="49" spans="1:4" ht="19.5" customHeight="1">
      <c r="A49" s="601"/>
      <c r="B49" s="484"/>
      <c r="C49" s="293"/>
      <c r="D49" s="408"/>
    </row>
    <row r="50" spans="1:4" ht="19.5" customHeight="1">
      <c r="A50" s="601"/>
      <c r="B50" s="486"/>
      <c r="C50" s="293"/>
      <c r="D50" s="408"/>
    </row>
    <row r="51" spans="1:4" ht="19.5" customHeight="1">
      <c r="A51" s="293"/>
      <c r="B51" s="12"/>
      <c r="C51" s="293"/>
      <c r="D51" s="408"/>
    </row>
    <row r="52" spans="1:4" ht="19.5" customHeight="1">
      <c r="A52" s="293"/>
      <c r="B52" s="293"/>
      <c r="C52" s="293"/>
      <c r="D52" s="408"/>
    </row>
  </sheetData>
  <sheetProtection/>
  <mergeCells count="8">
    <mergeCell ref="A1:I1"/>
    <mergeCell ref="A2:I2"/>
    <mergeCell ref="G8:G18"/>
    <mergeCell ref="G19:G25"/>
    <mergeCell ref="A44:A50"/>
    <mergeCell ref="A8:A18"/>
    <mergeCell ref="A19:A24"/>
    <mergeCell ref="A33:A43"/>
  </mergeCells>
  <printOptions horizontalCentered="1"/>
  <pageMargins left="0.1968503937007874" right="0.5118110236220472" top="0.6299212598425197" bottom="1.2598425196850394" header="0.15748031496062992" footer="0.15748031496062992"/>
  <pageSetup horizontalDpi="300" verticalDpi="300" orientation="landscape" paperSize="9" scale="85" r:id="rId1"/>
  <headerFooter alignWithMargins="0">
    <oddHeader xml:space="preserve">&amp;C14. sz.melléklet              </oddHeader>
    <oddFooter>&amp;L* Az összesen sor a halmozódást kizárja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G12"/>
  <sheetViews>
    <sheetView workbookViewId="0" topLeftCell="A1">
      <selection activeCell="G15" sqref="G15"/>
    </sheetView>
  </sheetViews>
  <sheetFormatPr defaultColWidth="9.00390625" defaultRowHeight="19.5" customHeight="1"/>
  <cols>
    <col min="1" max="1" width="6.00390625" style="316" customWidth="1"/>
    <col min="2" max="4" width="9.125" style="316" customWidth="1"/>
    <col min="5" max="5" width="10.875" style="316" customWidth="1"/>
    <col min="6" max="6" width="11.375" style="316" bestFit="1" customWidth="1"/>
    <col min="7" max="7" width="22.00390625" style="316" customWidth="1"/>
    <col min="8" max="16384" width="9.125" style="316" customWidth="1"/>
  </cols>
  <sheetData>
    <row r="1" spans="1:7" ht="19.5" customHeight="1">
      <c r="A1" s="596" t="s">
        <v>378</v>
      </c>
      <c r="B1" s="596"/>
      <c r="C1" s="596"/>
      <c r="D1" s="596"/>
      <c r="E1" s="596"/>
      <c r="F1" s="596"/>
      <c r="G1" s="596"/>
    </row>
    <row r="2" spans="1:7" ht="19.5" customHeight="1">
      <c r="A2" s="375"/>
      <c r="B2" s="375"/>
      <c r="C2" s="375"/>
      <c r="D2" s="375"/>
      <c r="E2" s="375"/>
      <c r="F2" s="375"/>
      <c r="G2" s="375"/>
    </row>
    <row r="3" s="266" customFormat="1" ht="18" customHeight="1"/>
    <row r="4" spans="6:7" s="266" customFormat="1" ht="18" customHeight="1">
      <c r="F4" s="420" t="s">
        <v>12</v>
      </c>
      <c r="G4" s="289"/>
    </row>
    <row r="5" s="266" customFormat="1" ht="18" customHeight="1"/>
    <row r="6" s="266" customFormat="1" ht="18" customHeight="1">
      <c r="F6" s="265"/>
    </row>
    <row r="7" spans="1:6" s="266" customFormat="1" ht="18" customHeight="1">
      <c r="A7" s="83"/>
      <c r="B7" s="425" t="s">
        <v>76</v>
      </c>
      <c r="C7" s="426"/>
      <c r="D7" s="427"/>
      <c r="E7" s="428"/>
      <c r="F7" s="307">
        <v>621</v>
      </c>
    </row>
    <row r="8" spans="1:6" s="266" customFormat="1" ht="18" customHeight="1">
      <c r="A8" s="83"/>
      <c r="B8" s="422" t="s">
        <v>119</v>
      </c>
      <c r="C8" s="310"/>
      <c r="D8" s="422"/>
      <c r="E8" s="422"/>
      <c r="F8" s="304">
        <v>621</v>
      </c>
    </row>
    <row r="9" spans="1:6" s="266" customFormat="1" ht="18" customHeight="1">
      <c r="A9" s="83"/>
      <c r="B9" s="425" t="s">
        <v>77</v>
      </c>
      <c r="C9" s="426"/>
      <c r="D9" s="426"/>
      <c r="E9" s="92"/>
      <c r="F9" s="307">
        <v>200</v>
      </c>
    </row>
    <row r="10" spans="1:6" s="266" customFormat="1" ht="18" customHeight="1">
      <c r="A10" s="83"/>
      <c r="B10" s="195" t="s">
        <v>118</v>
      </c>
      <c r="C10" s="422"/>
      <c r="D10" s="422"/>
      <c r="E10" s="310"/>
      <c r="F10" s="304"/>
    </row>
    <row r="11" spans="2:6" s="266" customFormat="1" ht="18" customHeight="1">
      <c r="B11" s="477" t="s">
        <v>288</v>
      </c>
      <c r="C11" s="427"/>
      <c r="D11" s="427"/>
      <c r="E11" s="428"/>
      <c r="F11" s="307">
        <f>F7+F9</f>
        <v>821</v>
      </c>
    </row>
    <row r="12" spans="2:6" s="266" customFormat="1" ht="18" customHeight="1">
      <c r="B12" s="83"/>
      <c r="F12" s="265"/>
    </row>
    <row r="13" s="266" customFormat="1" ht="18" customHeight="1"/>
    <row r="14" s="266" customFormat="1" ht="18" customHeight="1"/>
    <row r="15" s="266" customFormat="1" ht="18" customHeight="1"/>
    <row r="16" s="266" customFormat="1" ht="18" customHeight="1"/>
    <row r="17" s="266" customFormat="1" ht="18" customHeight="1"/>
  </sheetData>
  <sheetProtection/>
  <mergeCells count="1">
    <mergeCell ref="A1:G1"/>
  </mergeCells>
  <printOptions/>
  <pageMargins left="0.15748031496062992" right="0.15748031496062992" top="0.7480314960629921" bottom="0.4330708661417323" header="0.1968503937007874" footer="0.5118110236220472"/>
  <pageSetup horizontalDpi="300" verticalDpi="300" orientation="portrait" paperSize="9" scale="80" r:id="rId1"/>
  <headerFooter alignWithMargins="0">
    <oddHeader>&amp;C15.sz. melléklet&amp;R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Q12"/>
  <sheetViews>
    <sheetView workbookViewId="0" topLeftCell="A1">
      <selection activeCell="Q22" sqref="Q22"/>
    </sheetView>
  </sheetViews>
  <sheetFormatPr defaultColWidth="9.00390625" defaultRowHeight="19.5" customHeight="1"/>
  <cols>
    <col min="1" max="1" width="13.375" style="1" customWidth="1"/>
    <col min="2" max="2" width="8.25390625" style="1" customWidth="1"/>
    <col min="3" max="5" width="9.125" style="1" customWidth="1"/>
    <col min="6" max="6" width="8.125" style="375" customWidth="1"/>
    <col min="7" max="7" width="10.75390625" style="1" bestFit="1" customWidth="1"/>
    <col min="8" max="8" width="10.00390625" style="1" bestFit="1" customWidth="1"/>
    <col min="9" max="9" width="9.625" style="1" customWidth="1"/>
    <col min="10" max="10" width="11.125" style="1" customWidth="1"/>
    <col min="11" max="11" width="9.875" style="1" bestFit="1" customWidth="1"/>
    <col min="12" max="16384" width="9.125" style="1" customWidth="1"/>
  </cols>
  <sheetData>
    <row r="1" spans="1:17" ht="19.5" customHeight="1">
      <c r="A1" s="604" t="s">
        <v>337</v>
      </c>
      <c r="B1" s="604"/>
      <c r="C1" s="604"/>
      <c r="D1" s="604"/>
      <c r="E1" s="604"/>
      <c r="F1" s="604"/>
      <c r="G1" s="604"/>
      <c r="H1" s="604"/>
      <c r="I1" s="604"/>
      <c r="J1" s="604"/>
      <c r="K1" s="487"/>
      <c r="L1" s="373"/>
      <c r="M1" s="373"/>
      <c r="N1" s="373"/>
      <c r="O1" s="373"/>
      <c r="P1" s="373"/>
      <c r="Q1" s="373"/>
    </row>
    <row r="2" spans="1:17" ht="19.5" customHeight="1">
      <c r="A2" s="604" t="s">
        <v>379</v>
      </c>
      <c r="B2" s="604"/>
      <c r="C2" s="604"/>
      <c r="D2" s="604"/>
      <c r="E2" s="604"/>
      <c r="F2" s="604"/>
      <c r="G2" s="604"/>
      <c r="H2" s="604"/>
      <c r="I2" s="604"/>
      <c r="J2" s="604"/>
      <c r="K2" s="487"/>
      <c r="L2" s="373"/>
      <c r="M2" s="373"/>
      <c r="N2" s="373"/>
      <c r="O2" s="373"/>
      <c r="P2" s="373"/>
      <c r="Q2" s="373"/>
    </row>
    <row r="3" spans="1:11" ht="19.5" customHeight="1">
      <c r="A3" s="182"/>
      <c r="B3" s="182"/>
      <c r="C3" s="182"/>
      <c r="D3" s="182"/>
      <c r="E3" s="182" t="s">
        <v>269</v>
      </c>
      <c r="F3" s="182"/>
      <c r="G3" s="182"/>
      <c r="H3" s="182"/>
      <c r="I3" s="182"/>
      <c r="J3" s="182"/>
      <c r="K3" s="266"/>
    </row>
    <row r="4" spans="1:11" ht="19.5" customHeight="1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266"/>
    </row>
    <row r="5" spans="1:9" ht="31.5">
      <c r="A5" s="196"/>
      <c r="B5" s="92"/>
      <c r="C5" s="473" t="s">
        <v>35</v>
      </c>
      <c r="D5" s="472">
        <v>2014</v>
      </c>
      <c r="E5" s="472">
        <v>2015</v>
      </c>
      <c r="F5" s="472">
        <v>2016</v>
      </c>
      <c r="G5" s="472">
        <v>2017</v>
      </c>
      <c r="H5" s="277" t="s">
        <v>162</v>
      </c>
      <c r="I5" s="266"/>
    </row>
    <row r="6" spans="1:9" ht="19.5" customHeight="1">
      <c r="A6" s="196"/>
      <c r="B6" s="92"/>
      <c r="C6" s="475"/>
      <c r="D6" s="197"/>
      <c r="E6" s="197"/>
      <c r="F6" s="197"/>
      <c r="G6" s="197"/>
      <c r="H6" s="197">
        <f>SUM(D6:G6)</f>
        <v>0</v>
      </c>
      <c r="I6" s="266"/>
    </row>
    <row r="7" spans="1:12" s="488" customFormat="1" ht="19.5" customHeight="1">
      <c r="A7" s="196"/>
      <c r="B7" s="92"/>
      <c r="C7" s="195"/>
      <c r="D7" s="195"/>
      <c r="E7" s="195"/>
      <c r="F7" s="475"/>
      <c r="G7" s="475"/>
      <c r="H7" s="197">
        <f>SUM(D7:G7)</f>
        <v>0</v>
      </c>
      <c r="I7" s="424"/>
      <c r="J7" s="424"/>
      <c r="K7" s="424"/>
      <c r="L7" s="266"/>
    </row>
    <row r="8" spans="1:12" ht="19.5" customHeight="1">
      <c r="A8" s="196"/>
      <c r="B8" s="90"/>
      <c r="C8" s="195"/>
      <c r="D8" s="195"/>
      <c r="E8" s="195"/>
      <c r="F8" s="475"/>
      <c r="G8" s="475"/>
      <c r="H8" s="197">
        <f>SUM(D8:G8)</f>
        <v>0</v>
      </c>
      <c r="I8" s="490"/>
      <c r="J8" s="490"/>
      <c r="K8" s="490"/>
      <c r="L8" s="266"/>
    </row>
    <row r="9" spans="1:13" ht="19.5" customHeight="1">
      <c r="A9" s="196"/>
      <c r="B9" s="92"/>
      <c r="C9" s="195"/>
      <c r="D9" s="195"/>
      <c r="E9" s="195"/>
      <c r="F9" s="475"/>
      <c r="G9" s="475"/>
      <c r="H9" s="197">
        <f>SUM(D9:G9)</f>
        <v>0</v>
      </c>
      <c r="I9" s="424"/>
      <c r="J9" s="424"/>
      <c r="K9" s="424"/>
      <c r="L9" s="266"/>
      <c r="M9" s="2"/>
    </row>
    <row r="10" spans="1:12" ht="19.5" customHeight="1">
      <c r="A10" s="277" t="s">
        <v>270</v>
      </c>
      <c r="B10" s="195"/>
      <c r="C10" s="195"/>
      <c r="D10" s="195"/>
      <c r="E10" s="195"/>
      <c r="F10" s="475"/>
      <c r="G10" s="475"/>
      <c r="H10" s="311">
        <f>SUM(H6:H9)</f>
        <v>0</v>
      </c>
      <c r="I10" s="424"/>
      <c r="J10" s="424"/>
      <c r="K10" s="424"/>
      <c r="L10" s="266"/>
    </row>
    <row r="11" spans="1:11" ht="19.5" customHeight="1">
      <c r="A11" s="182"/>
      <c r="B11" s="182"/>
      <c r="C11" s="182"/>
      <c r="D11" s="182"/>
      <c r="E11" s="182"/>
      <c r="F11" s="182"/>
      <c r="G11" s="182"/>
      <c r="H11" s="182"/>
      <c r="I11" s="182"/>
      <c r="J11" s="182"/>
      <c r="K11" s="266"/>
    </row>
    <row r="12" spans="1:11" ht="19.5" customHeight="1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266"/>
    </row>
  </sheetData>
  <sheetProtection/>
  <mergeCells count="2">
    <mergeCell ref="A1:J1"/>
    <mergeCell ref="A2:J2"/>
  </mergeCells>
  <printOptions/>
  <pageMargins left="0.1968503937007874" right="0.11811023622047245" top="0.984251968503937" bottom="0.984251968503937" header="0.5118110236220472" footer="0.5118110236220472"/>
  <pageSetup horizontalDpi="300" verticalDpi="300" orientation="portrait" paperSize="9" r:id="rId1"/>
  <headerFooter alignWithMargins="0">
    <oddHeader>&amp;C16. sz.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2:N29"/>
  <sheetViews>
    <sheetView workbookViewId="0" topLeftCell="A13">
      <selection activeCell="A2" sqref="A2:N29"/>
    </sheetView>
  </sheetViews>
  <sheetFormatPr defaultColWidth="9.00390625" defaultRowHeight="19.5" customHeight="1"/>
  <cols>
    <col min="1" max="1" width="38.625" style="316" customWidth="1"/>
    <col min="2" max="13" width="8.75390625" style="316" customWidth="1"/>
    <col min="14" max="14" width="9.75390625" style="316" customWidth="1"/>
    <col min="15" max="16384" width="9.125" style="316" customWidth="1"/>
  </cols>
  <sheetData>
    <row r="1" s="377" customFormat="1" ht="19.5" customHeight="1"/>
    <row r="2" spans="1:14" s="377" customFormat="1" ht="19.5" customHeight="1">
      <c r="A2" s="605" t="s">
        <v>383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</row>
    <row r="3" spans="1:14" s="377" customFormat="1" ht="19.5" customHeight="1">
      <c r="A3" s="491"/>
      <c r="B3" s="491"/>
      <c r="C3" s="491"/>
      <c r="D3" s="492" t="s">
        <v>269</v>
      </c>
      <c r="E3" s="491"/>
      <c r="F3" s="491"/>
      <c r="G3" s="491"/>
      <c r="H3" s="491"/>
      <c r="I3" s="491"/>
      <c r="J3" s="491"/>
      <c r="K3" s="491"/>
      <c r="L3" s="491"/>
      <c r="M3" s="491"/>
      <c r="N3" s="491"/>
    </row>
    <row r="4" spans="1:14" s="377" customFormat="1" ht="19.5" customHeight="1" thickBo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1:14" s="377" customFormat="1" ht="19.5" customHeight="1" thickBot="1" thickTop="1">
      <c r="A5" s="493" t="s">
        <v>13</v>
      </c>
      <c r="B5" s="494" t="s">
        <v>18</v>
      </c>
      <c r="C5" s="494" t="s">
        <v>19</v>
      </c>
      <c r="D5" s="494" t="s">
        <v>20</v>
      </c>
      <c r="E5" s="494" t="s">
        <v>21</v>
      </c>
      <c r="F5" s="494" t="s">
        <v>22</v>
      </c>
      <c r="G5" s="494" t="s">
        <v>23</v>
      </c>
      <c r="H5" s="494" t="s">
        <v>24</v>
      </c>
      <c r="I5" s="494" t="s">
        <v>25</v>
      </c>
      <c r="J5" s="494" t="s">
        <v>26</v>
      </c>
      <c r="K5" s="494" t="s">
        <v>27</v>
      </c>
      <c r="L5" s="494" t="s">
        <v>28</v>
      </c>
      <c r="M5" s="494" t="s">
        <v>29</v>
      </c>
      <c r="N5" s="494" t="s">
        <v>7</v>
      </c>
    </row>
    <row r="6" spans="1:14" s="377" customFormat="1" ht="19.5" customHeight="1" thickBot="1" thickTop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</row>
    <row r="7" spans="1:14" s="377" customFormat="1" ht="19.5" customHeight="1" thickTop="1">
      <c r="A7" s="128" t="s">
        <v>289</v>
      </c>
      <c r="B7" s="495">
        <v>84</v>
      </c>
      <c r="C7" s="496">
        <v>84</v>
      </c>
      <c r="D7" s="497">
        <v>84</v>
      </c>
      <c r="E7" s="495">
        <v>84</v>
      </c>
      <c r="F7" s="496">
        <v>84</v>
      </c>
      <c r="G7" s="497">
        <v>84</v>
      </c>
      <c r="H7" s="495">
        <v>84</v>
      </c>
      <c r="I7" s="496">
        <v>84</v>
      </c>
      <c r="J7" s="497">
        <v>83</v>
      </c>
      <c r="K7" s="495">
        <v>83</v>
      </c>
      <c r="L7" s="496">
        <v>83</v>
      </c>
      <c r="M7" s="497">
        <v>83</v>
      </c>
      <c r="N7" s="47">
        <f>SUM(B7:M7)</f>
        <v>1004</v>
      </c>
    </row>
    <row r="8" spans="1:14" ht="19.5" customHeight="1">
      <c r="A8" s="128" t="s">
        <v>115</v>
      </c>
      <c r="B8" s="498">
        <v>54</v>
      </c>
      <c r="C8" s="39">
        <v>54</v>
      </c>
      <c r="D8" s="499">
        <v>54</v>
      </c>
      <c r="E8" s="498">
        <v>54</v>
      </c>
      <c r="F8" s="39">
        <v>54</v>
      </c>
      <c r="G8" s="499">
        <v>54</v>
      </c>
      <c r="H8" s="498">
        <v>54</v>
      </c>
      <c r="I8" s="39">
        <v>54</v>
      </c>
      <c r="J8" s="499">
        <v>53</v>
      </c>
      <c r="K8" s="498">
        <v>53</v>
      </c>
      <c r="L8" s="39">
        <v>53</v>
      </c>
      <c r="M8" s="499">
        <v>53</v>
      </c>
      <c r="N8" s="47">
        <f aca="true" t="shared" si="0" ref="N8:N15">SUM(B8:M8)</f>
        <v>644</v>
      </c>
    </row>
    <row r="9" spans="1:14" ht="19.5" customHeight="1">
      <c r="A9" s="128" t="s">
        <v>290</v>
      </c>
      <c r="B9" s="498">
        <v>904</v>
      </c>
      <c r="C9" s="39">
        <v>904</v>
      </c>
      <c r="D9" s="499">
        <v>904</v>
      </c>
      <c r="E9" s="498">
        <v>904</v>
      </c>
      <c r="F9" s="39">
        <v>904</v>
      </c>
      <c r="G9" s="499">
        <v>904</v>
      </c>
      <c r="H9" s="498">
        <v>904</v>
      </c>
      <c r="I9" s="39">
        <v>904</v>
      </c>
      <c r="J9" s="499">
        <v>905</v>
      </c>
      <c r="K9" s="498">
        <v>905</v>
      </c>
      <c r="L9" s="39">
        <v>905</v>
      </c>
      <c r="M9" s="499">
        <v>905</v>
      </c>
      <c r="N9" s="47">
        <f t="shared" si="0"/>
        <v>10852</v>
      </c>
    </row>
    <row r="10" spans="1:14" ht="19.5" customHeight="1">
      <c r="A10" s="128" t="s">
        <v>291</v>
      </c>
      <c r="B10" s="498">
        <v>587</v>
      </c>
      <c r="C10" s="39">
        <v>587</v>
      </c>
      <c r="D10" s="499">
        <v>587</v>
      </c>
      <c r="E10" s="498">
        <v>587</v>
      </c>
      <c r="F10" s="39">
        <v>587</v>
      </c>
      <c r="G10" s="499">
        <v>587</v>
      </c>
      <c r="H10" s="498">
        <v>587</v>
      </c>
      <c r="I10" s="39">
        <v>587</v>
      </c>
      <c r="J10" s="499">
        <v>587</v>
      </c>
      <c r="K10" s="498">
        <v>586</v>
      </c>
      <c r="L10" s="39">
        <v>586</v>
      </c>
      <c r="M10" s="499">
        <v>586</v>
      </c>
      <c r="N10" s="47">
        <f t="shared" si="0"/>
        <v>7041</v>
      </c>
    </row>
    <row r="11" spans="1:14" ht="19.5" customHeight="1">
      <c r="A11" s="500" t="s">
        <v>292</v>
      </c>
      <c r="B11" s="501"/>
      <c r="C11" s="39"/>
      <c r="D11" s="502"/>
      <c r="E11" s="501"/>
      <c r="F11" s="39"/>
      <c r="G11" s="502"/>
      <c r="H11" s="501"/>
      <c r="I11" s="39"/>
      <c r="J11" s="502"/>
      <c r="K11" s="501"/>
      <c r="L11" s="39"/>
      <c r="M11" s="499"/>
      <c r="N11" s="47">
        <f t="shared" si="0"/>
        <v>0</v>
      </c>
    </row>
    <row r="12" spans="1:14" ht="19.5" customHeight="1">
      <c r="A12" s="500" t="s">
        <v>293</v>
      </c>
      <c r="B12" s="501"/>
      <c r="C12" s="39"/>
      <c r="D12" s="502"/>
      <c r="E12" s="501"/>
      <c r="F12" s="39"/>
      <c r="G12" s="502"/>
      <c r="H12" s="501"/>
      <c r="I12" s="39"/>
      <c r="J12" s="502"/>
      <c r="K12" s="501"/>
      <c r="L12" s="39"/>
      <c r="M12" s="499"/>
      <c r="N12" s="47">
        <f t="shared" si="0"/>
        <v>0</v>
      </c>
    </row>
    <row r="13" spans="1:14" ht="19.5" customHeight="1">
      <c r="A13" s="503" t="s">
        <v>304</v>
      </c>
      <c r="B13" s="501"/>
      <c r="C13" s="39"/>
      <c r="D13" s="502"/>
      <c r="E13" s="501"/>
      <c r="F13" s="39"/>
      <c r="G13" s="502"/>
      <c r="H13" s="501"/>
      <c r="I13" s="39"/>
      <c r="J13" s="502"/>
      <c r="K13" s="501"/>
      <c r="L13" s="39"/>
      <c r="M13" s="499"/>
      <c r="N13" s="47">
        <f t="shared" si="0"/>
        <v>0</v>
      </c>
    </row>
    <row r="14" spans="1:14" ht="19.5" customHeight="1">
      <c r="A14" s="392" t="s">
        <v>303</v>
      </c>
      <c r="B14" s="504"/>
      <c r="C14" s="65"/>
      <c r="D14" s="505">
        <v>3679</v>
      </c>
      <c r="E14" s="504">
        <v>5800</v>
      </c>
      <c r="F14" s="65"/>
      <c r="G14" s="505"/>
      <c r="H14" s="504"/>
      <c r="I14" s="65"/>
      <c r="J14" s="505"/>
      <c r="K14" s="504"/>
      <c r="L14" s="65"/>
      <c r="M14" s="499"/>
      <c r="N14" s="47">
        <f t="shared" si="0"/>
        <v>9479</v>
      </c>
    </row>
    <row r="15" spans="1:14" ht="19.5" customHeight="1" thickBot="1">
      <c r="A15" s="128" t="s">
        <v>294</v>
      </c>
      <c r="B15" s="506">
        <v>41</v>
      </c>
      <c r="C15" s="65">
        <v>42</v>
      </c>
      <c r="D15" s="507">
        <v>41</v>
      </c>
      <c r="E15" s="506">
        <v>42</v>
      </c>
      <c r="F15" s="65">
        <v>41</v>
      </c>
      <c r="G15" s="507">
        <v>42</v>
      </c>
      <c r="H15" s="506">
        <v>41</v>
      </c>
      <c r="I15" s="65">
        <v>42</v>
      </c>
      <c r="J15" s="507">
        <v>42</v>
      </c>
      <c r="K15" s="506">
        <v>42</v>
      </c>
      <c r="L15" s="65">
        <v>42</v>
      </c>
      <c r="M15" s="507">
        <v>42</v>
      </c>
      <c r="N15" s="47">
        <f t="shared" si="0"/>
        <v>500</v>
      </c>
    </row>
    <row r="16" spans="1:14" ht="19.5" customHeight="1" thickBot="1" thickTop="1">
      <c r="A16" s="508" t="s">
        <v>162</v>
      </c>
      <c r="B16" s="509">
        <f>SUM(B7:B15)</f>
        <v>1670</v>
      </c>
      <c r="C16" s="509">
        <f aca="true" t="shared" si="1" ref="C16:M16">SUM(C7:C15)</f>
        <v>1671</v>
      </c>
      <c r="D16" s="509">
        <f t="shared" si="1"/>
        <v>5349</v>
      </c>
      <c r="E16" s="509">
        <f t="shared" si="1"/>
        <v>7471</v>
      </c>
      <c r="F16" s="509">
        <f t="shared" si="1"/>
        <v>1670</v>
      </c>
      <c r="G16" s="509">
        <f t="shared" si="1"/>
        <v>1671</v>
      </c>
      <c r="H16" s="509">
        <f t="shared" si="1"/>
        <v>1670</v>
      </c>
      <c r="I16" s="509">
        <f t="shared" si="1"/>
        <v>1671</v>
      </c>
      <c r="J16" s="509">
        <f t="shared" si="1"/>
        <v>1670</v>
      </c>
      <c r="K16" s="509">
        <f t="shared" si="1"/>
        <v>1669</v>
      </c>
      <c r="L16" s="509">
        <f t="shared" si="1"/>
        <v>1669</v>
      </c>
      <c r="M16" s="509">
        <f t="shared" si="1"/>
        <v>1669</v>
      </c>
      <c r="N16" s="510">
        <f>SUM(N7:N15)</f>
        <v>29520</v>
      </c>
    </row>
    <row r="17" spans="1:14" ht="19.5" customHeight="1" thickBot="1" thickTop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19.5" customHeight="1" thickBot="1" thickTop="1">
      <c r="A18" s="508" t="s">
        <v>14</v>
      </c>
      <c r="B18" s="511" t="s">
        <v>18</v>
      </c>
      <c r="C18" s="511" t="s">
        <v>19</v>
      </c>
      <c r="D18" s="511" t="s">
        <v>20</v>
      </c>
      <c r="E18" s="511" t="s">
        <v>21</v>
      </c>
      <c r="F18" s="511" t="s">
        <v>22</v>
      </c>
      <c r="G18" s="511" t="s">
        <v>23</v>
      </c>
      <c r="H18" s="511" t="s">
        <v>24</v>
      </c>
      <c r="I18" s="511" t="s">
        <v>25</v>
      </c>
      <c r="J18" s="511" t="s">
        <v>26</v>
      </c>
      <c r="K18" s="511" t="s">
        <v>27</v>
      </c>
      <c r="L18" s="511" t="s">
        <v>28</v>
      </c>
      <c r="M18" s="511" t="s">
        <v>29</v>
      </c>
      <c r="N18" s="511" t="s">
        <v>7</v>
      </c>
    </row>
    <row r="19" spans="1:14" ht="19.5" customHeight="1" thickBot="1" thickTop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9.5" customHeight="1" thickTop="1">
      <c r="A20" s="128" t="s">
        <v>295</v>
      </c>
      <c r="B20" s="512">
        <v>898</v>
      </c>
      <c r="C20" s="513">
        <v>897</v>
      </c>
      <c r="D20" s="514">
        <v>898</v>
      </c>
      <c r="E20" s="512">
        <v>897</v>
      </c>
      <c r="F20" s="513">
        <v>898</v>
      </c>
      <c r="G20" s="514">
        <v>897</v>
      </c>
      <c r="H20" s="512">
        <v>898</v>
      </c>
      <c r="I20" s="513">
        <v>897</v>
      </c>
      <c r="J20" s="514">
        <v>898</v>
      </c>
      <c r="K20" s="512">
        <v>897</v>
      </c>
      <c r="L20" s="513">
        <v>898</v>
      </c>
      <c r="M20" s="514">
        <v>898</v>
      </c>
      <c r="N20" s="44">
        <f>SUM(B20:M20)</f>
        <v>10771</v>
      </c>
    </row>
    <row r="21" spans="1:14" ht="19.5" customHeight="1">
      <c r="A21" s="128" t="s">
        <v>296</v>
      </c>
      <c r="B21" s="515">
        <v>172</v>
      </c>
      <c r="C21" s="62">
        <v>173</v>
      </c>
      <c r="D21" s="516">
        <v>172</v>
      </c>
      <c r="E21" s="515">
        <v>173</v>
      </c>
      <c r="F21" s="62">
        <v>172</v>
      </c>
      <c r="G21" s="516">
        <v>173</v>
      </c>
      <c r="H21" s="515">
        <v>172</v>
      </c>
      <c r="I21" s="62">
        <v>172</v>
      </c>
      <c r="J21" s="516">
        <v>173</v>
      </c>
      <c r="K21" s="515">
        <v>173</v>
      </c>
      <c r="L21" s="62">
        <v>173</v>
      </c>
      <c r="M21" s="516">
        <v>173</v>
      </c>
      <c r="N21" s="44">
        <f aca="true" t="shared" si="2" ref="N21:N28">SUM(B21:M21)</f>
        <v>2071</v>
      </c>
    </row>
    <row r="22" spans="1:14" ht="19.5" customHeight="1">
      <c r="A22" s="128" t="s">
        <v>297</v>
      </c>
      <c r="B22" s="515">
        <v>370</v>
      </c>
      <c r="C22" s="62">
        <v>370</v>
      </c>
      <c r="D22" s="516">
        <v>370</v>
      </c>
      <c r="E22" s="515">
        <v>370</v>
      </c>
      <c r="F22" s="62">
        <v>370</v>
      </c>
      <c r="G22" s="516">
        <v>370</v>
      </c>
      <c r="H22" s="515">
        <v>370</v>
      </c>
      <c r="I22" s="62">
        <v>370</v>
      </c>
      <c r="J22" s="516">
        <v>370</v>
      </c>
      <c r="K22" s="515">
        <v>371</v>
      </c>
      <c r="L22" s="62">
        <v>371</v>
      </c>
      <c r="M22" s="516">
        <v>371</v>
      </c>
      <c r="N22" s="44">
        <f t="shared" si="2"/>
        <v>4443</v>
      </c>
    </row>
    <row r="23" spans="1:14" ht="19.5" customHeight="1">
      <c r="A23" s="128" t="s">
        <v>298</v>
      </c>
      <c r="B23" s="515">
        <v>262</v>
      </c>
      <c r="C23" s="62">
        <v>263</v>
      </c>
      <c r="D23" s="516">
        <v>262</v>
      </c>
      <c r="E23" s="515">
        <v>263</v>
      </c>
      <c r="F23" s="62">
        <v>262</v>
      </c>
      <c r="G23" s="516">
        <v>263</v>
      </c>
      <c r="H23" s="515">
        <v>262</v>
      </c>
      <c r="I23" s="62">
        <v>263</v>
      </c>
      <c r="J23" s="516">
        <v>262</v>
      </c>
      <c r="K23" s="515">
        <v>263</v>
      </c>
      <c r="L23" s="62">
        <v>262</v>
      </c>
      <c r="M23" s="516">
        <v>263</v>
      </c>
      <c r="N23" s="44">
        <f t="shared" si="2"/>
        <v>3150</v>
      </c>
    </row>
    <row r="24" spans="1:14" ht="19.5" customHeight="1">
      <c r="A24" s="500" t="s">
        <v>299</v>
      </c>
      <c r="B24" s="515"/>
      <c r="C24" s="62"/>
      <c r="D24" s="516"/>
      <c r="E24" s="515"/>
      <c r="F24" s="62"/>
      <c r="G24" s="516"/>
      <c r="H24" s="515"/>
      <c r="I24" s="62"/>
      <c r="J24" s="516"/>
      <c r="K24" s="515"/>
      <c r="L24" s="62"/>
      <c r="M24" s="516"/>
      <c r="N24" s="44">
        <f t="shared" si="2"/>
        <v>0</v>
      </c>
    </row>
    <row r="25" spans="1:14" ht="19.5" customHeight="1">
      <c r="A25" s="128" t="s">
        <v>300</v>
      </c>
      <c r="B25" s="515">
        <v>240</v>
      </c>
      <c r="C25" s="62">
        <v>240</v>
      </c>
      <c r="D25" s="516">
        <v>240</v>
      </c>
      <c r="E25" s="515">
        <v>240</v>
      </c>
      <c r="F25" s="62">
        <v>240</v>
      </c>
      <c r="G25" s="516">
        <v>240</v>
      </c>
      <c r="H25" s="515">
        <v>240</v>
      </c>
      <c r="I25" s="62">
        <v>240</v>
      </c>
      <c r="J25" s="516">
        <v>239</v>
      </c>
      <c r="K25" s="515">
        <v>239</v>
      </c>
      <c r="L25" s="62">
        <v>239</v>
      </c>
      <c r="M25" s="516">
        <v>239</v>
      </c>
      <c r="N25" s="44">
        <f t="shared" si="2"/>
        <v>2876</v>
      </c>
    </row>
    <row r="26" spans="1:14" ht="19.5" customHeight="1">
      <c r="A26" s="128" t="s">
        <v>301</v>
      </c>
      <c r="B26" s="515"/>
      <c r="C26" s="62"/>
      <c r="D26" s="516"/>
      <c r="E26" s="515"/>
      <c r="F26" s="62"/>
      <c r="G26" s="516">
        <v>3678</v>
      </c>
      <c r="H26" s="515"/>
      <c r="I26" s="62">
        <v>1710</v>
      </c>
      <c r="J26" s="516"/>
      <c r="K26" s="515"/>
      <c r="L26" s="62"/>
      <c r="M26" s="516"/>
      <c r="N26" s="44">
        <f t="shared" si="2"/>
        <v>5388</v>
      </c>
    </row>
    <row r="27" spans="1:14" ht="19.5" customHeight="1">
      <c r="A27" s="128" t="s">
        <v>302</v>
      </c>
      <c r="B27" s="515"/>
      <c r="C27" s="62"/>
      <c r="D27" s="516"/>
      <c r="E27" s="515"/>
      <c r="F27" s="62"/>
      <c r="G27" s="516"/>
      <c r="H27" s="515"/>
      <c r="I27" s="62"/>
      <c r="J27" s="516"/>
      <c r="K27" s="515"/>
      <c r="L27" s="62"/>
      <c r="M27" s="516"/>
      <c r="N27" s="44">
        <f t="shared" si="2"/>
        <v>0</v>
      </c>
    </row>
    <row r="28" spans="1:14" ht="19.5" customHeight="1" thickBot="1">
      <c r="A28" s="128" t="s">
        <v>15</v>
      </c>
      <c r="B28" s="517">
        <v>51</v>
      </c>
      <c r="C28" s="62">
        <v>51</v>
      </c>
      <c r="D28" s="87">
        <v>51</v>
      </c>
      <c r="E28" s="517">
        <v>252</v>
      </c>
      <c r="F28" s="62">
        <v>52</v>
      </c>
      <c r="G28" s="87">
        <v>52</v>
      </c>
      <c r="H28" s="517">
        <v>52</v>
      </c>
      <c r="I28" s="62">
        <v>52</v>
      </c>
      <c r="J28" s="87">
        <v>52</v>
      </c>
      <c r="K28" s="517">
        <v>52</v>
      </c>
      <c r="L28" s="62">
        <v>52</v>
      </c>
      <c r="M28" s="516">
        <v>52</v>
      </c>
      <c r="N28" s="44">
        <f t="shared" si="2"/>
        <v>821</v>
      </c>
    </row>
    <row r="29" spans="1:14" ht="19.5" customHeight="1" thickBot="1" thickTop="1">
      <c r="A29" s="508" t="s">
        <v>4</v>
      </c>
      <c r="B29" s="518">
        <f>SUM(B20:B28)</f>
        <v>1993</v>
      </c>
      <c r="C29" s="518">
        <f aca="true" t="shared" si="3" ref="C29:M29">SUM(C20:C28)</f>
        <v>1994</v>
      </c>
      <c r="D29" s="518">
        <f t="shared" si="3"/>
        <v>1993</v>
      </c>
      <c r="E29" s="518">
        <f t="shared" si="3"/>
        <v>2195</v>
      </c>
      <c r="F29" s="518">
        <f t="shared" si="3"/>
        <v>1994</v>
      </c>
      <c r="G29" s="518">
        <f t="shared" si="3"/>
        <v>5673</v>
      </c>
      <c r="H29" s="518">
        <f t="shared" si="3"/>
        <v>1994</v>
      </c>
      <c r="I29" s="518">
        <f t="shared" si="3"/>
        <v>3704</v>
      </c>
      <c r="J29" s="518">
        <f t="shared" si="3"/>
        <v>1994</v>
      </c>
      <c r="K29" s="518">
        <f t="shared" si="3"/>
        <v>1995</v>
      </c>
      <c r="L29" s="518">
        <f t="shared" si="3"/>
        <v>1995</v>
      </c>
      <c r="M29" s="518">
        <f t="shared" si="3"/>
        <v>1996</v>
      </c>
      <c r="N29" s="519">
        <f>SUM(N20:N28)</f>
        <v>29520</v>
      </c>
    </row>
    <row r="30" ht="19.5" customHeight="1" thickTop="1"/>
  </sheetData>
  <sheetProtection/>
  <mergeCells count="1">
    <mergeCell ref="A2:N2"/>
  </mergeCells>
  <printOptions horizontalCentered="1"/>
  <pageMargins left="0.1968503937007874" right="0.2362204724409449" top="0.5905511811023623" bottom="0.1968503937007874" header="0.31496062992125984" footer="0.11811023622047245"/>
  <pageSetup horizontalDpi="300" verticalDpi="300" orientation="landscape" paperSize="9" scale="90" r:id="rId1"/>
  <headerFooter alignWithMargins="0">
    <oddHeader>&amp;C17. sz.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N28"/>
  <sheetViews>
    <sheetView zoomScalePageLayoutView="0" workbookViewId="0" topLeftCell="A1">
      <selection activeCell="N21" sqref="N21"/>
    </sheetView>
  </sheetViews>
  <sheetFormatPr defaultColWidth="9.00390625" defaultRowHeight="12.75"/>
  <cols>
    <col min="1" max="1" width="39.25390625" style="0" customWidth="1"/>
  </cols>
  <sheetData>
    <row r="1" spans="1:14" ht="18.75">
      <c r="A1" s="605" t="s">
        <v>383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</row>
    <row r="2" spans="1:14" ht="18.75">
      <c r="A2" s="491"/>
      <c r="B2" s="491"/>
      <c r="C2" s="491"/>
      <c r="D2" s="492" t="s">
        <v>269</v>
      </c>
      <c r="E2" s="491"/>
      <c r="F2" s="491"/>
      <c r="G2" s="491"/>
      <c r="H2" s="491"/>
      <c r="I2" s="491"/>
      <c r="J2" s="491"/>
      <c r="K2" s="491"/>
      <c r="L2" s="491"/>
      <c r="M2" s="491"/>
      <c r="N2" s="491"/>
    </row>
    <row r="3" spans="1:14" ht="16.5" thickBot="1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 ht="17.25" thickBot="1" thickTop="1">
      <c r="A4" s="493" t="s">
        <v>13</v>
      </c>
      <c r="B4" s="494" t="s">
        <v>18</v>
      </c>
      <c r="C4" s="494" t="s">
        <v>19</v>
      </c>
      <c r="D4" s="494" t="s">
        <v>20</v>
      </c>
      <c r="E4" s="494" t="s">
        <v>21</v>
      </c>
      <c r="F4" s="494" t="s">
        <v>22</v>
      </c>
      <c r="G4" s="494" t="s">
        <v>23</v>
      </c>
      <c r="H4" s="494" t="s">
        <v>24</v>
      </c>
      <c r="I4" s="494" t="s">
        <v>25</v>
      </c>
      <c r="J4" s="494" t="s">
        <v>26</v>
      </c>
      <c r="K4" s="494" t="s">
        <v>27</v>
      </c>
      <c r="L4" s="494" t="s">
        <v>28</v>
      </c>
      <c r="M4" s="494" t="s">
        <v>29</v>
      </c>
      <c r="N4" s="494" t="s">
        <v>7</v>
      </c>
    </row>
    <row r="5" spans="1:14" ht="17.25" thickBot="1" thickTop="1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</row>
    <row r="6" spans="1:14" ht="16.5" thickTop="1">
      <c r="A6" s="128" t="s">
        <v>289</v>
      </c>
      <c r="B6" s="495">
        <v>84</v>
      </c>
      <c r="C6" s="496">
        <v>84</v>
      </c>
      <c r="D6" s="497">
        <v>84</v>
      </c>
      <c r="E6" s="495">
        <v>84</v>
      </c>
      <c r="F6" s="496">
        <v>84</v>
      </c>
      <c r="G6" s="497">
        <v>84</v>
      </c>
      <c r="H6" s="495">
        <v>84</v>
      </c>
      <c r="I6" s="496">
        <v>84</v>
      </c>
      <c r="J6" s="497">
        <v>83</v>
      </c>
      <c r="K6" s="495">
        <v>83</v>
      </c>
      <c r="L6" s="496">
        <v>83</v>
      </c>
      <c r="M6" s="497">
        <v>83</v>
      </c>
      <c r="N6" s="47">
        <f>SUM(B6:M6)</f>
        <v>1004</v>
      </c>
    </row>
    <row r="7" spans="1:14" ht="15.75">
      <c r="A7" s="128" t="s">
        <v>115</v>
      </c>
      <c r="B7" s="498">
        <v>54</v>
      </c>
      <c r="C7" s="39">
        <v>54</v>
      </c>
      <c r="D7" s="499">
        <v>54</v>
      </c>
      <c r="E7" s="498">
        <v>54</v>
      </c>
      <c r="F7" s="39">
        <v>54</v>
      </c>
      <c r="G7" s="499">
        <v>54</v>
      </c>
      <c r="H7" s="498">
        <v>54</v>
      </c>
      <c r="I7" s="39">
        <v>54</v>
      </c>
      <c r="J7" s="499">
        <v>53</v>
      </c>
      <c r="K7" s="498">
        <v>53</v>
      </c>
      <c r="L7" s="39">
        <v>53</v>
      </c>
      <c r="M7" s="499">
        <v>53</v>
      </c>
      <c r="N7" s="47">
        <f aca="true" t="shared" si="0" ref="N7:N14">SUM(B7:M7)</f>
        <v>644</v>
      </c>
    </row>
    <row r="8" spans="1:14" ht="15.75">
      <c r="A8" s="128" t="s">
        <v>290</v>
      </c>
      <c r="B8" s="498">
        <v>757</v>
      </c>
      <c r="C8" s="39">
        <v>757</v>
      </c>
      <c r="D8" s="499">
        <v>757</v>
      </c>
      <c r="E8" s="498">
        <v>757</v>
      </c>
      <c r="F8" s="39">
        <v>757</v>
      </c>
      <c r="G8" s="499">
        <v>757</v>
      </c>
      <c r="H8" s="498">
        <v>757</v>
      </c>
      <c r="I8" s="39">
        <v>757</v>
      </c>
      <c r="J8" s="499">
        <v>756</v>
      </c>
      <c r="K8" s="498">
        <v>756</v>
      </c>
      <c r="L8" s="39">
        <v>756</v>
      </c>
      <c r="M8" s="499">
        <v>756</v>
      </c>
      <c r="N8" s="47">
        <f t="shared" si="0"/>
        <v>9080</v>
      </c>
    </row>
    <row r="9" spans="1:14" ht="15.75">
      <c r="A9" s="128" t="s">
        <v>291</v>
      </c>
      <c r="B9" s="498">
        <v>587</v>
      </c>
      <c r="C9" s="39">
        <v>1614</v>
      </c>
      <c r="D9" s="499">
        <v>587</v>
      </c>
      <c r="E9" s="498">
        <v>587</v>
      </c>
      <c r="F9" s="39">
        <v>587</v>
      </c>
      <c r="G9" s="499">
        <v>587</v>
      </c>
      <c r="H9" s="498">
        <v>587</v>
      </c>
      <c r="I9" s="39">
        <v>587</v>
      </c>
      <c r="J9" s="499">
        <v>587</v>
      </c>
      <c r="K9" s="498">
        <v>586</v>
      </c>
      <c r="L9" s="39">
        <v>586</v>
      </c>
      <c r="M9" s="499">
        <v>586</v>
      </c>
      <c r="N9" s="47">
        <f t="shared" si="0"/>
        <v>8068</v>
      </c>
    </row>
    <row r="10" spans="1:14" ht="15.75">
      <c r="A10" s="500" t="s">
        <v>292</v>
      </c>
      <c r="B10" s="501"/>
      <c r="C10" s="39"/>
      <c r="D10" s="502"/>
      <c r="E10" s="501"/>
      <c r="F10" s="39"/>
      <c r="G10" s="502"/>
      <c r="H10" s="501"/>
      <c r="I10" s="39"/>
      <c r="J10" s="502"/>
      <c r="K10" s="501"/>
      <c r="L10" s="39"/>
      <c r="M10" s="499"/>
      <c r="N10" s="47">
        <f t="shared" si="0"/>
        <v>0</v>
      </c>
    </row>
    <row r="11" spans="1:14" ht="15.75">
      <c r="A11" s="500" t="s">
        <v>293</v>
      </c>
      <c r="B11" s="501"/>
      <c r="C11" s="39"/>
      <c r="D11" s="502"/>
      <c r="E11" s="501"/>
      <c r="F11" s="39"/>
      <c r="G11" s="502"/>
      <c r="H11" s="501"/>
      <c r="I11" s="39"/>
      <c r="J11" s="502"/>
      <c r="K11" s="501"/>
      <c r="L11" s="39"/>
      <c r="M11" s="499"/>
      <c r="N11" s="47">
        <f t="shared" si="0"/>
        <v>0</v>
      </c>
    </row>
    <row r="12" spans="1:14" ht="15.75">
      <c r="A12" s="503" t="s">
        <v>304</v>
      </c>
      <c r="B12" s="501"/>
      <c r="C12" s="39"/>
      <c r="D12" s="502"/>
      <c r="E12" s="501"/>
      <c r="F12" s="39"/>
      <c r="G12" s="502"/>
      <c r="H12" s="501"/>
      <c r="I12" s="39"/>
      <c r="J12" s="502"/>
      <c r="K12" s="501"/>
      <c r="L12" s="39"/>
      <c r="M12" s="499"/>
      <c r="N12" s="47">
        <f t="shared" si="0"/>
        <v>0</v>
      </c>
    </row>
    <row r="13" spans="1:14" ht="15.75">
      <c r="A13" s="392" t="s">
        <v>303</v>
      </c>
      <c r="B13" s="504"/>
      <c r="C13" s="65"/>
      <c r="D13" s="505"/>
      <c r="E13" s="504"/>
      <c r="F13" s="65"/>
      <c r="G13" s="505">
        <v>5800</v>
      </c>
      <c r="H13" s="504"/>
      <c r="I13" s="65"/>
      <c r="J13" s="505"/>
      <c r="K13" s="504"/>
      <c r="L13" s="65"/>
      <c r="M13" s="499"/>
      <c r="N13" s="47">
        <f t="shared" si="0"/>
        <v>5800</v>
      </c>
    </row>
    <row r="14" spans="1:14" ht="16.5" thickBot="1">
      <c r="A14" s="128" t="s">
        <v>294</v>
      </c>
      <c r="B14" s="506">
        <v>70</v>
      </c>
      <c r="C14" s="65">
        <v>69</v>
      </c>
      <c r="D14" s="507">
        <v>70</v>
      </c>
      <c r="E14" s="506">
        <v>69</v>
      </c>
      <c r="F14" s="65">
        <v>70</v>
      </c>
      <c r="G14" s="507">
        <v>69</v>
      </c>
      <c r="H14" s="506">
        <v>70</v>
      </c>
      <c r="I14" s="65">
        <v>69</v>
      </c>
      <c r="J14" s="507">
        <v>70</v>
      </c>
      <c r="K14" s="506">
        <v>69</v>
      </c>
      <c r="L14" s="65">
        <v>70</v>
      </c>
      <c r="M14" s="507">
        <v>69</v>
      </c>
      <c r="N14" s="47">
        <f t="shared" si="0"/>
        <v>834</v>
      </c>
    </row>
    <row r="15" spans="1:14" ht="17.25" thickBot="1" thickTop="1">
      <c r="A15" s="508" t="s">
        <v>162</v>
      </c>
      <c r="B15" s="509">
        <f>SUM(B6:B14)</f>
        <v>1552</v>
      </c>
      <c r="C15" s="509">
        <f aca="true" t="shared" si="1" ref="C15:M15">SUM(C6:C14)</f>
        <v>2578</v>
      </c>
      <c r="D15" s="509">
        <f t="shared" si="1"/>
        <v>1552</v>
      </c>
      <c r="E15" s="509">
        <f t="shared" si="1"/>
        <v>1551</v>
      </c>
      <c r="F15" s="509">
        <f t="shared" si="1"/>
        <v>1552</v>
      </c>
      <c r="G15" s="509">
        <f t="shared" si="1"/>
        <v>7351</v>
      </c>
      <c r="H15" s="509">
        <f t="shared" si="1"/>
        <v>1552</v>
      </c>
      <c r="I15" s="509">
        <f t="shared" si="1"/>
        <v>1551</v>
      </c>
      <c r="J15" s="509">
        <f t="shared" si="1"/>
        <v>1549</v>
      </c>
      <c r="K15" s="509">
        <f t="shared" si="1"/>
        <v>1547</v>
      </c>
      <c r="L15" s="509">
        <f t="shared" si="1"/>
        <v>1548</v>
      </c>
      <c r="M15" s="509">
        <f t="shared" si="1"/>
        <v>1547</v>
      </c>
      <c r="N15" s="510">
        <f>SUM(N6:N14)</f>
        <v>25430</v>
      </c>
    </row>
    <row r="16" spans="1:14" ht="17.25" thickBot="1" thickTop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17.25" thickBot="1" thickTop="1">
      <c r="A17" s="508" t="s">
        <v>14</v>
      </c>
      <c r="B17" s="511" t="s">
        <v>18</v>
      </c>
      <c r="C17" s="511" t="s">
        <v>19</v>
      </c>
      <c r="D17" s="511" t="s">
        <v>20</v>
      </c>
      <c r="E17" s="511" t="s">
        <v>21</v>
      </c>
      <c r="F17" s="511" t="s">
        <v>22</v>
      </c>
      <c r="G17" s="511" t="s">
        <v>23</v>
      </c>
      <c r="H17" s="511" t="s">
        <v>24</v>
      </c>
      <c r="I17" s="511" t="s">
        <v>25</v>
      </c>
      <c r="J17" s="511" t="s">
        <v>26</v>
      </c>
      <c r="K17" s="511" t="s">
        <v>27</v>
      </c>
      <c r="L17" s="511" t="s">
        <v>28</v>
      </c>
      <c r="M17" s="511" t="s">
        <v>29</v>
      </c>
      <c r="N17" s="511" t="s">
        <v>7</v>
      </c>
    </row>
    <row r="18" spans="1:14" ht="17.25" thickBot="1" thickTop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6.5" thickTop="1">
      <c r="A19" s="128" t="s">
        <v>295</v>
      </c>
      <c r="B19" s="512">
        <v>463</v>
      </c>
      <c r="C19" s="513">
        <v>462</v>
      </c>
      <c r="D19" s="514">
        <v>463</v>
      </c>
      <c r="E19" s="512">
        <v>462</v>
      </c>
      <c r="F19" s="513">
        <v>463</v>
      </c>
      <c r="G19" s="514">
        <v>462</v>
      </c>
      <c r="H19" s="512">
        <v>463</v>
      </c>
      <c r="I19" s="513">
        <v>462</v>
      </c>
      <c r="J19" s="514">
        <v>463</v>
      </c>
      <c r="K19" s="512">
        <v>462</v>
      </c>
      <c r="L19" s="513">
        <v>463</v>
      </c>
      <c r="M19" s="514">
        <v>462</v>
      </c>
      <c r="N19" s="44">
        <f>SUM(B19:M19)</f>
        <v>5550</v>
      </c>
    </row>
    <row r="20" spans="1:14" ht="15.75">
      <c r="A20" s="128" t="s">
        <v>296</v>
      </c>
      <c r="B20" s="515">
        <v>126</v>
      </c>
      <c r="C20" s="62">
        <v>125</v>
      </c>
      <c r="D20" s="516">
        <v>126</v>
      </c>
      <c r="E20" s="515">
        <v>125</v>
      </c>
      <c r="F20" s="62">
        <v>126</v>
      </c>
      <c r="G20" s="516">
        <v>125</v>
      </c>
      <c r="H20" s="515">
        <v>126</v>
      </c>
      <c r="I20" s="62">
        <v>125</v>
      </c>
      <c r="J20" s="516">
        <v>126</v>
      </c>
      <c r="K20" s="515">
        <v>125</v>
      </c>
      <c r="L20" s="62">
        <v>126</v>
      </c>
      <c r="M20" s="516">
        <v>125</v>
      </c>
      <c r="N20" s="44">
        <f aca="true" t="shared" si="2" ref="N20:N27">SUM(B20:M20)</f>
        <v>1506</v>
      </c>
    </row>
    <row r="21" spans="1:14" ht="15.75">
      <c r="A21" s="128" t="s">
        <v>297</v>
      </c>
      <c r="B21" s="515">
        <v>360</v>
      </c>
      <c r="C21" s="62">
        <v>360</v>
      </c>
      <c r="D21" s="516">
        <v>360</v>
      </c>
      <c r="E21" s="515">
        <v>360</v>
      </c>
      <c r="F21" s="62">
        <v>360</v>
      </c>
      <c r="G21" s="516">
        <v>360</v>
      </c>
      <c r="H21" s="515">
        <v>360</v>
      </c>
      <c r="I21" s="62">
        <v>360</v>
      </c>
      <c r="J21" s="516">
        <v>360</v>
      </c>
      <c r="K21" s="515">
        <v>359</v>
      </c>
      <c r="L21" s="62">
        <v>359</v>
      </c>
      <c r="M21" s="516">
        <v>359</v>
      </c>
      <c r="N21" s="44">
        <f t="shared" si="2"/>
        <v>4317</v>
      </c>
    </row>
    <row r="22" spans="1:14" ht="15.75">
      <c r="A22" s="128" t="s">
        <v>298</v>
      </c>
      <c r="B22" s="515">
        <v>262</v>
      </c>
      <c r="C22" s="62">
        <v>263</v>
      </c>
      <c r="D22" s="516">
        <v>262</v>
      </c>
      <c r="E22" s="515">
        <v>263</v>
      </c>
      <c r="F22" s="62">
        <v>262</v>
      </c>
      <c r="G22" s="516">
        <v>1290</v>
      </c>
      <c r="H22" s="515">
        <v>1057</v>
      </c>
      <c r="I22" s="62">
        <v>263</v>
      </c>
      <c r="J22" s="516">
        <v>262</v>
      </c>
      <c r="K22" s="515">
        <v>263</v>
      </c>
      <c r="L22" s="62">
        <v>262</v>
      </c>
      <c r="M22" s="516">
        <v>263</v>
      </c>
      <c r="N22" s="44">
        <f t="shared" si="2"/>
        <v>4972</v>
      </c>
    </row>
    <row r="23" spans="1:14" ht="15.75">
      <c r="A23" s="500" t="s">
        <v>299</v>
      </c>
      <c r="B23" s="515"/>
      <c r="C23" s="62"/>
      <c r="D23" s="516"/>
      <c r="E23" s="515"/>
      <c r="F23" s="62"/>
      <c r="G23" s="516"/>
      <c r="H23" s="515"/>
      <c r="I23" s="62"/>
      <c r="J23" s="516"/>
      <c r="K23" s="515"/>
      <c r="L23" s="62"/>
      <c r="M23" s="516"/>
      <c r="N23" s="44">
        <f t="shared" si="2"/>
        <v>0</v>
      </c>
    </row>
    <row r="24" spans="1:14" ht="15.75">
      <c r="A24" s="128" t="s">
        <v>300</v>
      </c>
      <c r="B24" s="515">
        <v>240</v>
      </c>
      <c r="C24" s="62">
        <v>240</v>
      </c>
      <c r="D24" s="516">
        <v>240</v>
      </c>
      <c r="E24" s="515">
        <v>240</v>
      </c>
      <c r="F24" s="62">
        <v>240</v>
      </c>
      <c r="G24" s="516">
        <v>240</v>
      </c>
      <c r="H24" s="515">
        <v>240</v>
      </c>
      <c r="I24" s="62">
        <v>240</v>
      </c>
      <c r="J24" s="516">
        <v>239</v>
      </c>
      <c r="K24" s="515">
        <v>239</v>
      </c>
      <c r="L24" s="62">
        <v>239</v>
      </c>
      <c r="M24" s="516">
        <v>239</v>
      </c>
      <c r="N24" s="44">
        <f t="shared" si="2"/>
        <v>2876</v>
      </c>
    </row>
    <row r="25" spans="1:14" ht="15.75">
      <c r="A25" s="128" t="s">
        <v>301</v>
      </c>
      <c r="B25" s="515"/>
      <c r="C25" s="62"/>
      <c r="D25" s="516"/>
      <c r="E25" s="515"/>
      <c r="F25" s="62"/>
      <c r="G25" s="516">
        <v>3678</v>
      </c>
      <c r="H25" s="515"/>
      <c r="I25" s="62">
        <v>1710</v>
      </c>
      <c r="J25" s="516"/>
      <c r="K25" s="515"/>
      <c r="L25" s="62"/>
      <c r="M25" s="516"/>
      <c r="N25" s="44">
        <f t="shared" si="2"/>
        <v>5388</v>
      </c>
    </row>
    <row r="26" spans="1:14" ht="15.75">
      <c r="A26" s="128" t="s">
        <v>302</v>
      </c>
      <c r="B26" s="515"/>
      <c r="C26" s="62"/>
      <c r="D26" s="516"/>
      <c r="E26" s="515"/>
      <c r="F26" s="62"/>
      <c r="G26" s="516"/>
      <c r="H26" s="515"/>
      <c r="I26" s="62"/>
      <c r="J26" s="516"/>
      <c r="K26" s="515"/>
      <c r="L26" s="62"/>
      <c r="M26" s="516"/>
      <c r="N26" s="44">
        <f t="shared" si="2"/>
        <v>0</v>
      </c>
    </row>
    <row r="27" spans="1:14" ht="16.5" thickBot="1">
      <c r="A27" s="128" t="s">
        <v>15</v>
      </c>
      <c r="B27" s="517">
        <v>51</v>
      </c>
      <c r="C27" s="62">
        <v>51</v>
      </c>
      <c r="D27" s="87">
        <v>51</v>
      </c>
      <c r="E27" s="517">
        <v>252</v>
      </c>
      <c r="F27" s="62">
        <v>52</v>
      </c>
      <c r="G27" s="87">
        <v>52</v>
      </c>
      <c r="H27" s="517">
        <v>52</v>
      </c>
      <c r="I27" s="62">
        <v>52</v>
      </c>
      <c r="J27" s="87">
        <v>52</v>
      </c>
      <c r="K27" s="517">
        <v>52</v>
      </c>
      <c r="L27" s="62">
        <v>52</v>
      </c>
      <c r="M27" s="516">
        <v>52</v>
      </c>
      <c r="N27" s="44">
        <f t="shared" si="2"/>
        <v>821</v>
      </c>
    </row>
    <row r="28" spans="1:14" ht="17.25" thickBot="1" thickTop="1">
      <c r="A28" s="508" t="s">
        <v>4</v>
      </c>
      <c r="B28" s="518">
        <f>SUM(B19:B27)</f>
        <v>1502</v>
      </c>
      <c r="C28" s="518">
        <f aca="true" t="shared" si="3" ref="C28:M28">SUM(C19:C27)</f>
        <v>1501</v>
      </c>
      <c r="D28" s="518">
        <f t="shared" si="3"/>
        <v>1502</v>
      </c>
      <c r="E28" s="518">
        <f t="shared" si="3"/>
        <v>1702</v>
      </c>
      <c r="F28" s="518">
        <f t="shared" si="3"/>
        <v>1503</v>
      </c>
      <c r="G28" s="518">
        <f t="shared" si="3"/>
        <v>6207</v>
      </c>
      <c r="H28" s="518">
        <f t="shared" si="3"/>
        <v>2298</v>
      </c>
      <c r="I28" s="518">
        <f t="shared" si="3"/>
        <v>3212</v>
      </c>
      <c r="J28" s="518">
        <f t="shared" si="3"/>
        <v>1502</v>
      </c>
      <c r="K28" s="518">
        <f t="shared" si="3"/>
        <v>1500</v>
      </c>
      <c r="L28" s="518">
        <f t="shared" si="3"/>
        <v>1501</v>
      </c>
      <c r="M28" s="518">
        <f t="shared" si="3"/>
        <v>1500</v>
      </c>
      <c r="N28" s="519">
        <f>SUM(N19:N27)</f>
        <v>25430</v>
      </c>
    </row>
    <row r="29" ht="13.5" thickTop="1"/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K10"/>
  <sheetViews>
    <sheetView zoomScalePageLayoutView="120" workbookViewId="0" topLeftCell="A1">
      <selection activeCell="G4" sqref="G4"/>
    </sheetView>
  </sheetViews>
  <sheetFormatPr defaultColWidth="9.00390625" defaultRowHeight="12.75"/>
  <cols>
    <col min="1" max="2" width="9.125" style="441" customWidth="1"/>
    <col min="3" max="3" width="11.125" style="441" customWidth="1"/>
    <col min="4" max="10" width="9.125" style="441" customWidth="1"/>
    <col min="11" max="11" width="14.625" style="441" customWidth="1"/>
    <col min="12" max="16384" width="9.125" style="441" customWidth="1"/>
  </cols>
  <sheetData>
    <row r="1" spans="1:11" ht="18.75">
      <c r="A1" s="598" t="s">
        <v>380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</row>
    <row r="2" ht="15.75">
      <c r="F2" s="441" t="s">
        <v>269</v>
      </c>
    </row>
    <row r="3" ht="15.75">
      <c r="A3" s="520"/>
    </row>
    <row r="4" ht="18" customHeight="1" thickBot="1">
      <c r="A4" s="520"/>
    </row>
    <row r="5" spans="1:11" ht="18" customHeight="1" thickBot="1">
      <c r="A5" s="521" t="s">
        <v>92</v>
      </c>
      <c r="B5" s="522"/>
      <c r="C5" s="522"/>
      <c r="D5" s="522"/>
      <c r="E5" s="522"/>
      <c r="F5" s="522"/>
      <c r="G5" s="522"/>
      <c r="H5" s="522"/>
      <c r="I5" s="522"/>
      <c r="J5" s="522"/>
      <c r="K5" s="523" t="s">
        <v>305</v>
      </c>
    </row>
    <row r="6" spans="1:11" ht="18" customHeight="1">
      <c r="A6" s="615" t="s">
        <v>93</v>
      </c>
      <c r="B6" s="616"/>
      <c r="C6" s="616"/>
      <c r="D6" s="616"/>
      <c r="E6" s="616"/>
      <c r="F6" s="616"/>
      <c r="G6" s="616"/>
      <c r="H6" s="616"/>
      <c r="I6" s="616"/>
      <c r="J6" s="617"/>
      <c r="K6" s="524"/>
    </row>
    <row r="7" spans="1:11" ht="18" customHeight="1">
      <c r="A7" s="609" t="s">
        <v>94</v>
      </c>
      <c r="B7" s="610"/>
      <c r="C7" s="610"/>
      <c r="D7" s="610"/>
      <c r="E7" s="610"/>
      <c r="F7" s="610"/>
      <c r="G7" s="610"/>
      <c r="H7" s="610"/>
      <c r="I7" s="610"/>
      <c r="J7" s="611"/>
      <c r="K7" s="525"/>
    </row>
    <row r="8" spans="1:11" ht="18" customHeight="1">
      <c r="A8" s="609" t="s">
        <v>95</v>
      </c>
      <c r="B8" s="610"/>
      <c r="C8" s="610"/>
      <c r="D8" s="610"/>
      <c r="E8" s="610"/>
      <c r="F8" s="610"/>
      <c r="G8" s="610"/>
      <c r="H8" s="610"/>
      <c r="I8" s="610"/>
      <c r="J8" s="611"/>
      <c r="K8" s="525"/>
    </row>
    <row r="9" spans="1:11" ht="18" customHeight="1">
      <c r="A9" s="606" t="s">
        <v>181</v>
      </c>
      <c r="B9" s="607"/>
      <c r="C9" s="607"/>
      <c r="D9" s="607"/>
      <c r="E9" s="607"/>
      <c r="F9" s="607"/>
      <c r="G9" s="607"/>
      <c r="H9" s="607"/>
      <c r="I9" s="607"/>
      <c r="J9" s="608"/>
      <c r="K9" s="526"/>
    </row>
    <row r="10" spans="1:11" ht="18" customHeight="1" thickBot="1">
      <c r="A10" s="612" t="s">
        <v>162</v>
      </c>
      <c r="B10" s="613"/>
      <c r="C10" s="613"/>
      <c r="D10" s="613"/>
      <c r="E10" s="613"/>
      <c r="F10" s="613"/>
      <c r="G10" s="613"/>
      <c r="H10" s="613"/>
      <c r="I10" s="613"/>
      <c r="J10" s="614"/>
      <c r="K10" s="527">
        <f>SUM(K6:K9)</f>
        <v>0</v>
      </c>
    </row>
    <row r="11" ht="18" customHeight="1"/>
  </sheetData>
  <sheetProtection/>
  <mergeCells count="6">
    <mergeCell ref="A1:K1"/>
    <mergeCell ref="A9:J9"/>
    <mergeCell ref="A8:J8"/>
    <mergeCell ref="A10:J10"/>
    <mergeCell ref="A6:J6"/>
    <mergeCell ref="A7:J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&amp;C18.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92"/>
  <sheetViews>
    <sheetView zoomScaleSheetLayoutView="100" workbookViewId="0" topLeftCell="A73">
      <selection activeCell="I4" sqref="I4"/>
    </sheetView>
  </sheetViews>
  <sheetFormatPr defaultColWidth="9.00390625" defaultRowHeight="14.25" customHeight="1"/>
  <cols>
    <col min="1" max="1" width="4.125" style="145" customWidth="1"/>
    <col min="2" max="2" width="11.25390625" style="145" bestFit="1" customWidth="1"/>
    <col min="3" max="4" width="9.125" style="145" customWidth="1"/>
    <col min="5" max="5" width="17.125" style="145" customWidth="1"/>
    <col min="6" max="7" width="11.375" style="145" customWidth="1"/>
    <col min="8" max="8" width="11.875" style="145" customWidth="1"/>
    <col min="9" max="9" width="13.25390625" style="145" customWidth="1"/>
    <col min="10" max="10" width="13.125" style="145" customWidth="1"/>
    <col min="11" max="11" width="12.25390625" style="145" customWidth="1"/>
    <col min="12" max="12" width="11.00390625" style="145" customWidth="1"/>
    <col min="13" max="16384" width="9.125" style="145" customWidth="1"/>
  </cols>
  <sheetData>
    <row r="1" spans="1:12" s="15" customFormat="1" ht="19.5" customHeight="1">
      <c r="A1" s="581" t="s">
        <v>344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</row>
    <row r="2" spans="1:8" s="15" customFormat="1" ht="17.25" customHeight="1">
      <c r="A2" s="16"/>
      <c r="B2" s="16"/>
      <c r="C2" s="16"/>
      <c r="D2" s="16"/>
      <c r="E2" s="16"/>
      <c r="F2" s="16"/>
      <c r="G2" s="16"/>
      <c r="H2" s="16"/>
    </row>
    <row r="3" spans="1:8" s="15" customFormat="1" ht="18" customHeight="1">
      <c r="A3" s="16"/>
      <c r="B3" s="16"/>
      <c r="C3" s="16"/>
      <c r="D3" s="16"/>
      <c r="E3" s="16"/>
      <c r="F3" s="16"/>
      <c r="G3" s="16"/>
      <c r="H3" s="16"/>
    </row>
    <row r="4" spans="1:12" s="15" customFormat="1" ht="63">
      <c r="A4" s="16"/>
      <c r="B4" s="16"/>
      <c r="C4" s="16"/>
      <c r="D4" s="16"/>
      <c r="E4" s="16"/>
      <c r="F4" s="17" t="s">
        <v>386</v>
      </c>
      <c r="G4" s="17" t="s">
        <v>385</v>
      </c>
      <c r="H4" s="17" t="s">
        <v>120</v>
      </c>
      <c r="I4" s="17" t="s">
        <v>121</v>
      </c>
      <c r="J4" s="17" t="s">
        <v>122</v>
      </c>
      <c r="K4" s="17" t="s">
        <v>123</v>
      </c>
      <c r="L4" s="17" t="s">
        <v>124</v>
      </c>
    </row>
    <row r="5" spans="1:12" s="15" customFormat="1" ht="7.5" customHeight="1">
      <c r="A5" s="16"/>
      <c r="B5" s="16"/>
      <c r="C5" s="16"/>
      <c r="D5" s="16"/>
      <c r="E5" s="16"/>
      <c r="F5" s="18"/>
      <c r="G5" s="18"/>
      <c r="H5" s="17"/>
      <c r="I5" s="17"/>
      <c r="J5" s="19"/>
      <c r="K5" s="17"/>
      <c r="L5" s="17"/>
    </row>
    <row r="6" spans="1:13" s="22" customFormat="1" ht="18" customHeight="1" thickBot="1">
      <c r="A6" s="20" t="s">
        <v>185</v>
      </c>
      <c r="B6" s="20"/>
      <c r="C6" s="20"/>
      <c r="D6" s="20"/>
      <c r="E6" s="20"/>
      <c r="F6" s="271">
        <f>H6+I6</f>
        <v>1648</v>
      </c>
      <c r="G6" s="271">
        <f>I6+J6</f>
        <v>1648</v>
      </c>
      <c r="H6" s="21">
        <f>H16+H25+H29+H31+H33</f>
        <v>1648</v>
      </c>
      <c r="I6" s="21">
        <f>I16+I25+I29+I31+I33</f>
        <v>0</v>
      </c>
      <c r="J6" s="21">
        <v>1648</v>
      </c>
      <c r="K6" s="21">
        <f>K16+K25+K29+K31+K33</f>
        <v>0</v>
      </c>
      <c r="L6" s="21">
        <f>L16+L25+L29+L31+L33</f>
        <v>0</v>
      </c>
      <c r="M6" s="20"/>
    </row>
    <row r="7" spans="1:13" s="22" customFormat="1" ht="18" customHeight="1">
      <c r="A7" s="23" t="s">
        <v>189</v>
      </c>
      <c r="B7" s="23" t="s">
        <v>190</v>
      </c>
      <c r="C7" s="24"/>
      <c r="D7" s="24"/>
      <c r="E7" s="24"/>
      <c r="F7" s="25"/>
      <c r="G7" s="25"/>
      <c r="H7" s="26"/>
      <c r="I7" s="27"/>
      <c r="J7" s="28"/>
      <c r="K7" s="26"/>
      <c r="L7" s="26"/>
      <c r="M7" s="20"/>
    </row>
    <row r="8" spans="1:13" s="15" customFormat="1" ht="18" customHeight="1">
      <c r="A8" s="29"/>
      <c r="B8" s="30" t="s">
        <v>208</v>
      </c>
      <c r="C8" s="31"/>
      <c r="D8" s="32"/>
      <c r="E8" s="33"/>
      <c r="F8" s="34"/>
      <c r="G8" s="34"/>
      <c r="H8" s="34"/>
      <c r="I8" s="167"/>
      <c r="J8" s="35"/>
      <c r="K8" s="34"/>
      <c r="L8" s="34"/>
      <c r="M8" s="16"/>
    </row>
    <row r="9" spans="1:13" s="15" customFormat="1" ht="18" customHeight="1">
      <c r="A9" s="29"/>
      <c r="B9" s="36" t="s">
        <v>127</v>
      </c>
      <c r="C9" s="37"/>
      <c r="D9" s="37"/>
      <c r="E9" s="38"/>
      <c r="F9" s="557">
        <f aca="true" t="shared" si="0" ref="F9:G15">H9+I9</f>
        <v>44</v>
      </c>
      <c r="G9" s="557">
        <f t="shared" si="0"/>
        <v>44</v>
      </c>
      <c r="H9" s="39">
        <v>44</v>
      </c>
      <c r="I9" s="171"/>
      <c r="J9" s="40">
        <v>44</v>
      </c>
      <c r="K9" s="39"/>
      <c r="L9" s="39"/>
      <c r="M9" s="16"/>
    </row>
    <row r="10" spans="1:13" s="15" customFormat="1" ht="18" customHeight="1">
      <c r="A10" s="29"/>
      <c r="B10" s="36" t="s">
        <v>128</v>
      </c>
      <c r="C10" s="37"/>
      <c r="D10" s="37"/>
      <c r="E10" s="38"/>
      <c r="F10" s="557">
        <f t="shared" si="0"/>
        <v>0</v>
      </c>
      <c r="G10" s="557">
        <f t="shared" si="0"/>
        <v>0</v>
      </c>
      <c r="H10" s="39">
        <v>0</v>
      </c>
      <c r="I10" s="171"/>
      <c r="J10" s="40"/>
      <c r="K10" s="39"/>
      <c r="L10" s="39"/>
      <c r="M10" s="16"/>
    </row>
    <row r="11" spans="1:13" s="15" customFormat="1" ht="18" customHeight="1">
      <c r="A11" s="29"/>
      <c r="B11" s="36" t="s">
        <v>129</v>
      </c>
      <c r="C11" s="37"/>
      <c r="D11" s="37"/>
      <c r="E11" s="38"/>
      <c r="F11" s="557">
        <f t="shared" si="0"/>
        <v>0</v>
      </c>
      <c r="G11" s="557">
        <f t="shared" si="0"/>
        <v>0</v>
      </c>
      <c r="H11" s="39"/>
      <c r="I11" s="171"/>
      <c r="J11" s="40"/>
      <c r="K11" s="39"/>
      <c r="L11" s="39"/>
      <c r="M11" s="16"/>
    </row>
    <row r="12" spans="1:13" s="15" customFormat="1" ht="18" customHeight="1">
      <c r="A12" s="29"/>
      <c r="B12" s="36" t="s">
        <v>130</v>
      </c>
      <c r="C12" s="37"/>
      <c r="D12" s="37"/>
      <c r="E12" s="38"/>
      <c r="F12" s="557">
        <f t="shared" si="0"/>
        <v>327</v>
      </c>
      <c r="G12" s="557">
        <f t="shared" si="0"/>
        <v>327</v>
      </c>
      <c r="H12" s="39">
        <v>327</v>
      </c>
      <c r="I12" s="171"/>
      <c r="J12" s="40">
        <v>327</v>
      </c>
      <c r="K12" s="39"/>
      <c r="L12" s="39"/>
      <c r="M12" s="16"/>
    </row>
    <row r="13" spans="1:13" s="15" customFormat="1" ht="18" customHeight="1">
      <c r="A13" s="29"/>
      <c r="B13" s="36" t="s">
        <v>145</v>
      </c>
      <c r="C13" s="37"/>
      <c r="D13" s="37"/>
      <c r="E13" s="38"/>
      <c r="F13" s="557">
        <f t="shared" si="0"/>
        <v>633</v>
      </c>
      <c r="G13" s="557">
        <f t="shared" si="0"/>
        <v>633</v>
      </c>
      <c r="H13" s="39">
        <v>633</v>
      </c>
      <c r="I13" s="171"/>
      <c r="J13" s="40">
        <v>633</v>
      </c>
      <c r="K13" s="39"/>
      <c r="L13" s="39"/>
      <c r="M13" s="16"/>
    </row>
    <row r="14" spans="1:13" s="15" customFormat="1" ht="18" customHeight="1">
      <c r="A14" s="29"/>
      <c r="B14" s="36" t="s">
        <v>131</v>
      </c>
      <c r="C14" s="37"/>
      <c r="D14" s="37"/>
      <c r="E14" s="38"/>
      <c r="F14" s="557">
        <f t="shared" si="0"/>
        <v>0</v>
      </c>
      <c r="G14" s="557">
        <f t="shared" si="0"/>
        <v>0</v>
      </c>
      <c r="H14" s="39">
        <v>0</v>
      </c>
      <c r="I14" s="171"/>
      <c r="J14" s="40"/>
      <c r="K14" s="39"/>
      <c r="L14" s="39"/>
      <c r="M14" s="16"/>
    </row>
    <row r="15" spans="1:13" s="15" customFormat="1" ht="18" customHeight="1">
      <c r="A15" s="29"/>
      <c r="B15" s="36" t="s">
        <v>132</v>
      </c>
      <c r="C15" s="37"/>
      <c r="D15" s="37"/>
      <c r="E15" s="38"/>
      <c r="F15" s="557">
        <f t="shared" si="0"/>
        <v>0</v>
      </c>
      <c r="G15" s="557">
        <f t="shared" si="0"/>
        <v>0</v>
      </c>
      <c r="H15" s="39">
        <v>0</v>
      </c>
      <c r="I15" s="171"/>
      <c r="J15" s="40"/>
      <c r="K15" s="39"/>
      <c r="L15" s="39"/>
      <c r="M15" s="16"/>
    </row>
    <row r="16" spans="1:13" s="49" customFormat="1" ht="18" customHeight="1">
      <c r="A16" s="41"/>
      <c r="B16" s="42" t="s">
        <v>143</v>
      </c>
      <c r="C16" s="43"/>
      <c r="D16" s="43"/>
      <c r="E16" s="44"/>
      <c r="F16" s="54">
        <f>H16+I16</f>
        <v>1004</v>
      </c>
      <c r="G16" s="54">
        <f>I16+J16</f>
        <v>1004</v>
      </c>
      <c r="H16" s="46">
        <f>SUM(H9:H15)</f>
        <v>1004</v>
      </c>
      <c r="I16" s="172">
        <f>SUM(I9:I15)</f>
        <v>0</v>
      </c>
      <c r="J16" s="47">
        <f>SUM(J9:J15)</f>
        <v>1004</v>
      </c>
      <c r="K16" s="46">
        <f>SUM(K9:K15)</f>
        <v>0</v>
      </c>
      <c r="L16" s="46">
        <f>SUM(L9:L15)</f>
        <v>0</v>
      </c>
      <c r="M16" s="48"/>
    </row>
    <row r="17" spans="1:13" s="15" customFormat="1" ht="18" customHeight="1">
      <c r="A17" s="56" t="s">
        <v>136</v>
      </c>
      <c r="B17" s="50" t="s">
        <v>137</v>
      </c>
      <c r="C17" s="51"/>
      <c r="D17" s="51"/>
      <c r="E17" s="51"/>
      <c r="F17" s="54"/>
      <c r="G17" s="54"/>
      <c r="H17" s="52"/>
      <c r="I17" s="173"/>
      <c r="J17" s="53"/>
      <c r="K17" s="52"/>
      <c r="L17" s="52"/>
      <c r="M17" s="16"/>
    </row>
    <row r="18" spans="1:13" s="15" customFormat="1" ht="18" customHeight="1">
      <c r="A18" s="29"/>
      <c r="B18" s="578" t="s">
        <v>322</v>
      </c>
      <c r="C18" s="579"/>
      <c r="D18" s="579"/>
      <c r="E18" s="580"/>
      <c r="F18" s="557">
        <f aca="true" t="shared" si="1" ref="F18:G24">H18+I18</f>
        <v>114</v>
      </c>
      <c r="G18" s="557">
        <f t="shared" si="1"/>
        <v>114</v>
      </c>
      <c r="H18" s="39">
        <v>114</v>
      </c>
      <c r="I18" s="171"/>
      <c r="J18" s="40">
        <v>114</v>
      </c>
      <c r="K18" s="39"/>
      <c r="L18" s="39"/>
      <c r="M18" s="16"/>
    </row>
    <row r="19" spans="1:13" s="15" customFormat="1" ht="18" customHeight="1">
      <c r="A19" s="29"/>
      <c r="B19" s="578" t="s">
        <v>183</v>
      </c>
      <c r="C19" s="579"/>
      <c r="D19" s="579"/>
      <c r="E19" s="580"/>
      <c r="F19" s="557">
        <f t="shared" si="1"/>
        <v>0</v>
      </c>
      <c r="G19" s="557">
        <f t="shared" si="1"/>
        <v>0</v>
      </c>
      <c r="H19" s="39">
        <v>0</v>
      </c>
      <c r="I19" s="171"/>
      <c r="J19" s="40"/>
      <c r="K19" s="39"/>
      <c r="L19" s="39"/>
      <c r="M19" s="16"/>
    </row>
    <row r="20" spans="1:13" s="15" customFormat="1" ht="18" customHeight="1">
      <c r="A20" s="29"/>
      <c r="B20" s="578" t="s">
        <v>184</v>
      </c>
      <c r="C20" s="579"/>
      <c r="D20" s="579"/>
      <c r="E20" s="580"/>
      <c r="F20" s="557">
        <f t="shared" si="1"/>
        <v>0</v>
      </c>
      <c r="G20" s="557">
        <f t="shared" si="1"/>
        <v>0</v>
      </c>
      <c r="H20" s="39">
        <v>0</v>
      </c>
      <c r="I20" s="171"/>
      <c r="J20" s="40"/>
      <c r="K20" s="39"/>
      <c r="L20" s="39"/>
      <c r="M20" s="16"/>
    </row>
    <row r="21" spans="1:13" s="15" customFormat="1" ht="18" customHeight="1">
      <c r="A21" s="29"/>
      <c r="B21" s="36" t="s">
        <v>138</v>
      </c>
      <c r="C21" s="37"/>
      <c r="D21" s="37"/>
      <c r="E21" s="38"/>
      <c r="F21" s="557">
        <f t="shared" si="1"/>
        <v>0</v>
      </c>
      <c r="G21" s="557">
        <f t="shared" si="1"/>
        <v>0</v>
      </c>
      <c r="H21" s="39">
        <v>0</v>
      </c>
      <c r="I21" s="171"/>
      <c r="J21" s="40"/>
      <c r="K21" s="39"/>
      <c r="L21" s="39"/>
      <c r="M21" s="16"/>
    </row>
    <row r="22" spans="1:13" s="15" customFormat="1" ht="18" customHeight="1">
      <c r="A22" s="29"/>
      <c r="B22" s="36" t="s">
        <v>139</v>
      </c>
      <c r="C22" s="37"/>
      <c r="D22" s="37"/>
      <c r="E22" s="38"/>
      <c r="F22" s="557">
        <f t="shared" si="1"/>
        <v>0</v>
      </c>
      <c r="G22" s="557">
        <f t="shared" si="1"/>
        <v>0</v>
      </c>
      <c r="H22" s="39">
        <v>0</v>
      </c>
      <c r="I22" s="171"/>
      <c r="J22" s="40"/>
      <c r="K22" s="39"/>
      <c r="L22" s="39"/>
      <c r="M22" s="16"/>
    </row>
    <row r="23" spans="1:13" s="15" customFormat="1" ht="18" customHeight="1">
      <c r="A23" s="29"/>
      <c r="B23" s="36" t="s">
        <v>140</v>
      </c>
      <c r="C23" s="37"/>
      <c r="D23" s="37"/>
      <c r="E23" s="38"/>
      <c r="F23" s="557">
        <f t="shared" si="1"/>
        <v>0</v>
      </c>
      <c r="G23" s="557">
        <f t="shared" si="1"/>
        <v>0</v>
      </c>
      <c r="H23" s="39">
        <v>0</v>
      </c>
      <c r="I23" s="171"/>
      <c r="J23" s="40"/>
      <c r="K23" s="39"/>
      <c r="L23" s="39"/>
      <c r="M23" s="16"/>
    </row>
    <row r="24" spans="1:13" s="15" customFormat="1" ht="18" customHeight="1">
      <c r="A24" s="29"/>
      <c r="B24" s="36" t="s">
        <v>141</v>
      </c>
      <c r="C24" s="37"/>
      <c r="D24" s="37"/>
      <c r="E24" s="38"/>
      <c r="F24" s="557">
        <f t="shared" si="1"/>
        <v>3</v>
      </c>
      <c r="G24" s="557">
        <f t="shared" si="1"/>
        <v>0</v>
      </c>
      <c r="H24" s="39">
        <v>3</v>
      </c>
      <c r="I24" s="171"/>
      <c r="J24" s="40"/>
      <c r="K24" s="39"/>
      <c r="L24" s="39"/>
      <c r="M24" s="16"/>
    </row>
    <row r="25" spans="1:13" s="49" customFormat="1" ht="18" customHeight="1">
      <c r="A25" s="41"/>
      <c r="B25" s="42" t="s">
        <v>162</v>
      </c>
      <c r="C25" s="43"/>
      <c r="D25" s="43"/>
      <c r="E25" s="44"/>
      <c r="F25" s="54">
        <f>H25+I25</f>
        <v>117</v>
      </c>
      <c r="G25" s="54">
        <f>I25+J25</f>
        <v>114</v>
      </c>
      <c r="H25" s="46">
        <f>SUM(H18:H24)</f>
        <v>117</v>
      </c>
      <c r="I25" s="172">
        <f>SUM(I18:I24)</f>
        <v>0</v>
      </c>
      <c r="J25" s="47">
        <f>SUM(J18:J24)</f>
        <v>114</v>
      </c>
      <c r="K25" s="46">
        <f>SUM(K18:K24)</f>
        <v>0</v>
      </c>
      <c r="L25" s="46">
        <f>SUM(L18:L24)</f>
        <v>0</v>
      </c>
      <c r="M25" s="48"/>
    </row>
    <row r="26" spans="1:13" s="15" customFormat="1" ht="18" customHeight="1">
      <c r="A26" s="56" t="s">
        <v>142</v>
      </c>
      <c r="B26" s="57" t="s">
        <v>188</v>
      </c>
      <c r="C26" s="58"/>
      <c r="D26" s="59"/>
      <c r="E26" s="60"/>
      <c r="F26" s="54"/>
      <c r="G26" s="54"/>
      <c r="H26" s="52"/>
      <c r="I26" s="173"/>
      <c r="J26" s="53"/>
      <c r="K26" s="52"/>
      <c r="L26" s="52"/>
      <c r="M26" s="16"/>
    </row>
    <row r="27" spans="1:13" s="15" customFormat="1" ht="18" customHeight="1">
      <c r="A27" s="29"/>
      <c r="B27" s="36" t="s">
        <v>323</v>
      </c>
      <c r="C27" s="37"/>
      <c r="D27" s="58"/>
      <c r="E27" s="58"/>
      <c r="F27" s="39">
        <f aca="true" t="shared" si="2" ref="F27:G31">H27+I27</f>
        <v>284</v>
      </c>
      <c r="G27" s="39">
        <f t="shared" si="2"/>
        <v>284</v>
      </c>
      <c r="H27" s="61">
        <v>284</v>
      </c>
      <c r="I27" s="173"/>
      <c r="J27" s="16">
        <v>284</v>
      </c>
      <c r="K27" s="61"/>
      <c r="L27" s="62"/>
      <c r="M27" s="16"/>
    </row>
    <row r="28" spans="1:13" s="15" customFormat="1" ht="18" customHeight="1">
      <c r="A28" s="29"/>
      <c r="B28" s="36" t="s">
        <v>324</v>
      </c>
      <c r="C28" s="37"/>
      <c r="D28" s="37"/>
      <c r="E28" s="38"/>
      <c r="F28" s="39">
        <f t="shared" si="2"/>
        <v>222</v>
      </c>
      <c r="G28" s="39">
        <f t="shared" si="2"/>
        <v>222</v>
      </c>
      <c r="H28" s="63">
        <v>222</v>
      </c>
      <c r="I28" s="178"/>
      <c r="J28" s="64">
        <v>222</v>
      </c>
      <c r="K28" s="63"/>
      <c r="L28" s="63"/>
      <c r="M28" s="16"/>
    </row>
    <row r="29" spans="1:13" s="49" customFormat="1" ht="18" customHeight="1">
      <c r="A29" s="41"/>
      <c r="B29" s="42" t="s">
        <v>162</v>
      </c>
      <c r="C29" s="43"/>
      <c r="D29" s="43"/>
      <c r="E29" s="44"/>
      <c r="F29" s="54">
        <f t="shared" si="2"/>
        <v>506</v>
      </c>
      <c r="G29" s="54">
        <f t="shared" si="2"/>
        <v>506</v>
      </c>
      <c r="H29" s="46">
        <f>SUM(H27:H28)</f>
        <v>506</v>
      </c>
      <c r="I29" s="172">
        <f>SUM(I27:I28)</f>
        <v>0</v>
      </c>
      <c r="J29" s="47">
        <f>SUM(J27:J28)</f>
        <v>506</v>
      </c>
      <c r="K29" s="46">
        <f>SUM(K27:K28)</f>
        <v>0</v>
      </c>
      <c r="L29" s="46">
        <f>SUM(L27:L28)</f>
        <v>0</v>
      </c>
      <c r="M29" s="48"/>
    </row>
    <row r="30" spans="1:13" s="15" customFormat="1" ht="18" customHeight="1">
      <c r="A30" s="29"/>
      <c r="B30" s="36" t="s">
        <v>209</v>
      </c>
      <c r="C30" s="37"/>
      <c r="D30" s="59"/>
      <c r="E30" s="60"/>
      <c r="F30" s="39">
        <f t="shared" si="2"/>
        <v>21</v>
      </c>
      <c r="G30" s="39">
        <f t="shared" si="2"/>
        <v>21</v>
      </c>
      <c r="H30" s="557">
        <v>21</v>
      </c>
      <c r="I30" s="173"/>
      <c r="J30" s="53">
        <v>21</v>
      </c>
      <c r="K30" s="52"/>
      <c r="L30" s="52"/>
      <c r="M30" s="16"/>
    </row>
    <row r="31" spans="1:13" s="49" customFormat="1" ht="18" customHeight="1">
      <c r="A31" s="41"/>
      <c r="B31" s="42" t="s">
        <v>162</v>
      </c>
      <c r="C31" s="43"/>
      <c r="D31" s="43"/>
      <c r="E31" s="44"/>
      <c r="F31" s="54">
        <f t="shared" si="2"/>
        <v>21</v>
      </c>
      <c r="G31" s="54">
        <f t="shared" si="2"/>
        <v>21</v>
      </c>
      <c r="H31" s="55">
        <f>SUM(H30:H30)</f>
        <v>21</v>
      </c>
      <c r="I31" s="172">
        <f>SUM(I30:I30)</f>
        <v>0</v>
      </c>
      <c r="J31" s="177">
        <f>SUM(J30:J30)</f>
        <v>21</v>
      </c>
      <c r="K31" s="55">
        <f>SUM(K30:K30)</f>
        <v>0</v>
      </c>
      <c r="L31" s="55">
        <f>SUM(L30:L30)</f>
        <v>0</v>
      </c>
      <c r="M31" s="48"/>
    </row>
    <row r="32" spans="1:13" s="15" customFormat="1" ht="18" customHeight="1">
      <c r="A32" s="56" t="s">
        <v>167</v>
      </c>
      <c r="B32" s="57" t="s">
        <v>168</v>
      </c>
      <c r="C32" s="37"/>
      <c r="D32" s="37"/>
      <c r="E32" s="38"/>
      <c r="F32" s="65"/>
      <c r="G32" s="65"/>
      <c r="H32" s="65"/>
      <c r="I32" s="179"/>
      <c r="J32" s="66"/>
      <c r="K32" s="65"/>
      <c r="L32" s="65"/>
      <c r="M32" s="16"/>
    </row>
    <row r="33" spans="1:13" s="15" customFormat="1" ht="18" customHeight="1" thickBot="1">
      <c r="A33" s="67"/>
      <c r="B33" s="68" t="s">
        <v>162</v>
      </c>
      <c r="C33" s="69"/>
      <c r="D33" s="69"/>
      <c r="E33" s="70"/>
      <c r="F33" s="71">
        <f>H33+I33</f>
        <v>0</v>
      </c>
      <c r="G33" s="71">
        <f>I33+J33</f>
        <v>0</v>
      </c>
      <c r="H33" s="96">
        <f>H32</f>
        <v>0</v>
      </c>
      <c r="I33" s="176">
        <f>I32</f>
        <v>0</v>
      </c>
      <c r="J33" s="97">
        <f>J32</f>
        <v>0</v>
      </c>
      <c r="K33" s="96">
        <f>K32</f>
        <v>0</v>
      </c>
      <c r="L33" s="96">
        <f>L32</f>
        <v>0</v>
      </c>
      <c r="M33" s="16"/>
    </row>
    <row r="34" spans="1:13" s="15" customFormat="1" ht="18" customHeight="1">
      <c r="A34" s="72"/>
      <c r="B34" s="73"/>
      <c r="C34" s="73"/>
      <c r="D34" s="73"/>
      <c r="E34" s="73"/>
      <c r="F34" s="74"/>
      <c r="G34" s="74"/>
      <c r="H34" s="74"/>
      <c r="I34" s="75"/>
      <c r="J34" s="74"/>
      <c r="K34" s="74"/>
      <c r="L34" s="74"/>
      <c r="M34" s="16"/>
    </row>
    <row r="35" spans="1:13" s="22" customFormat="1" ht="18" customHeight="1" thickBot="1">
      <c r="A35" s="20" t="s">
        <v>192</v>
      </c>
      <c r="B35" s="20"/>
      <c r="C35" s="20"/>
      <c r="D35" s="20"/>
      <c r="E35" s="20"/>
      <c r="F35" s="271">
        <v>10852</v>
      </c>
      <c r="G35" s="271">
        <v>9080</v>
      </c>
      <c r="H35" s="21">
        <v>9080</v>
      </c>
      <c r="I35" s="21">
        <f>I45+I55+I57</f>
        <v>0</v>
      </c>
      <c r="J35" s="21">
        <v>10852</v>
      </c>
      <c r="K35" s="21">
        <f>K45+K55+K57</f>
        <v>0</v>
      </c>
      <c r="L35" s="21">
        <f>L45+L55+L57</f>
        <v>0</v>
      </c>
      <c r="M35" s="20"/>
    </row>
    <row r="36" spans="1:13" s="15" customFormat="1" ht="18" customHeight="1">
      <c r="A36" s="76" t="s">
        <v>189</v>
      </c>
      <c r="B36" s="77" t="s">
        <v>191</v>
      </c>
      <c r="C36" s="77"/>
      <c r="D36" s="77"/>
      <c r="E36" s="77"/>
      <c r="F36" s="78"/>
      <c r="G36" s="78"/>
      <c r="H36" s="79"/>
      <c r="I36" s="175"/>
      <c r="J36" s="174"/>
      <c r="K36" s="79"/>
      <c r="L36" s="79"/>
      <c r="M36" s="16"/>
    </row>
    <row r="37" spans="1:13" s="15" customFormat="1" ht="18" customHeight="1">
      <c r="A37" s="80" t="s">
        <v>0</v>
      </c>
      <c r="B37" s="37" t="s">
        <v>186</v>
      </c>
      <c r="C37" s="37"/>
      <c r="D37" s="37"/>
      <c r="E37" s="38"/>
      <c r="F37" s="39"/>
      <c r="G37" s="39"/>
      <c r="H37" s="39"/>
      <c r="I37" s="171"/>
      <c r="J37" s="40"/>
      <c r="K37" s="39"/>
      <c r="L37" s="39"/>
      <c r="M37" s="16"/>
    </row>
    <row r="38" spans="1:13" s="15" customFormat="1" ht="18" customHeight="1">
      <c r="A38" s="29"/>
      <c r="B38" s="37" t="s">
        <v>210</v>
      </c>
      <c r="C38" s="37"/>
      <c r="D38" s="37"/>
      <c r="E38" s="38"/>
      <c r="F38" s="39">
        <f aca="true" t="shared" si="3" ref="F38:G42">H38+I38</f>
        <v>1119</v>
      </c>
      <c r="G38" s="39">
        <f t="shared" si="3"/>
        <v>1119</v>
      </c>
      <c r="H38" s="39">
        <v>1119</v>
      </c>
      <c r="I38" s="171"/>
      <c r="J38" s="40">
        <v>1119</v>
      </c>
      <c r="K38" s="39"/>
      <c r="L38" s="39"/>
      <c r="M38" s="16"/>
    </row>
    <row r="39" spans="1:13" s="15" customFormat="1" ht="18" customHeight="1">
      <c r="A39" s="29"/>
      <c r="B39" s="37" t="s">
        <v>179</v>
      </c>
      <c r="C39" s="37"/>
      <c r="D39" s="37"/>
      <c r="E39" s="38"/>
      <c r="F39" s="39">
        <f t="shared" si="3"/>
        <v>415</v>
      </c>
      <c r="G39" s="39">
        <f t="shared" si="3"/>
        <v>415</v>
      </c>
      <c r="H39" s="39">
        <v>415</v>
      </c>
      <c r="I39" s="171"/>
      <c r="J39" s="40">
        <v>415</v>
      </c>
      <c r="K39" s="39"/>
      <c r="L39" s="39"/>
      <c r="M39" s="16"/>
    </row>
    <row r="40" spans="1:13" s="15" customFormat="1" ht="18" customHeight="1">
      <c r="A40" s="29"/>
      <c r="B40" s="37" t="s">
        <v>211</v>
      </c>
      <c r="C40" s="37"/>
      <c r="D40" s="37"/>
      <c r="E40" s="38"/>
      <c r="F40" s="39">
        <f t="shared" si="3"/>
        <v>368</v>
      </c>
      <c r="G40" s="39">
        <f t="shared" si="3"/>
        <v>368</v>
      </c>
      <c r="H40" s="39">
        <v>368</v>
      </c>
      <c r="I40" s="171"/>
      <c r="J40" s="40">
        <v>368</v>
      </c>
      <c r="K40" s="39"/>
      <c r="L40" s="39"/>
      <c r="M40" s="16"/>
    </row>
    <row r="41" spans="1:13" s="15" customFormat="1" ht="18" customHeight="1">
      <c r="A41" s="29"/>
      <c r="B41" s="37" t="s">
        <v>212</v>
      </c>
      <c r="C41" s="37"/>
      <c r="D41" s="37"/>
      <c r="E41" s="38"/>
      <c r="F41" s="39">
        <f t="shared" si="3"/>
        <v>0</v>
      </c>
      <c r="G41" s="39">
        <f t="shared" si="3"/>
        <v>0</v>
      </c>
      <c r="H41" s="39">
        <v>0</v>
      </c>
      <c r="I41" s="171"/>
      <c r="J41" s="40">
        <v>0</v>
      </c>
      <c r="K41" s="39"/>
      <c r="L41" s="39"/>
      <c r="M41" s="16"/>
    </row>
    <row r="42" spans="1:13" s="15" customFormat="1" ht="18" customHeight="1">
      <c r="A42" s="29"/>
      <c r="B42" s="81" t="s">
        <v>213</v>
      </c>
      <c r="C42" s="37"/>
      <c r="D42" s="37"/>
      <c r="E42" s="38"/>
      <c r="F42" s="39">
        <f t="shared" si="3"/>
        <v>336</v>
      </c>
      <c r="G42" s="39">
        <f t="shared" si="3"/>
        <v>336</v>
      </c>
      <c r="H42" s="39">
        <v>336</v>
      </c>
      <c r="I42" s="171"/>
      <c r="J42" s="40">
        <v>336</v>
      </c>
      <c r="K42" s="39"/>
      <c r="L42" s="39"/>
      <c r="M42" s="16"/>
    </row>
    <row r="43" spans="1:13" s="15" customFormat="1" ht="18" customHeight="1">
      <c r="A43" s="29"/>
      <c r="B43" s="81" t="s">
        <v>387</v>
      </c>
      <c r="C43" s="37"/>
      <c r="D43" s="37"/>
      <c r="E43" s="38"/>
      <c r="F43" s="39">
        <v>0</v>
      </c>
      <c r="G43" s="39">
        <v>51</v>
      </c>
      <c r="H43" s="39">
        <v>51</v>
      </c>
      <c r="I43" s="171"/>
      <c r="J43" s="40"/>
      <c r="K43" s="39"/>
      <c r="L43" s="39"/>
      <c r="M43" s="16"/>
    </row>
    <row r="44" spans="1:13" s="15" customFormat="1" ht="18" customHeight="1">
      <c r="A44" s="29"/>
      <c r="B44" s="81" t="s">
        <v>214</v>
      </c>
      <c r="C44" s="37"/>
      <c r="D44" s="37"/>
      <c r="E44" s="38"/>
      <c r="F44" s="39">
        <v>4000</v>
      </c>
      <c r="G44" s="39">
        <v>1000</v>
      </c>
      <c r="H44" s="39">
        <v>1000</v>
      </c>
      <c r="I44" s="171"/>
      <c r="J44" s="40">
        <v>4000</v>
      </c>
      <c r="K44" s="39"/>
      <c r="L44" s="39"/>
      <c r="M44" s="16"/>
    </row>
    <row r="45" spans="1:13" s="15" customFormat="1" ht="18" customHeight="1">
      <c r="A45" s="29"/>
      <c r="B45" s="89" t="s">
        <v>143</v>
      </c>
      <c r="C45" s="37"/>
      <c r="D45" s="37"/>
      <c r="E45" s="38"/>
      <c r="F45" s="45">
        <f>SUM(F38+F44)</f>
        <v>5119</v>
      </c>
      <c r="G45" s="45">
        <v>3289</v>
      </c>
      <c r="H45" s="567">
        <v>3289</v>
      </c>
      <c r="I45" s="172">
        <f>SUM(I38:I44)</f>
        <v>0</v>
      </c>
      <c r="J45" s="47">
        <v>5119</v>
      </c>
      <c r="K45" s="46">
        <f>SUM(K38:K44)</f>
        <v>0</v>
      </c>
      <c r="L45" s="46">
        <f>SUM(L38:L44)</f>
        <v>0</v>
      </c>
      <c r="M45" s="16"/>
    </row>
    <row r="46" spans="1:13" s="15" customFormat="1" ht="18" customHeight="1">
      <c r="A46" s="56" t="s">
        <v>136</v>
      </c>
      <c r="B46" s="83" t="s">
        <v>215</v>
      </c>
      <c r="C46" s="84"/>
      <c r="D46" s="84"/>
      <c r="E46" s="85"/>
      <c r="F46" s="39"/>
      <c r="G46" s="39"/>
      <c r="H46" s="46"/>
      <c r="I46" s="172"/>
      <c r="J46" s="47"/>
      <c r="K46" s="46"/>
      <c r="L46" s="46"/>
      <c r="M46" s="16"/>
    </row>
    <row r="47" spans="1:13" s="15" customFormat="1" ht="18" customHeight="1">
      <c r="A47" s="29"/>
      <c r="B47" s="37" t="s">
        <v>325</v>
      </c>
      <c r="C47" s="37"/>
      <c r="D47" s="37"/>
      <c r="E47" s="38"/>
      <c r="F47" s="39">
        <f aca="true" t="shared" si="4" ref="F47:G51">H47+I47</f>
        <v>600</v>
      </c>
      <c r="G47" s="39">
        <f>I47+J47</f>
        <v>600</v>
      </c>
      <c r="H47" s="39">
        <v>600</v>
      </c>
      <c r="I47" s="171"/>
      <c r="J47" s="40">
        <v>600</v>
      </c>
      <c r="K47" s="39"/>
      <c r="L47" s="39"/>
      <c r="M47" s="16"/>
    </row>
    <row r="48" spans="1:13" s="15" customFormat="1" ht="18" customHeight="1">
      <c r="A48" s="29"/>
      <c r="B48" s="86" t="s">
        <v>216</v>
      </c>
      <c r="C48" s="37"/>
      <c r="D48" s="37"/>
      <c r="E48" s="38"/>
      <c r="F48" s="39">
        <f t="shared" si="4"/>
        <v>501</v>
      </c>
      <c r="G48" s="39">
        <f t="shared" si="4"/>
        <v>501</v>
      </c>
      <c r="H48" s="39">
        <v>501</v>
      </c>
      <c r="I48" s="171"/>
      <c r="J48" s="40">
        <v>501</v>
      </c>
      <c r="K48" s="39"/>
      <c r="L48" s="39"/>
      <c r="M48" s="16"/>
    </row>
    <row r="49" spans="1:13" s="15" customFormat="1" ht="18" customHeight="1">
      <c r="A49" s="29"/>
      <c r="B49" s="86" t="s">
        <v>347</v>
      </c>
      <c r="C49" s="37"/>
      <c r="D49" s="37"/>
      <c r="E49" s="38"/>
      <c r="F49" s="39">
        <f t="shared" si="4"/>
        <v>1877</v>
      </c>
      <c r="G49" s="39">
        <f t="shared" si="4"/>
        <v>1877</v>
      </c>
      <c r="H49" s="39">
        <v>1877</v>
      </c>
      <c r="I49" s="171"/>
      <c r="J49" s="40">
        <v>1877</v>
      </c>
      <c r="K49" s="39"/>
      <c r="L49" s="39"/>
      <c r="M49" s="16"/>
    </row>
    <row r="50" spans="1:13" s="15" customFormat="1" ht="18" customHeight="1">
      <c r="A50" s="29"/>
      <c r="B50" s="86" t="s">
        <v>364</v>
      </c>
      <c r="C50" s="37"/>
      <c r="D50" s="37"/>
      <c r="E50" s="38"/>
      <c r="F50" s="39">
        <f t="shared" si="4"/>
        <v>111</v>
      </c>
      <c r="G50" s="39">
        <f t="shared" si="4"/>
        <v>111</v>
      </c>
      <c r="H50" s="39">
        <v>111</v>
      </c>
      <c r="I50" s="171"/>
      <c r="J50" s="40">
        <v>111</v>
      </c>
      <c r="K50" s="39"/>
      <c r="L50" s="39"/>
      <c r="M50" s="16"/>
    </row>
    <row r="51" spans="1:13" s="15" customFormat="1" ht="18" customHeight="1">
      <c r="A51" s="29"/>
      <c r="B51" s="86" t="s">
        <v>365</v>
      </c>
      <c r="C51" s="37"/>
      <c r="D51" s="37"/>
      <c r="E51" s="38"/>
      <c r="F51" s="39">
        <f t="shared" si="4"/>
        <v>2500</v>
      </c>
      <c r="G51" s="39">
        <f t="shared" si="4"/>
        <v>2500</v>
      </c>
      <c r="H51" s="39">
        <v>2500</v>
      </c>
      <c r="I51" s="171"/>
      <c r="J51" s="40">
        <v>2500</v>
      </c>
      <c r="K51" s="39"/>
      <c r="L51" s="39"/>
      <c r="M51" s="16"/>
    </row>
    <row r="52" spans="1:13" s="15" customFormat="1" ht="18" customHeight="1">
      <c r="A52" s="29"/>
      <c r="B52" s="86" t="s">
        <v>388</v>
      </c>
      <c r="C52" s="37"/>
      <c r="D52" s="37"/>
      <c r="E52" s="38"/>
      <c r="F52" s="39">
        <v>0</v>
      </c>
      <c r="G52" s="39">
        <v>58</v>
      </c>
      <c r="H52" s="39">
        <v>58</v>
      </c>
      <c r="I52" s="171"/>
      <c r="J52" s="40"/>
      <c r="K52" s="39"/>
      <c r="L52" s="39"/>
      <c r="M52" s="16"/>
    </row>
    <row r="53" spans="1:13" s="15" customFormat="1" ht="18" customHeight="1">
      <c r="A53" s="29"/>
      <c r="B53" s="556" t="s">
        <v>162</v>
      </c>
      <c r="C53" s="37"/>
      <c r="D53" s="37"/>
      <c r="E53" s="38"/>
      <c r="F53" s="39">
        <v>5589</v>
      </c>
      <c r="G53" s="39">
        <v>5647</v>
      </c>
      <c r="H53" s="39">
        <f>SUM(H47:H52)</f>
        <v>5647</v>
      </c>
      <c r="I53" s="171"/>
      <c r="J53" s="40">
        <v>5589</v>
      </c>
      <c r="K53" s="39"/>
      <c r="L53" s="39"/>
      <c r="M53" s="16"/>
    </row>
    <row r="54" spans="1:13" s="15" customFormat="1" ht="18" customHeight="1">
      <c r="A54" s="554" t="s">
        <v>348</v>
      </c>
      <c r="B54" s="555" t="s">
        <v>349</v>
      </c>
      <c r="C54" s="58"/>
      <c r="D54" s="58"/>
      <c r="E54" s="38"/>
      <c r="F54" s="39">
        <f>H54+I54</f>
        <v>144</v>
      </c>
      <c r="G54" s="39">
        <f>I54+J54</f>
        <v>144</v>
      </c>
      <c r="H54" s="39">
        <v>144</v>
      </c>
      <c r="I54" s="171"/>
      <c r="J54" s="40">
        <v>144</v>
      </c>
      <c r="K54" s="39"/>
      <c r="L54" s="39"/>
      <c r="M54" s="16"/>
    </row>
    <row r="55" spans="1:13" s="15" customFormat="1" ht="18" customHeight="1">
      <c r="A55" s="29"/>
      <c r="B55" s="89" t="s">
        <v>143</v>
      </c>
      <c r="C55" s="37"/>
      <c r="D55" s="37"/>
      <c r="E55" s="38"/>
      <c r="F55" s="45">
        <v>10852</v>
      </c>
      <c r="G55" s="45">
        <f>SUM(G45+G53+G54)</f>
        <v>9080</v>
      </c>
      <c r="H55" s="567">
        <v>9080</v>
      </c>
      <c r="I55" s="172">
        <f>SUM(I47:I54)</f>
        <v>0</v>
      </c>
      <c r="J55" s="47">
        <v>10852</v>
      </c>
      <c r="K55" s="46">
        <f>SUM(K47:K54)</f>
        <v>0</v>
      </c>
      <c r="L55" s="46">
        <f>SUM(L47:L54)</f>
        <v>0</v>
      </c>
      <c r="M55" s="16"/>
    </row>
    <row r="56" spans="1:13" s="15" customFormat="1" ht="18" customHeight="1">
      <c r="A56" s="56" t="s">
        <v>142</v>
      </c>
      <c r="B56" s="58" t="s">
        <v>187</v>
      </c>
      <c r="C56" s="58"/>
      <c r="D56" s="58"/>
      <c r="E56" s="93"/>
      <c r="F56" s="39"/>
      <c r="G56" s="39"/>
      <c r="H56" s="39"/>
      <c r="I56" s="171"/>
      <c r="J56" s="40"/>
      <c r="K56" s="39"/>
      <c r="L56" s="39"/>
      <c r="M56" s="16"/>
    </row>
    <row r="57" spans="1:13" s="15" customFormat="1" ht="18" customHeight="1" thickBot="1">
      <c r="A57" s="67"/>
      <c r="B57" s="69" t="s">
        <v>162</v>
      </c>
      <c r="C57" s="94"/>
      <c r="D57" s="94"/>
      <c r="E57" s="95"/>
      <c r="F57" s="71">
        <f>H57+I57</f>
        <v>0</v>
      </c>
      <c r="G57" s="71">
        <f>I57+J57</f>
        <v>0</v>
      </c>
      <c r="H57" s="96">
        <f>H56</f>
        <v>0</v>
      </c>
      <c r="I57" s="176">
        <f>I56</f>
        <v>0</v>
      </c>
      <c r="J57" s="97">
        <f>J56</f>
        <v>0</v>
      </c>
      <c r="K57" s="96">
        <f>K56</f>
        <v>0</v>
      </c>
      <c r="L57" s="96">
        <f>L56</f>
        <v>0</v>
      </c>
      <c r="M57" s="16"/>
    </row>
    <row r="58" spans="1:13" s="15" customFormat="1" ht="18" customHeight="1">
      <c r="A58" s="72"/>
      <c r="B58" s="73"/>
      <c r="C58" s="98"/>
      <c r="D58" s="98"/>
      <c r="E58" s="98"/>
      <c r="F58" s="74"/>
      <c r="G58" s="74"/>
      <c r="H58" s="99"/>
      <c r="I58" s="100"/>
      <c r="J58" s="99"/>
      <c r="K58" s="99"/>
      <c r="L58" s="99"/>
      <c r="M58" s="16"/>
    </row>
    <row r="59" spans="1:13" s="15" customFormat="1" ht="18" customHeight="1" thickBot="1">
      <c r="A59" s="101" t="s">
        <v>207</v>
      </c>
      <c r="B59" s="102"/>
      <c r="C59" s="102"/>
      <c r="D59" s="102"/>
      <c r="E59" s="102"/>
      <c r="F59" s="272">
        <v>7041</v>
      </c>
      <c r="G59" s="272">
        <v>8068</v>
      </c>
      <c r="H59" s="103">
        <v>8068</v>
      </c>
      <c r="I59" s="103">
        <f>I62</f>
        <v>0</v>
      </c>
      <c r="J59" s="103">
        <f>J62</f>
        <v>7041</v>
      </c>
      <c r="K59" s="103">
        <f>K62</f>
        <v>0</v>
      </c>
      <c r="L59" s="103">
        <f>L62</f>
        <v>0</v>
      </c>
      <c r="M59" s="16"/>
    </row>
    <row r="60" spans="1:13" s="15" customFormat="1" ht="18" customHeight="1">
      <c r="A60" s="29"/>
      <c r="B60" s="104" t="s">
        <v>66</v>
      </c>
      <c r="C60" s="104"/>
      <c r="D60" s="104"/>
      <c r="E60" s="105"/>
      <c r="F60" s="34">
        <v>7041</v>
      </c>
      <c r="G60" s="34">
        <v>7041</v>
      </c>
      <c r="H60" s="34">
        <v>7041</v>
      </c>
      <c r="I60" s="166"/>
      <c r="J60" s="35">
        <v>7041</v>
      </c>
      <c r="K60" s="34"/>
      <c r="L60" s="34"/>
      <c r="M60" s="16"/>
    </row>
    <row r="61" spans="1:13" s="15" customFormat="1" ht="18" customHeight="1">
      <c r="A61" s="561"/>
      <c r="B61" s="562" t="s">
        <v>389</v>
      </c>
      <c r="C61" s="562"/>
      <c r="D61" s="562"/>
      <c r="E61" s="563"/>
      <c r="F61" s="564">
        <v>0</v>
      </c>
      <c r="G61" s="564">
        <v>1027</v>
      </c>
      <c r="H61" s="564">
        <v>1027</v>
      </c>
      <c r="I61" s="565"/>
      <c r="J61" s="566"/>
      <c r="K61" s="564"/>
      <c r="L61" s="564"/>
      <c r="M61" s="16"/>
    </row>
    <row r="62" spans="1:13" s="15" customFormat="1" ht="18" customHeight="1" thickBot="1">
      <c r="A62" s="106"/>
      <c r="B62" s="107" t="s">
        <v>162</v>
      </c>
      <c r="C62" s="108"/>
      <c r="D62" s="108"/>
      <c r="E62" s="109"/>
      <c r="F62" s="275">
        <v>7041</v>
      </c>
      <c r="G62" s="275">
        <v>8068</v>
      </c>
      <c r="H62" s="275">
        <v>8068</v>
      </c>
      <c r="I62" s="168">
        <f>SUM(I60:I60)</f>
        <v>0</v>
      </c>
      <c r="J62" s="165">
        <f>SUM(J60:J60)</f>
        <v>7041</v>
      </c>
      <c r="K62" s="110">
        <f>SUM(K60:K60)</f>
        <v>0</v>
      </c>
      <c r="L62" s="110">
        <f>SUM(L60:L60)</f>
        <v>0</v>
      </c>
      <c r="M62" s="16"/>
    </row>
    <row r="63" spans="1:13" s="15" customFormat="1" ht="18" customHeight="1">
      <c r="A63" s="111"/>
      <c r="B63" s="112"/>
      <c r="C63" s="111"/>
      <c r="D63" s="111"/>
      <c r="E63" s="111"/>
      <c r="F63" s="113"/>
      <c r="G63" s="113"/>
      <c r="H63" s="113"/>
      <c r="I63" s="113"/>
      <c r="J63" s="113"/>
      <c r="K63" s="113"/>
      <c r="L63" s="113"/>
      <c r="M63" s="16"/>
    </row>
    <row r="64" spans="1:13" s="15" customFormat="1" ht="18" customHeight="1" thickBot="1">
      <c r="A64" s="114" t="s">
        <v>196</v>
      </c>
      <c r="B64" s="16"/>
      <c r="C64" s="16"/>
      <c r="D64" s="16"/>
      <c r="E64" s="16"/>
      <c r="F64" s="271">
        <f>H64+I64</f>
        <v>0</v>
      </c>
      <c r="G64" s="271"/>
      <c r="H64" s="21">
        <f>H67</f>
        <v>0</v>
      </c>
      <c r="I64" s="21">
        <f>I67</f>
        <v>0</v>
      </c>
      <c r="J64" s="21">
        <f>J67</f>
        <v>0</v>
      </c>
      <c r="K64" s="21">
        <f>K67</f>
        <v>0</v>
      </c>
      <c r="L64" s="21">
        <f>L67</f>
        <v>0</v>
      </c>
      <c r="M64" s="16"/>
    </row>
    <row r="65" spans="1:13" s="15" customFormat="1" ht="18" customHeight="1">
      <c r="A65" s="115" t="s">
        <v>189</v>
      </c>
      <c r="B65" s="116" t="s">
        <v>194</v>
      </c>
      <c r="C65" s="117"/>
      <c r="D65" s="117"/>
      <c r="E65" s="118"/>
      <c r="F65" s="119">
        <f>H65+I65</f>
        <v>0</v>
      </c>
      <c r="G65" s="119"/>
      <c r="H65" s="119"/>
      <c r="I65" s="166"/>
      <c r="J65" s="120"/>
      <c r="K65" s="119"/>
      <c r="L65" s="119"/>
      <c r="M65" s="16"/>
    </row>
    <row r="66" spans="1:13" s="15" customFormat="1" ht="18" customHeight="1">
      <c r="A66" s="121" t="s">
        <v>136</v>
      </c>
      <c r="B66" s="58" t="s">
        <v>195</v>
      </c>
      <c r="C66" s="37"/>
      <c r="D66" s="37"/>
      <c r="E66" s="38"/>
      <c r="F66" s="39">
        <f>H66+I66</f>
        <v>0</v>
      </c>
      <c r="G66" s="39"/>
      <c r="H66" s="39"/>
      <c r="I66" s="171"/>
      <c r="J66" s="40"/>
      <c r="K66" s="39"/>
      <c r="L66" s="39"/>
      <c r="M66" s="16"/>
    </row>
    <row r="67" spans="1:13" s="15" customFormat="1" ht="18" customHeight="1" thickBot="1">
      <c r="A67" s="67"/>
      <c r="B67" s="69" t="s">
        <v>162</v>
      </c>
      <c r="C67" s="94"/>
      <c r="D67" s="94"/>
      <c r="E67" s="95"/>
      <c r="F67" s="71">
        <f>H67+I67</f>
        <v>0</v>
      </c>
      <c r="G67" s="71"/>
      <c r="H67" s="96">
        <f>SUM(H65:H66)</f>
        <v>0</v>
      </c>
      <c r="I67" s="168">
        <f>SUM(I65:I66)</f>
        <v>0</v>
      </c>
      <c r="J67" s="97">
        <f>SUM(J65:J66)</f>
        <v>0</v>
      </c>
      <c r="K67" s="96">
        <f>SUM(K65:K66)</f>
        <v>0</v>
      </c>
      <c r="L67" s="96">
        <f>SUM(L65:L66)</f>
        <v>0</v>
      </c>
      <c r="M67" s="16"/>
    </row>
    <row r="68" spans="1:13" s="15" customFormat="1" ht="18" customHeight="1">
      <c r="A68" s="72"/>
      <c r="B68" s="98"/>
      <c r="C68" s="98"/>
      <c r="D68" s="98"/>
      <c r="E68" s="98"/>
      <c r="F68" s="74"/>
      <c r="G68" s="74"/>
      <c r="H68" s="74"/>
      <c r="I68" s="75"/>
      <c r="J68" s="74"/>
      <c r="K68" s="74"/>
      <c r="L68" s="74"/>
      <c r="M68" s="16"/>
    </row>
    <row r="69" spans="1:13" s="15" customFormat="1" ht="18" customHeight="1" thickBot="1">
      <c r="A69" s="114" t="s">
        <v>197</v>
      </c>
      <c r="B69" s="16"/>
      <c r="C69" s="16"/>
      <c r="D69" s="16"/>
      <c r="E69" s="16"/>
      <c r="F69" s="271">
        <f>H69+I69</f>
        <v>834</v>
      </c>
      <c r="G69" s="271">
        <v>834</v>
      </c>
      <c r="H69" s="21">
        <v>834</v>
      </c>
      <c r="I69" s="21">
        <f>I72+I76+I80</f>
        <v>0</v>
      </c>
      <c r="J69" s="21">
        <v>500</v>
      </c>
      <c r="K69" s="21">
        <f>K72+K76+K80</f>
        <v>0</v>
      </c>
      <c r="L69" s="21">
        <f>L72+L76+L80</f>
        <v>0</v>
      </c>
      <c r="M69" s="16"/>
    </row>
    <row r="70" spans="1:12" s="16" customFormat="1" ht="18" customHeight="1">
      <c r="A70" s="122" t="s">
        <v>189</v>
      </c>
      <c r="B70" s="123" t="s">
        <v>193</v>
      </c>
      <c r="C70" s="117"/>
      <c r="D70" s="117"/>
      <c r="E70" s="117"/>
      <c r="F70" s="124"/>
      <c r="G70" s="124"/>
      <c r="H70" s="125"/>
      <c r="I70" s="170"/>
      <c r="J70" s="126"/>
      <c r="K70" s="125"/>
      <c r="L70" s="119"/>
    </row>
    <row r="71" spans="1:12" s="16" customFormat="1" ht="18" customHeight="1">
      <c r="A71" s="29"/>
      <c r="B71" s="36" t="s">
        <v>144</v>
      </c>
      <c r="C71" s="37"/>
      <c r="D71" s="37"/>
      <c r="E71" s="38"/>
      <c r="F71" s="39">
        <v>500</v>
      </c>
      <c r="G71" s="39">
        <v>834</v>
      </c>
      <c r="H71" s="39">
        <v>834</v>
      </c>
      <c r="I71" s="171"/>
      <c r="J71" s="40">
        <v>500</v>
      </c>
      <c r="K71" s="39"/>
      <c r="L71" s="39"/>
    </row>
    <row r="72" spans="1:12" s="16" customFormat="1" ht="18" customHeight="1">
      <c r="A72" s="72"/>
      <c r="B72" s="42" t="s">
        <v>162</v>
      </c>
      <c r="C72" s="37"/>
      <c r="D72" s="37"/>
      <c r="E72" s="38"/>
      <c r="F72" s="45">
        <v>500</v>
      </c>
      <c r="G72" s="45">
        <v>834</v>
      </c>
      <c r="H72" s="567">
        <f>SUM(H71:H71)</f>
        <v>834</v>
      </c>
      <c r="I72" s="172">
        <f>SUM(I71:I71)</f>
        <v>0</v>
      </c>
      <c r="J72" s="163">
        <f>SUM(J71:J71)</f>
        <v>500</v>
      </c>
      <c r="K72" s="127">
        <f>SUM(K71:K71)</f>
        <v>0</v>
      </c>
      <c r="L72" s="127">
        <f>SUM(L71:L71)</f>
        <v>0</v>
      </c>
    </row>
    <row r="73" spans="1:13" s="15" customFormat="1" ht="18" customHeight="1">
      <c r="A73" s="82" t="s">
        <v>136</v>
      </c>
      <c r="B73" s="128" t="s">
        <v>135</v>
      </c>
      <c r="C73" s="32"/>
      <c r="D73" s="32"/>
      <c r="E73" s="32"/>
      <c r="F73" s="39"/>
      <c r="G73" s="39"/>
      <c r="H73" s="39"/>
      <c r="I73" s="171"/>
      <c r="J73" s="40"/>
      <c r="K73" s="39"/>
      <c r="L73" s="39"/>
      <c r="M73" s="16"/>
    </row>
    <row r="74" spans="1:13" s="15" customFormat="1" ht="18" customHeight="1">
      <c r="A74" s="129"/>
      <c r="B74" s="36" t="s">
        <v>198</v>
      </c>
      <c r="C74" s="104"/>
      <c r="D74" s="104"/>
      <c r="E74" s="105"/>
      <c r="F74" s="39">
        <f aca="true" t="shared" si="5" ref="F74:G76">H74+I74</f>
        <v>0</v>
      </c>
      <c r="G74" s="39">
        <f t="shared" si="5"/>
        <v>0</v>
      </c>
      <c r="H74" s="34"/>
      <c r="I74" s="167"/>
      <c r="J74" s="35"/>
      <c r="K74" s="34"/>
      <c r="L74" s="34"/>
      <c r="M74" s="16"/>
    </row>
    <row r="75" spans="1:13" s="15" customFormat="1" ht="18" customHeight="1">
      <c r="A75" s="129" t="s">
        <v>0</v>
      </c>
      <c r="B75" s="36" t="s">
        <v>200</v>
      </c>
      <c r="C75" s="37"/>
      <c r="D75" s="37"/>
      <c r="E75" s="38"/>
      <c r="F75" s="39">
        <f t="shared" si="5"/>
        <v>0</v>
      </c>
      <c r="G75" s="39">
        <f t="shared" si="5"/>
        <v>0</v>
      </c>
      <c r="H75" s="39"/>
      <c r="I75" s="171"/>
      <c r="J75" s="40"/>
      <c r="K75" s="39"/>
      <c r="L75" s="39"/>
      <c r="M75" s="16"/>
    </row>
    <row r="76" spans="1:13" s="15" customFormat="1" ht="18" customHeight="1">
      <c r="A76" s="29"/>
      <c r="B76" s="130" t="s">
        <v>162</v>
      </c>
      <c r="C76" s="131"/>
      <c r="D76" s="131"/>
      <c r="E76" s="132"/>
      <c r="F76" s="133">
        <f t="shared" si="5"/>
        <v>0</v>
      </c>
      <c r="G76" s="133">
        <f t="shared" si="5"/>
        <v>0</v>
      </c>
      <c r="H76" s="134">
        <f>SUM(H74:H75)</f>
        <v>0</v>
      </c>
      <c r="I76" s="172">
        <f>SUM(I74:I75)</f>
        <v>0</v>
      </c>
      <c r="J76" s="169">
        <f>SUM(J74:J75)</f>
        <v>0</v>
      </c>
      <c r="K76" s="134">
        <f>SUM(K74:K75)</f>
        <v>0</v>
      </c>
      <c r="L76" s="134">
        <f>SUM(L74:L75)</f>
        <v>0</v>
      </c>
      <c r="M76" s="16"/>
    </row>
    <row r="77" spans="1:13" s="15" customFormat="1" ht="18" customHeight="1">
      <c r="A77" s="82" t="s">
        <v>142</v>
      </c>
      <c r="B77" s="135" t="s">
        <v>232</v>
      </c>
      <c r="C77" s="62"/>
      <c r="D77" s="62"/>
      <c r="E77" s="62"/>
      <c r="F77" s="39"/>
      <c r="G77" s="39"/>
      <c r="H77" s="62"/>
      <c r="I77" s="167"/>
      <c r="J77" s="88"/>
      <c r="K77" s="62"/>
      <c r="L77" s="62"/>
      <c r="M77" s="16"/>
    </row>
    <row r="78" spans="1:13" s="15" customFormat="1" ht="18" customHeight="1">
      <c r="A78" s="136" t="s">
        <v>199</v>
      </c>
      <c r="B78" s="137" t="s">
        <v>201</v>
      </c>
      <c r="C78" s="138"/>
      <c r="D78" s="138"/>
      <c r="E78" s="139"/>
      <c r="F78" s="39">
        <f aca="true" t="shared" si="6" ref="F78:G80">H78+I78</f>
        <v>0</v>
      </c>
      <c r="G78" s="39">
        <f t="shared" si="6"/>
        <v>0</v>
      </c>
      <c r="H78" s="34"/>
      <c r="I78" s="167"/>
      <c r="J78" s="35"/>
      <c r="K78" s="34"/>
      <c r="L78" s="34"/>
      <c r="M78" s="16"/>
    </row>
    <row r="79" spans="1:13" s="15" customFormat="1" ht="18" customHeight="1">
      <c r="A79" s="136" t="s">
        <v>199</v>
      </c>
      <c r="B79" s="137" t="s">
        <v>202</v>
      </c>
      <c r="C79" s="140"/>
      <c r="D79" s="140"/>
      <c r="E79" s="141"/>
      <c r="F79" s="39">
        <f t="shared" si="6"/>
        <v>0</v>
      </c>
      <c r="G79" s="39">
        <f t="shared" si="6"/>
        <v>0</v>
      </c>
      <c r="H79" s="39"/>
      <c r="I79" s="171"/>
      <c r="J79" s="40"/>
      <c r="K79" s="39"/>
      <c r="L79" s="39"/>
      <c r="M79" s="16"/>
    </row>
    <row r="80" spans="1:13" s="15" customFormat="1" ht="18" customHeight="1" thickBot="1">
      <c r="A80" s="142"/>
      <c r="B80" s="68" t="s">
        <v>162</v>
      </c>
      <c r="C80" s="94"/>
      <c r="D80" s="94"/>
      <c r="E80" s="95"/>
      <c r="F80" s="71">
        <f t="shared" si="6"/>
        <v>0</v>
      </c>
      <c r="G80" s="71">
        <f t="shared" si="6"/>
        <v>0</v>
      </c>
      <c r="H80" s="96">
        <f>SUM(H78:H79)</f>
        <v>0</v>
      </c>
      <c r="I80" s="168">
        <f>SUM(I78:I79)</f>
        <v>0</v>
      </c>
      <c r="J80" s="97">
        <f>SUM(J78:J79)</f>
        <v>0</v>
      </c>
      <c r="K80" s="96">
        <f>SUM(K78:K79)</f>
        <v>0</v>
      </c>
      <c r="L80" s="96">
        <f>SUM(L78:L79)</f>
        <v>0</v>
      </c>
      <c r="M80" s="16"/>
    </row>
    <row r="81" spans="1:13" s="15" customFormat="1" ht="18" customHeight="1">
      <c r="A81" s="72"/>
      <c r="B81" s="73"/>
      <c r="C81" s="98"/>
      <c r="D81" s="98"/>
      <c r="E81" s="98"/>
      <c r="F81" s="74"/>
      <c r="G81" s="74"/>
      <c r="H81" s="99"/>
      <c r="I81" s="143"/>
      <c r="J81" s="99"/>
      <c r="K81" s="99"/>
      <c r="L81" s="99"/>
      <c r="M81" s="16"/>
    </row>
    <row r="82" spans="1:13" ht="18" customHeight="1" thickBot="1">
      <c r="A82" s="114" t="s">
        <v>206</v>
      </c>
      <c r="B82" s="16"/>
      <c r="C82" s="16"/>
      <c r="D82" s="16"/>
      <c r="E82" s="16"/>
      <c r="F82" s="271">
        <f aca="true" t="shared" si="7" ref="F82:G88">H82+I82</f>
        <v>5800</v>
      </c>
      <c r="G82" s="271">
        <v>5800</v>
      </c>
      <c r="H82" s="21">
        <f>H89</f>
        <v>0</v>
      </c>
      <c r="I82" s="21">
        <f>I89</f>
        <v>5800</v>
      </c>
      <c r="J82" s="21">
        <v>9479</v>
      </c>
      <c r="K82" s="21">
        <f>K89</f>
        <v>0</v>
      </c>
      <c r="L82" s="21">
        <f>L89</f>
        <v>0</v>
      </c>
      <c r="M82" s="144"/>
    </row>
    <row r="83" spans="1:13" ht="18" customHeight="1">
      <c r="A83" s="146"/>
      <c r="B83" s="117" t="s">
        <v>133</v>
      </c>
      <c r="C83" s="117"/>
      <c r="D83" s="117"/>
      <c r="E83" s="118"/>
      <c r="F83" s="119">
        <f t="shared" si="7"/>
        <v>0</v>
      </c>
      <c r="G83" s="119">
        <f t="shared" si="7"/>
        <v>0</v>
      </c>
      <c r="H83" s="119">
        <v>0</v>
      </c>
      <c r="I83" s="166"/>
      <c r="J83" s="120"/>
      <c r="K83" s="119"/>
      <c r="L83" s="119"/>
      <c r="M83" s="144"/>
    </row>
    <row r="84" spans="1:13" ht="18" customHeight="1">
      <c r="A84" s="129"/>
      <c r="B84" s="147" t="s">
        <v>169</v>
      </c>
      <c r="C84" s="147"/>
      <c r="D84" s="147"/>
      <c r="E84" s="147"/>
      <c r="F84" s="39">
        <f t="shared" si="7"/>
        <v>0</v>
      </c>
      <c r="G84" s="39">
        <f t="shared" si="7"/>
        <v>0</v>
      </c>
      <c r="H84" s="39">
        <v>0</v>
      </c>
      <c r="I84" s="167"/>
      <c r="J84" s="40"/>
      <c r="K84" s="39"/>
      <c r="L84" s="39"/>
      <c r="M84" s="144"/>
    </row>
    <row r="85" spans="1:13" ht="18" customHeight="1">
      <c r="A85" s="129"/>
      <c r="B85" s="147" t="s">
        <v>134</v>
      </c>
      <c r="C85" s="36"/>
      <c r="D85" s="37"/>
      <c r="E85" s="38"/>
      <c r="F85" s="39">
        <f t="shared" si="7"/>
        <v>0</v>
      </c>
      <c r="G85" s="39">
        <f t="shared" si="7"/>
        <v>0</v>
      </c>
      <c r="H85" s="39">
        <v>0</v>
      </c>
      <c r="I85" s="167"/>
      <c r="J85" s="40"/>
      <c r="K85" s="39"/>
      <c r="L85" s="39"/>
      <c r="M85" s="144"/>
    </row>
    <row r="86" spans="1:13" ht="18" customHeight="1">
      <c r="A86" s="129"/>
      <c r="B86" s="147" t="s">
        <v>204</v>
      </c>
      <c r="C86" s="147"/>
      <c r="D86" s="147"/>
      <c r="E86" s="147"/>
      <c r="F86" s="39">
        <f t="shared" si="7"/>
        <v>0</v>
      </c>
      <c r="G86" s="39">
        <f t="shared" si="7"/>
        <v>0</v>
      </c>
      <c r="H86" s="39">
        <v>0</v>
      </c>
      <c r="I86" s="167"/>
      <c r="J86" s="40"/>
      <c r="K86" s="39"/>
      <c r="L86" s="39"/>
      <c r="M86" s="144"/>
    </row>
    <row r="87" spans="1:13" ht="18" customHeight="1">
      <c r="A87" s="129"/>
      <c r="B87" s="147" t="s">
        <v>203</v>
      </c>
      <c r="C87" s="147"/>
      <c r="D87" s="147"/>
      <c r="E87" s="147"/>
      <c r="F87" s="39">
        <v>9479</v>
      </c>
      <c r="G87" s="39">
        <v>5800</v>
      </c>
      <c r="H87" s="39">
        <v>0</v>
      </c>
      <c r="I87" s="167">
        <v>5800</v>
      </c>
      <c r="J87" s="40">
        <v>9479</v>
      </c>
      <c r="K87" s="39"/>
      <c r="L87" s="39"/>
      <c r="M87" s="144"/>
    </row>
    <row r="88" spans="1:13" ht="18" customHeight="1">
      <c r="A88" s="129"/>
      <c r="B88" s="147" t="s">
        <v>205</v>
      </c>
      <c r="C88" s="147"/>
      <c r="D88" s="36"/>
      <c r="E88" s="38"/>
      <c r="F88" s="39">
        <f t="shared" si="7"/>
        <v>0</v>
      </c>
      <c r="G88" s="39">
        <f t="shared" si="7"/>
        <v>0</v>
      </c>
      <c r="H88" s="39">
        <v>0</v>
      </c>
      <c r="I88" s="167"/>
      <c r="J88" s="40"/>
      <c r="K88" s="39"/>
      <c r="L88" s="39"/>
      <c r="M88" s="144"/>
    </row>
    <row r="89" spans="1:13" ht="18" customHeight="1" thickBot="1">
      <c r="A89" s="148"/>
      <c r="B89" s="149" t="s">
        <v>162</v>
      </c>
      <c r="C89" s="150"/>
      <c r="D89" s="150"/>
      <c r="E89" s="151"/>
      <c r="F89" s="274">
        <v>9479</v>
      </c>
      <c r="G89" s="274">
        <v>5800</v>
      </c>
      <c r="H89" s="110">
        <f>SUM(H83:H88)</f>
        <v>0</v>
      </c>
      <c r="I89" s="168">
        <f>SUM(I83:I88)</f>
        <v>5800</v>
      </c>
      <c r="J89" s="165">
        <f>SUM(J83:J88)</f>
        <v>9479</v>
      </c>
      <c r="K89" s="110">
        <f>SUM(K83:K88)</f>
        <v>0</v>
      </c>
      <c r="L89" s="110">
        <f>SUM(L83:L88)</f>
        <v>0</v>
      </c>
      <c r="M89" s="144"/>
    </row>
    <row r="90" spans="1:13" ht="18" customHeight="1" thickBot="1">
      <c r="A90" s="152"/>
      <c r="B90" s="153"/>
      <c r="C90" s="153"/>
      <c r="D90" s="153"/>
      <c r="E90" s="153"/>
      <c r="F90" s="154"/>
      <c r="G90" s="154"/>
      <c r="H90" s="154"/>
      <c r="I90" s="154"/>
      <c r="J90" s="154"/>
      <c r="K90" s="154"/>
      <c r="L90" s="154"/>
      <c r="M90" s="144"/>
    </row>
    <row r="91" spans="1:13" ht="18" customHeight="1" thickBot="1">
      <c r="A91" s="155" t="s">
        <v>250</v>
      </c>
      <c r="B91" s="156"/>
      <c r="C91" s="157"/>
      <c r="D91" s="157"/>
      <c r="E91" s="158"/>
      <c r="F91" s="273">
        <v>29520</v>
      </c>
      <c r="G91" s="273">
        <v>25430</v>
      </c>
      <c r="H91" s="160">
        <v>19630</v>
      </c>
      <c r="I91" s="161">
        <f>I6+I35+I59+I64+I69+I82</f>
        <v>5800</v>
      </c>
      <c r="J91" s="162">
        <f>J6+J35+J59+J64+J69+J82</f>
        <v>29520</v>
      </c>
      <c r="K91" s="160">
        <f>K6+K35+K59+K64+K69+K82</f>
        <v>0</v>
      </c>
      <c r="L91" s="160">
        <f>L6+L35+L59+L64+L69+L82</f>
        <v>0</v>
      </c>
      <c r="M91" s="144"/>
    </row>
    <row r="92" spans="1:12" s="15" customFormat="1" ht="15.75">
      <c r="A92" s="16"/>
      <c r="B92" s="16"/>
      <c r="C92" s="16"/>
      <c r="D92" s="16"/>
      <c r="E92" s="16"/>
      <c r="F92" s="17"/>
      <c r="G92" s="17"/>
      <c r="H92" s="17"/>
      <c r="I92" s="17"/>
      <c r="J92" s="17"/>
      <c r="K92" s="17"/>
      <c r="L92" s="17"/>
    </row>
  </sheetData>
  <sheetProtection/>
  <mergeCells count="4">
    <mergeCell ref="B18:E18"/>
    <mergeCell ref="B19:E19"/>
    <mergeCell ref="B20:E20"/>
    <mergeCell ref="A1:L1"/>
  </mergeCells>
  <printOptions/>
  <pageMargins left="0.1968503937007874" right="0.1968503937007874" top="0.6692913385826772" bottom="0.9055118110236221" header="0.3937007874015748" footer="0.31496062992125984"/>
  <pageSetup horizontalDpi="300" verticalDpi="300" orientation="landscape" paperSize="8" scale="70" r:id="rId1"/>
  <headerFooter alignWithMargins="0">
    <oddHeader>&amp;C2. sz.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V1781"/>
  <sheetViews>
    <sheetView tabSelected="1" workbookViewId="0" topLeftCell="A24">
      <selection activeCell="B31" sqref="B31"/>
    </sheetView>
  </sheetViews>
  <sheetFormatPr defaultColWidth="9.00390625" defaultRowHeight="19.5" customHeight="1"/>
  <cols>
    <col min="1" max="1" width="5.125" style="266" customWidth="1"/>
    <col min="2" max="2" width="71.75390625" style="266" customWidth="1"/>
    <col min="3" max="3" width="18.625" style="266" customWidth="1"/>
    <col min="4" max="8" width="10.75390625" style="266" customWidth="1"/>
    <col min="9" max="9" width="10.25390625" style="266" customWidth="1"/>
    <col min="10" max="16384" width="9.125" style="266" customWidth="1"/>
  </cols>
  <sheetData>
    <row r="1" spans="2:22" s="182" customFormat="1" ht="19.5" customHeight="1">
      <c r="B1" s="618" t="s">
        <v>381</v>
      </c>
      <c r="C1" s="618"/>
      <c r="D1" s="528"/>
      <c r="E1" s="528"/>
      <c r="F1" s="528"/>
      <c r="G1" s="528"/>
      <c r="H1" s="528"/>
      <c r="I1" s="528"/>
      <c r="J1" s="183"/>
      <c r="K1" s="183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</row>
    <row r="2" spans="2:22" s="182" customFormat="1" ht="19.5" customHeight="1">
      <c r="B2" s="532" t="s">
        <v>269</v>
      </c>
      <c r="C2" s="528"/>
      <c r="D2" s="528"/>
      <c r="E2" s="528"/>
      <c r="F2" s="528"/>
      <c r="G2" s="528"/>
      <c r="H2" s="528"/>
      <c r="I2" s="528"/>
      <c r="J2" s="183"/>
      <c r="K2" s="183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</row>
    <row r="3" spans="2:22" s="182" customFormat="1" ht="19.5" customHeight="1">
      <c r="B3" s="528"/>
      <c r="C3" s="528"/>
      <c r="D3" s="528"/>
      <c r="E3" s="528"/>
      <c r="F3" s="528"/>
      <c r="G3" s="528"/>
      <c r="H3" s="528"/>
      <c r="I3" s="528"/>
      <c r="J3" s="183"/>
      <c r="K3" s="183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</row>
    <row r="4" spans="2:22" s="182" customFormat="1" ht="18" customHeight="1">
      <c r="B4" s="253"/>
      <c r="C4" s="183"/>
      <c r="D4" s="253"/>
      <c r="E4" s="253"/>
      <c r="F4" s="253"/>
      <c r="G4" s="253"/>
      <c r="H4" s="253"/>
      <c r="I4" s="253"/>
      <c r="J4" s="183"/>
      <c r="K4" s="183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</row>
    <row r="5" spans="1:22" s="182" customFormat="1" ht="18" customHeight="1">
      <c r="A5" s="277" t="s">
        <v>189</v>
      </c>
      <c r="B5" s="277" t="s">
        <v>307</v>
      </c>
      <c r="C5" s="277"/>
      <c r="D5" s="183"/>
      <c r="E5" s="183"/>
      <c r="F5" s="183"/>
      <c r="G5" s="183"/>
      <c r="H5" s="253"/>
      <c r="I5" s="253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</row>
    <row r="6" spans="1:22" s="182" customFormat="1" ht="18" customHeight="1">
      <c r="A6" s="195"/>
      <c r="B6" s="535" t="s">
        <v>306</v>
      </c>
      <c r="C6" s="299"/>
      <c r="D6" s="183"/>
      <c r="E6" s="183"/>
      <c r="F6" s="183"/>
      <c r="G6" s="183"/>
      <c r="H6" s="253"/>
      <c r="I6" s="253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</row>
    <row r="7" spans="1:22" s="182" customFormat="1" ht="18" customHeight="1">
      <c r="A7" s="195"/>
      <c r="B7" s="536" t="s">
        <v>171</v>
      </c>
      <c r="C7" s="239">
        <v>345</v>
      </c>
      <c r="D7" s="183"/>
      <c r="E7" s="183"/>
      <c r="F7" s="529"/>
      <c r="G7" s="529"/>
      <c r="H7" s="529"/>
      <c r="I7" s="253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</row>
    <row r="8" spans="1:22" s="182" customFormat="1" ht="18" customHeight="1">
      <c r="A8" s="195"/>
      <c r="B8" s="536" t="s">
        <v>366</v>
      </c>
      <c r="C8" s="239">
        <v>237</v>
      </c>
      <c r="D8" s="183"/>
      <c r="E8" s="183"/>
      <c r="F8" s="529"/>
      <c r="G8" s="529"/>
      <c r="H8" s="529"/>
      <c r="I8" s="253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</row>
    <row r="9" spans="1:22" s="182" customFormat="1" ht="18" customHeight="1">
      <c r="A9" s="195"/>
      <c r="B9" s="301" t="s">
        <v>170</v>
      </c>
      <c r="C9" s="239">
        <v>0</v>
      </c>
      <c r="D9" s="183"/>
      <c r="E9" s="183"/>
      <c r="F9" s="529"/>
      <c r="G9" s="529"/>
      <c r="H9" s="529"/>
      <c r="I9" s="253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</row>
    <row r="10" spans="1:22" s="182" customFormat="1" ht="18" customHeight="1">
      <c r="A10" s="195"/>
      <c r="B10" s="302" t="s">
        <v>172</v>
      </c>
      <c r="C10" s="201">
        <f>SUM(C7:C9)</f>
        <v>582</v>
      </c>
      <c r="D10" s="183"/>
      <c r="E10" s="183"/>
      <c r="F10" s="529"/>
      <c r="G10" s="529"/>
      <c r="H10" s="529"/>
      <c r="I10" s="253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</row>
    <row r="11" spans="1:22" s="182" customFormat="1" ht="18" customHeight="1">
      <c r="A11" s="195"/>
      <c r="B11" s="538" t="s">
        <v>173</v>
      </c>
      <c r="C11" s="299"/>
      <c r="D11" s="184"/>
      <c r="E11" s="184"/>
      <c r="F11" s="253"/>
      <c r="G11" s="253"/>
      <c r="H11" s="253"/>
      <c r="I11" s="253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</row>
    <row r="12" spans="1:22" s="182" customFormat="1" ht="18" customHeight="1">
      <c r="A12" s="195"/>
      <c r="B12" s="539" t="s">
        <v>174</v>
      </c>
      <c r="C12" s="540"/>
      <c r="D12" s="529"/>
      <c r="E12" s="529"/>
      <c r="F12" s="253"/>
      <c r="G12" s="253"/>
      <c r="H12" s="253"/>
      <c r="I12" s="253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</row>
    <row r="13" spans="1:22" s="182" customFormat="1" ht="18" customHeight="1">
      <c r="A13" s="195"/>
      <c r="B13" s="536" t="s">
        <v>309</v>
      </c>
      <c r="C13" s="197">
        <v>38</v>
      </c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</row>
    <row r="14" spans="1:22" s="182" customFormat="1" ht="18" customHeight="1">
      <c r="A14" s="195"/>
      <c r="B14" s="536" t="s">
        <v>308</v>
      </c>
      <c r="C14" s="197">
        <v>47</v>
      </c>
      <c r="D14" s="209"/>
      <c r="E14" s="21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</row>
    <row r="15" spans="1:22" s="182" customFormat="1" ht="18" customHeight="1">
      <c r="A15" s="195"/>
      <c r="B15" s="536" t="s">
        <v>345</v>
      </c>
      <c r="C15" s="197">
        <v>32</v>
      </c>
      <c r="D15" s="209"/>
      <c r="E15" s="21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</row>
    <row r="16" spans="1:22" s="182" customFormat="1" ht="18" customHeight="1">
      <c r="A16" s="195"/>
      <c r="B16" s="536" t="s">
        <v>310</v>
      </c>
      <c r="C16" s="239">
        <v>16</v>
      </c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</row>
    <row r="17" spans="1:22" s="182" customFormat="1" ht="18" customHeight="1">
      <c r="A17" s="195"/>
      <c r="B17" s="537" t="s">
        <v>311</v>
      </c>
      <c r="C17" s="201">
        <f>SUM(C13:C16)</f>
        <v>133</v>
      </c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</row>
    <row r="18" spans="1:22" s="182" customFormat="1" ht="18" customHeight="1">
      <c r="A18" s="195"/>
      <c r="B18" s="538" t="s">
        <v>339</v>
      </c>
      <c r="C18" s="197"/>
      <c r="D18" s="21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</row>
    <row r="19" spans="1:22" s="182" customFormat="1" ht="18" customHeight="1">
      <c r="A19" s="195"/>
      <c r="B19" s="536" t="s">
        <v>340</v>
      </c>
      <c r="C19" s="197">
        <v>262</v>
      </c>
      <c r="D19" s="21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</row>
    <row r="20" spans="1:22" s="182" customFormat="1" ht="18" customHeight="1">
      <c r="A20" s="195"/>
      <c r="B20" s="536" t="s">
        <v>360</v>
      </c>
      <c r="C20" s="197">
        <v>1834</v>
      </c>
      <c r="D20" s="21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</row>
    <row r="21" spans="1:22" s="533" customFormat="1" ht="18" customHeight="1">
      <c r="A21" s="302"/>
      <c r="B21" s="301" t="s">
        <v>341</v>
      </c>
      <c r="C21" s="216">
        <v>60</v>
      </c>
      <c r="D21" s="534"/>
      <c r="E21" s="534"/>
      <c r="F21" s="534"/>
      <c r="G21" s="534"/>
      <c r="H21" s="534"/>
      <c r="I21" s="534"/>
      <c r="J21" s="534"/>
      <c r="K21" s="534"/>
      <c r="L21" s="534"/>
      <c r="M21" s="534"/>
      <c r="N21" s="534"/>
      <c r="O21" s="534"/>
      <c r="P21" s="534"/>
      <c r="Q21" s="534"/>
      <c r="R21" s="534"/>
      <c r="S21" s="534"/>
      <c r="T21" s="534"/>
      <c r="U21" s="534"/>
      <c r="V21" s="534"/>
    </row>
    <row r="22" spans="1:22" s="533" customFormat="1" ht="18" customHeight="1">
      <c r="A22" s="302"/>
      <c r="B22" s="302" t="s">
        <v>162</v>
      </c>
      <c r="C22" s="201">
        <f>SUM(C19:C21)</f>
        <v>2156</v>
      </c>
      <c r="D22" s="534"/>
      <c r="E22" s="534"/>
      <c r="F22" s="534"/>
      <c r="G22" s="534"/>
      <c r="H22" s="534"/>
      <c r="I22" s="534"/>
      <c r="J22" s="534"/>
      <c r="K22" s="534"/>
      <c r="L22" s="534"/>
      <c r="M22" s="534"/>
      <c r="N22" s="534"/>
      <c r="O22" s="534"/>
      <c r="P22" s="534"/>
      <c r="Q22" s="534"/>
      <c r="R22" s="534"/>
      <c r="S22" s="534"/>
      <c r="T22" s="534"/>
      <c r="U22" s="534"/>
      <c r="V22" s="534"/>
    </row>
    <row r="23" spans="1:22" s="533" customFormat="1" ht="18" customHeight="1">
      <c r="A23" s="302"/>
      <c r="B23" s="538" t="s">
        <v>338</v>
      </c>
      <c r="C23" s="197"/>
      <c r="D23" s="534"/>
      <c r="E23" s="534"/>
      <c r="F23" s="534"/>
      <c r="G23" s="534"/>
      <c r="H23" s="534"/>
      <c r="I23" s="534"/>
      <c r="J23" s="534"/>
      <c r="K23" s="534"/>
      <c r="L23" s="534"/>
      <c r="M23" s="534"/>
      <c r="N23" s="534"/>
      <c r="O23" s="534"/>
      <c r="P23" s="534"/>
      <c r="Q23" s="534"/>
      <c r="R23" s="534"/>
      <c r="S23" s="534"/>
      <c r="T23" s="534"/>
      <c r="U23" s="534"/>
      <c r="V23" s="534"/>
    </row>
    <row r="24" spans="1:22" s="533" customFormat="1" ht="18" customHeight="1">
      <c r="A24" s="302"/>
      <c r="B24" s="536" t="s">
        <v>318</v>
      </c>
      <c r="C24" s="197">
        <v>50</v>
      </c>
      <c r="D24" s="534"/>
      <c r="E24" s="534"/>
      <c r="F24" s="534"/>
      <c r="G24" s="534"/>
      <c r="H24" s="534"/>
      <c r="I24" s="534"/>
      <c r="J24" s="534"/>
      <c r="K24" s="534"/>
      <c r="L24" s="534"/>
      <c r="M24" s="534"/>
      <c r="N24" s="534"/>
      <c r="O24" s="534"/>
      <c r="P24" s="534"/>
      <c r="Q24" s="534"/>
      <c r="R24" s="534"/>
      <c r="S24" s="534"/>
      <c r="T24" s="534"/>
      <c r="U24" s="534"/>
      <c r="V24" s="534"/>
    </row>
    <row r="25" spans="1:22" s="533" customFormat="1" ht="18" customHeight="1">
      <c r="A25" s="302"/>
      <c r="B25" s="302" t="s">
        <v>162</v>
      </c>
      <c r="C25" s="201">
        <f>SUM(C24:C24)</f>
        <v>50</v>
      </c>
      <c r="D25" s="534"/>
      <c r="E25" s="534"/>
      <c r="F25" s="534"/>
      <c r="G25" s="534"/>
      <c r="H25" s="534"/>
      <c r="I25" s="534"/>
      <c r="J25" s="534"/>
      <c r="K25" s="534"/>
      <c r="L25" s="534"/>
      <c r="M25" s="534"/>
      <c r="N25" s="534"/>
      <c r="O25" s="534"/>
      <c r="P25" s="534"/>
      <c r="Q25" s="534"/>
      <c r="R25" s="534"/>
      <c r="S25" s="534"/>
      <c r="T25" s="534"/>
      <c r="U25" s="534"/>
      <c r="V25" s="534"/>
    </row>
    <row r="26" spans="1:22" s="533" customFormat="1" ht="18" customHeight="1">
      <c r="A26" s="302"/>
      <c r="B26" s="302" t="s">
        <v>346</v>
      </c>
      <c r="C26" s="201">
        <v>60</v>
      </c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4"/>
      <c r="T26" s="534"/>
      <c r="U26" s="534"/>
      <c r="V26" s="534"/>
    </row>
    <row r="27" spans="1:22" s="533" customFormat="1" ht="18" customHeight="1">
      <c r="A27" s="302"/>
      <c r="B27" s="301" t="s">
        <v>393</v>
      </c>
      <c r="C27" s="201">
        <v>750</v>
      </c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34"/>
      <c r="S27" s="534"/>
      <c r="T27" s="534"/>
      <c r="U27" s="534"/>
      <c r="V27" s="534"/>
    </row>
    <row r="28" spans="1:22" s="489" customFormat="1" ht="18" customHeight="1">
      <c r="A28" s="277"/>
      <c r="B28" s="277" t="s">
        <v>313</v>
      </c>
      <c r="C28" s="311">
        <f>C10+C17+C22+C25+C26+C27</f>
        <v>3731</v>
      </c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</row>
    <row r="29" spans="1:22" s="182" customFormat="1" ht="18" customHeight="1">
      <c r="A29" s="277" t="s">
        <v>136</v>
      </c>
      <c r="B29" s="277" t="s">
        <v>312</v>
      </c>
      <c r="C29" s="23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</row>
    <row r="30" spans="1:22" s="182" customFormat="1" ht="18" customHeight="1">
      <c r="A30" s="195"/>
      <c r="B30" s="282" t="s">
        <v>315</v>
      </c>
      <c r="C30" s="23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</row>
    <row r="31" spans="1:22" s="182" customFormat="1" ht="18" customHeight="1">
      <c r="A31" s="195"/>
      <c r="B31" s="536" t="s">
        <v>314</v>
      </c>
      <c r="C31" s="239">
        <v>3</v>
      </c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</row>
    <row r="32" spans="1:22" s="182" customFormat="1" ht="18" customHeight="1">
      <c r="A32" s="195"/>
      <c r="B32" s="536" t="s">
        <v>342</v>
      </c>
      <c r="C32" s="197">
        <v>10</v>
      </c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</row>
    <row r="33" spans="1:22" s="182" customFormat="1" ht="18" customHeight="1">
      <c r="A33" s="195"/>
      <c r="B33" s="301" t="s">
        <v>175</v>
      </c>
      <c r="C33" s="197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</row>
    <row r="34" spans="1:22" s="533" customFormat="1" ht="18" customHeight="1">
      <c r="A34" s="302"/>
      <c r="B34" s="302" t="s">
        <v>162</v>
      </c>
      <c r="C34" s="201">
        <f>SUM(C31:C33)</f>
        <v>13</v>
      </c>
      <c r="D34" s="534"/>
      <c r="E34" s="534"/>
      <c r="F34" s="534"/>
      <c r="G34" s="534"/>
      <c r="H34" s="534"/>
      <c r="I34" s="534"/>
      <c r="J34" s="534"/>
      <c r="K34" s="534"/>
      <c r="L34" s="534"/>
      <c r="M34" s="534"/>
      <c r="N34" s="534"/>
      <c r="O34" s="534"/>
      <c r="P34" s="534"/>
      <c r="Q34" s="534"/>
      <c r="R34" s="534"/>
      <c r="S34" s="534"/>
      <c r="T34" s="534"/>
      <c r="U34" s="534"/>
      <c r="V34" s="534"/>
    </row>
    <row r="35" spans="1:22" s="182" customFormat="1" ht="18" customHeight="1">
      <c r="A35" s="195"/>
      <c r="B35" s="538" t="s">
        <v>343</v>
      </c>
      <c r="C35" s="197"/>
      <c r="D35" s="209"/>
      <c r="E35" s="21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</row>
    <row r="36" spans="1:22" s="182" customFormat="1" ht="18" customHeight="1">
      <c r="A36" s="195"/>
      <c r="B36" s="541" t="s">
        <v>316</v>
      </c>
      <c r="C36" s="197">
        <v>200</v>
      </c>
      <c r="D36" s="209"/>
      <c r="E36" s="209"/>
      <c r="F36" s="209"/>
      <c r="G36" s="21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</row>
    <row r="37" spans="1:22" s="533" customFormat="1" ht="18" customHeight="1">
      <c r="A37" s="302"/>
      <c r="B37" s="537" t="s">
        <v>162</v>
      </c>
      <c r="C37" s="201">
        <f>SUM(C36:C36)</f>
        <v>200</v>
      </c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</row>
    <row r="38" spans="1:22" s="533" customFormat="1" ht="18" customHeight="1">
      <c r="A38" s="302"/>
      <c r="B38" s="535" t="s">
        <v>392</v>
      </c>
      <c r="C38" s="201">
        <v>1028</v>
      </c>
      <c r="D38" s="534"/>
      <c r="E38" s="534"/>
      <c r="F38" s="534"/>
      <c r="G38" s="534"/>
      <c r="H38" s="534"/>
      <c r="I38" s="534"/>
      <c r="J38" s="534"/>
      <c r="K38" s="534"/>
      <c r="L38" s="534"/>
      <c r="M38" s="534"/>
      <c r="N38" s="534"/>
      <c r="O38" s="534"/>
      <c r="P38" s="534"/>
      <c r="Q38" s="534"/>
      <c r="R38" s="534"/>
      <c r="S38" s="534"/>
      <c r="T38" s="534"/>
      <c r="U38" s="534"/>
      <c r="V38" s="534"/>
    </row>
    <row r="39" spans="1:22" s="533" customFormat="1" ht="18" customHeight="1">
      <c r="A39" s="302"/>
      <c r="B39" s="537" t="s">
        <v>162</v>
      </c>
      <c r="C39" s="201">
        <v>1028</v>
      </c>
      <c r="D39" s="534"/>
      <c r="E39" s="534"/>
      <c r="F39" s="534"/>
      <c r="G39" s="534"/>
      <c r="H39" s="534"/>
      <c r="I39" s="534"/>
      <c r="J39" s="534"/>
      <c r="K39" s="534"/>
      <c r="L39" s="534"/>
      <c r="M39" s="534"/>
      <c r="N39" s="534"/>
      <c r="O39" s="534"/>
      <c r="P39" s="534"/>
      <c r="Q39" s="534"/>
      <c r="R39" s="534"/>
      <c r="S39" s="534"/>
      <c r="T39" s="534"/>
      <c r="U39" s="534"/>
      <c r="V39" s="534"/>
    </row>
    <row r="40" spans="1:22" s="182" customFormat="1" ht="18" customHeight="1">
      <c r="A40" s="195"/>
      <c r="B40" s="538" t="s">
        <v>317</v>
      </c>
      <c r="C40" s="311">
        <f>C34+C37+C39</f>
        <v>1241</v>
      </c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</row>
    <row r="41" spans="2:22" s="182" customFormat="1" ht="18" customHeight="1" thickBot="1">
      <c r="B41" s="530"/>
      <c r="C41" s="21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</row>
    <row r="42" spans="1:22" s="182" customFormat="1" ht="18" customHeight="1" thickBot="1">
      <c r="A42" s="542"/>
      <c r="B42" s="543" t="s">
        <v>176</v>
      </c>
      <c r="C42" s="281">
        <f>C28+C40</f>
        <v>4972</v>
      </c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</row>
    <row r="43" spans="2:22" s="182" customFormat="1" ht="18" customHeight="1">
      <c r="B43" s="531"/>
      <c r="C43" s="21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</row>
    <row r="44" spans="2:22" s="182" customFormat="1" ht="18" customHeight="1">
      <c r="B44" s="531"/>
      <c r="C44" s="21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</row>
    <row r="45" spans="2:22" s="182" customFormat="1" ht="18" customHeight="1">
      <c r="B45" s="531"/>
      <c r="C45" s="21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</row>
    <row r="46" spans="2:22" s="182" customFormat="1" ht="18" customHeight="1">
      <c r="B46" s="530"/>
      <c r="C46" s="21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</row>
    <row r="47" spans="3:22" s="182" customFormat="1" ht="19.5" customHeight="1">
      <c r="C47" s="21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</row>
    <row r="48" spans="2:22" s="182" customFormat="1" ht="19.5" customHeight="1">
      <c r="B48" s="531"/>
      <c r="C48" s="21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</row>
    <row r="49" spans="2:22" s="182" customFormat="1" ht="19.5" customHeight="1">
      <c r="B49" s="209"/>
      <c r="C49" s="21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</row>
    <row r="50" spans="2:22" s="182" customFormat="1" ht="19.5" customHeight="1">
      <c r="B50" s="209"/>
      <c r="C50" s="21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</row>
    <row r="51" spans="2:22" s="182" customFormat="1" ht="19.5" customHeight="1">
      <c r="B51" s="209"/>
      <c r="C51" s="219"/>
      <c r="D51" s="209"/>
      <c r="E51" s="209"/>
      <c r="F51" s="21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</row>
    <row r="52" spans="2:22" s="182" customFormat="1" ht="19.5" customHeight="1">
      <c r="B52" s="209"/>
      <c r="C52" s="21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</row>
    <row r="53" spans="2:22" s="182" customFormat="1" ht="19.5" customHeight="1">
      <c r="B53" s="209"/>
      <c r="C53" s="21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</row>
    <row r="54" spans="2:22" s="182" customFormat="1" ht="19.5" customHeight="1">
      <c r="B54" s="209"/>
      <c r="C54" s="21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</row>
    <row r="55" spans="2:22" s="182" customFormat="1" ht="19.5" customHeight="1">
      <c r="B55" s="209"/>
      <c r="C55" s="21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</row>
    <row r="56" spans="2:22" s="182" customFormat="1" ht="19.5" customHeight="1">
      <c r="B56" s="209"/>
      <c r="C56" s="21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</row>
    <row r="57" spans="2:22" s="182" customFormat="1" ht="19.5" customHeight="1">
      <c r="B57" s="209"/>
      <c r="C57" s="21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</row>
    <row r="58" spans="2:22" s="182" customFormat="1" ht="19.5" customHeight="1">
      <c r="B58" s="209"/>
      <c r="C58" s="21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</row>
    <row r="59" spans="2:22" s="182" customFormat="1" ht="19.5" customHeight="1">
      <c r="B59" s="209"/>
      <c r="C59" s="21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</row>
    <row r="60" spans="2:22" s="182" customFormat="1" ht="19.5" customHeight="1">
      <c r="B60" s="209"/>
      <c r="C60" s="21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</row>
    <row r="61" spans="2:22" s="182" customFormat="1" ht="19.5" customHeight="1">
      <c r="B61" s="209"/>
      <c r="C61" s="21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</row>
    <row r="62" spans="2:22" s="182" customFormat="1" ht="19.5" customHeight="1">
      <c r="B62" s="209"/>
      <c r="C62" s="21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</row>
    <row r="63" spans="2:22" s="182" customFormat="1" ht="19.5" customHeight="1">
      <c r="B63" s="209"/>
      <c r="C63" s="21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</row>
    <row r="64" spans="2:22" s="182" customFormat="1" ht="19.5" customHeight="1">
      <c r="B64" s="209"/>
      <c r="C64" s="21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</row>
    <row r="65" spans="2:22" s="182" customFormat="1" ht="19.5" customHeight="1">
      <c r="B65" s="209"/>
      <c r="C65" s="219"/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</row>
    <row r="66" spans="2:22" s="182" customFormat="1" ht="19.5" customHeight="1">
      <c r="B66" s="209"/>
      <c r="C66" s="219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</row>
    <row r="67" spans="2:22" s="182" customFormat="1" ht="19.5" customHeight="1">
      <c r="B67" s="209"/>
      <c r="C67" s="21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</row>
    <row r="68" spans="2:22" s="182" customFormat="1" ht="19.5" customHeight="1">
      <c r="B68" s="209"/>
      <c r="C68" s="219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</row>
    <row r="69" spans="2:22" s="182" customFormat="1" ht="19.5" customHeight="1">
      <c r="B69" s="209"/>
      <c r="C69" s="21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</row>
    <row r="70" spans="2:22" s="182" customFormat="1" ht="19.5" customHeight="1">
      <c r="B70" s="209"/>
      <c r="C70" s="21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</row>
    <row r="71" spans="2:22" s="182" customFormat="1" ht="19.5" customHeight="1">
      <c r="B71" s="209"/>
      <c r="C71" s="21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</row>
    <row r="72" spans="2:22" s="182" customFormat="1" ht="19.5" customHeight="1">
      <c r="B72" s="209"/>
      <c r="C72" s="21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</row>
    <row r="73" spans="2:22" s="182" customFormat="1" ht="19.5" customHeight="1">
      <c r="B73" s="209"/>
      <c r="C73" s="219"/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</row>
    <row r="74" spans="2:22" s="182" customFormat="1" ht="19.5" customHeight="1">
      <c r="B74" s="209"/>
      <c r="C74" s="219"/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</row>
    <row r="75" spans="2:22" s="182" customFormat="1" ht="19.5" customHeight="1">
      <c r="B75" s="209"/>
      <c r="C75" s="219"/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</row>
    <row r="76" spans="2:22" s="182" customFormat="1" ht="19.5" customHeight="1">
      <c r="B76" s="209"/>
      <c r="C76" s="21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</row>
    <row r="77" spans="2:22" s="182" customFormat="1" ht="19.5" customHeight="1">
      <c r="B77" s="209"/>
      <c r="C77" s="219"/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09"/>
      <c r="S77" s="209"/>
      <c r="T77" s="209"/>
      <c r="U77" s="209"/>
      <c r="V77" s="209"/>
    </row>
    <row r="78" spans="2:22" s="182" customFormat="1" ht="19.5" customHeight="1">
      <c r="B78" s="209"/>
      <c r="C78" s="219"/>
      <c r="D78" s="209"/>
      <c r="E78" s="209"/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</row>
    <row r="79" spans="2:22" s="182" customFormat="1" ht="19.5" customHeight="1">
      <c r="B79" s="209"/>
      <c r="C79" s="219"/>
      <c r="D79" s="209"/>
      <c r="E79" s="209"/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</row>
    <row r="80" spans="2:22" s="182" customFormat="1" ht="19.5" customHeight="1">
      <c r="B80" s="209"/>
      <c r="C80" s="219"/>
      <c r="D80" s="209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</row>
    <row r="81" spans="2:22" s="182" customFormat="1" ht="19.5" customHeight="1">
      <c r="B81" s="209"/>
      <c r="C81" s="219"/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</row>
    <row r="82" spans="2:22" s="182" customFormat="1" ht="19.5" customHeight="1">
      <c r="B82" s="209"/>
      <c r="C82" s="219"/>
      <c r="D82" s="209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</row>
    <row r="83" spans="2:22" s="182" customFormat="1" ht="19.5" customHeight="1">
      <c r="B83" s="209"/>
      <c r="C83" s="219"/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</row>
    <row r="84" spans="2:22" s="182" customFormat="1" ht="19.5" customHeight="1">
      <c r="B84" s="209"/>
      <c r="C84" s="219"/>
      <c r="D84" s="209"/>
      <c r="E84" s="209"/>
      <c r="F84" s="209"/>
      <c r="G84" s="209"/>
      <c r="H84" s="209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</row>
    <row r="85" spans="2:22" s="182" customFormat="1" ht="19.5" customHeight="1">
      <c r="B85" s="209"/>
      <c r="C85" s="219"/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</row>
    <row r="86" spans="2:22" s="182" customFormat="1" ht="19.5" customHeight="1">
      <c r="B86" s="209"/>
      <c r="C86" s="219"/>
      <c r="D86" s="209"/>
      <c r="E86" s="209"/>
      <c r="F86" s="209"/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</row>
    <row r="87" spans="2:22" s="182" customFormat="1" ht="19.5" customHeight="1">
      <c r="B87" s="209"/>
      <c r="C87" s="219"/>
      <c r="D87" s="209"/>
      <c r="E87" s="209"/>
      <c r="F87" s="209"/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</row>
    <row r="88" spans="2:22" s="182" customFormat="1" ht="19.5" customHeight="1">
      <c r="B88" s="209"/>
      <c r="C88" s="219"/>
      <c r="D88" s="209"/>
      <c r="E88" s="209"/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</row>
    <row r="89" spans="2:22" s="182" customFormat="1" ht="19.5" customHeight="1">
      <c r="B89" s="209"/>
      <c r="C89" s="219"/>
      <c r="D89" s="209"/>
      <c r="E89" s="209"/>
      <c r="F89" s="209"/>
      <c r="G89" s="209"/>
      <c r="H89" s="209"/>
      <c r="I89" s="209"/>
      <c r="J89" s="209"/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209"/>
      <c r="V89" s="209"/>
    </row>
    <row r="90" spans="2:22" s="182" customFormat="1" ht="19.5" customHeight="1">
      <c r="B90" s="209"/>
      <c r="C90" s="219"/>
      <c r="D90" s="209"/>
      <c r="E90" s="209"/>
      <c r="F90" s="209"/>
      <c r="G90" s="209"/>
      <c r="H90" s="209"/>
      <c r="I90" s="209"/>
      <c r="J90" s="209"/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</row>
    <row r="91" spans="2:22" s="182" customFormat="1" ht="19.5" customHeight="1">
      <c r="B91" s="209"/>
      <c r="C91" s="219"/>
      <c r="D91" s="209"/>
      <c r="E91" s="209"/>
      <c r="F91" s="209"/>
      <c r="G91" s="209"/>
      <c r="H91" s="209"/>
      <c r="I91" s="209"/>
      <c r="J91" s="209"/>
      <c r="K91" s="209"/>
      <c r="L91" s="209"/>
      <c r="M91" s="209"/>
      <c r="N91" s="209"/>
      <c r="O91" s="209"/>
      <c r="P91" s="209"/>
      <c r="Q91" s="209"/>
      <c r="R91" s="209"/>
      <c r="S91" s="209"/>
      <c r="T91" s="209"/>
      <c r="U91" s="209"/>
      <c r="V91" s="209"/>
    </row>
    <row r="92" spans="2:22" s="182" customFormat="1" ht="19.5" customHeight="1">
      <c r="B92" s="209"/>
      <c r="C92" s="219"/>
      <c r="D92" s="209"/>
      <c r="E92" s="209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</row>
    <row r="93" spans="2:22" s="182" customFormat="1" ht="19.5" customHeight="1">
      <c r="B93" s="209"/>
      <c r="C93" s="219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</row>
    <row r="94" spans="2:22" s="182" customFormat="1" ht="19.5" customHeight="1">
      <c r="B94" s="209"/>
      <c r="C94" s="219"/>
      <c r="D94" s="209"/>
      <c r="E94" s="209"/>
      <c r="F94" s="209"/>
      <c r="G94" s="209"/>
      <c r="H94" s="209"/>
      <c r="I94" s="209"/>
      <c r="J94" s="209"/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</row>
    <row r="95" spans="2:22" s="182" customFormat="1" ht="19.5" customHeight="1">
      <c r="B95" s="209"/>
      <c r="C95" s="219"/>
      <c r="D95" s="209"/>
      <c r="E95" s="209"/>
      <c r="F95" s="209"/>
      <c r="G95" s="209"/>
      <c r="H95" s="209"/>
      <c r="I95" s="209"/>
      <c r="J95" s="209"/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</row>
    <row r="96" spans="2:22" s="182" customFormat="1" ht="19.5" customHeight="1">
      <c r="B96" s="209"/>
      <c r="C96" s="219"/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</row>
    <row r="97" spans="2:22" s="182" customFormat="1" ht="19.5" customHeight="1">
      <c r="B97" s="209"/>
      <c r="C97" s="219"/>
      <c r="D97" s="209"/>
      <c r="E97" s="209"/>
      <c r="F97" s="209"/>
      <c r="G97" s="209"/>
      <c r="H97" s="209"/>
      <c r="I97" s="209"/>
      <c r="J97" s="209"/>
      <c r="K97" s="209"/>
      <c r="L97" s="209"/>
      <c r="M97" s="209"/>
      <c r="N97" s="209"/>
      <c r="O97" s="209"/>
      <c r="P97" s="209"/>
      <c r="Q97" s="209"/>
      <c r="R97" s="209"/>
      <c r="S97" s="209"/>
      <c r="T97" s="209"/>
      <c r="U97" s="209"/>
      <c r="V97" s="209"/>
    </row>
    <row r="98" spans="2:22" s="182" customFormat="1" ht="19.5" customHeight="1">
      <c r="B98" s="209"/>
      <c r="C98" s="219"/>
      <c r="D98" s="209"/>
      <c r="E98" s="209"/>
      <c r="F98" s="209"/>
      <c r="G98" s="209"/>
      <c r="H98" s="209"/>
      <c r="I98" s="209"/>
      <c r="J98" s="209"/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</row>
    <row r="99" spans="2:22" s="182" customFormat="1" ht="19.5" customHeight="1">
      <c r="B99" s="209"/>
      <c r="C99" s="219"/>
      <c r="D99" s="209"/>
      <c r="E99" s="209"/>
      <c r="F99" s="209"/>
      <c r="G99" s="209"/>
      <c r="H99" s="209"/>
      <c r="I99" s="209"/>
      <c r="J99" s="209"/>
      <c r="K99" s="209"/>
      <c r="L99" s="209"/>
      <c r="M99" s="209"/>
      <c r="N99" s="209"/>
      <c r="O99" s="209"/>
      <c r="P99" s="209"/>
      <c r="Q99" s="209"/>
      <c r="R99" s="209"/>
      <c r="S99" s="209"/>
      <c r="T99" s="209"/>
      <c r="U99" s="209"/>
      <c r="V99" s="209"/>
    </row>
    <row r="100" spans="2:22" s="182" customFormat="1" ht="19.5" customHeight="1">
      <c r="B100" s="209"/>
      <c r="C100" s="219"/>
      <c r="D100" s="209"/>
      <c r="E100" s="209"/>
      <c r="F100" s="209"/>
      <c r="G100" s="209"/>
      <c r="H100" s="209"/>
      <c r="I100" s="209"/>
      <c r="J100" s="209"/>
      <c r="K100" s="209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</row>
    <row r="101" spans="2:22" s="182" customFormat="1" ht="19.5" customHeight="1">
      <c r="B101" s="209"/>
      <c r="C101" s="219"/>
      <c r="D101" s="209"/>
      <c r="E101" s="209"/>
      <c r="F101" s="209"/>
      <c r="G101" s="209"/>
      <c r="H101" s="209"/>
      <c r="I101" s="209"/>
      <c r="J101" s="209"/>
      <c r="K101" s="209"/>
      <c r="L101" s="209"/>
      <c r="M101" s="209"/>
      <c r="N101" s="209"/>
      <c r="O101" s="209"/>
      <c r="P101" s="209"/>
      <c r="Q101" s="209"/>
      <c r="R101" s="209"/>
      <c r="S101" s="209"/>
      <c r="T101" s="209"/>
      <c r="U101" s="209"/>
      <c r="V101" s="209"/>
    </row>
    <row r="102" spans="2:22" s="182" customFormat="1" ht="19.5" customHeight="1">
      <c r="B102" s="209"/>
      <c r="C102" s="219"/>
      <c r="D102" s="209"/>
      <c r="E102" s="209"/>
      <c r="F102" s="209"/>
      <c r="G102" s="209"/>
      <c r="H102" s="209"/>
      <c r="I102" s="209"/>
      <c r="J102" s="209"/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</row>
    <row r="103" spans="2:22" s="182" customFormat="1" ht="19.5" customHeight="1">
      <c r="B103" s="209"/>
      <c r="C103" s="219"/>
      <c r="D103" s="209"/>
      <c r="E103" s="209"/>
      <c r="F103" s="209"/>
      <c r="G103" s="209"/>
      <c r="H103" s="209"/>
      <c r="I103" s="209"/>
      <c r="J103" s="209"/>
      <c r="K103" s="209"/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</row>
    <row r="104" spans="2:22" s="182" customFormat="1" ht="19.5" customHeight="1">
      <c r="B104" s="209"/>
      <c r="C104" s="219"/>
      <c r="D104" s="209"/>
      <c r="E104" s="209"/>
      <c r="F104" s="209"/>
      <c r="G104" s="209"/>
      <c r="H104" s="209"/>
      <c r="I104" s="209"/>
      <c r="J104" s="209"/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</row>
    <row r="105" spans="2:22" s="182" customFormat="1" ht="19.5" customHeight="1">
      <c r="B105" s="209"/>
      <c r="C105" s="219"/>
      <c r="D105" s="209"/>
      <c r="E105" s="209"/>
      <c r="F105" s="209"/>
      <c r="G105" s="209"/>
      <c r="H105" s="209"/>
      <c r="I105" s="209"/>
      <c r="J105" s="209"/>
      <c r="K105" s="209"/>
      <c r="L105" s="209"/>
      <c r="M105" s="209"/>
      <c r="N105" s="209"/>
      <c r="O105" s="209"/>
      <c r="P105" s="209"/>
      <c r="Q105" s="209"/>
      <c r="R105" s="209"/>
      <c r="S105" s="209"/>
      <c r="T105" s="209"/>
      <c r="U105" s="209"/>
      <c r="V105" s="209"/>
    </row>
    <row r="106" spans="2:22" s="182" customFormat="1" ht="19.5" customHeight="1">
      <c r="B106" s="209"/>
      <c r="C106" s="219"/>
      <c r="D106" s="209"/>
      <c r="E106" s="209"/>
      <c r="F106" s="209"/>
      <c r="G106" s="209"/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</row>
    <row r="107" spans="2:22" s="182" customFormat="1" ht="19.5" customHeight="1">
      <c r="B107" s="209"/>
      <c r="C107" s="219"/>
      <c r="D107" s="209"/>
      <c r="E107" s="209"/>
      <c r="F107" s="209"/>
      <c r="G107" s="209"/>
      <c r="H107" s="209"/>
      <c r="I107" s="209"/>
      <c r="J107" s="209"/>
      <c r="K107" s="209"/>
      <c r="L107" s="209"/>
      <c r="M107" s="209"/>
      <c r="N107" s="209"/>
      <c r="O107" s="209"/>
      <c r="P107" s="209"/>
      <c r="Q107" s="209"/>
      <c r="R107" s="209"/>
      <c r="S107" s="209"/>
      <c r="T107" s="209"/>
      <c r="U107" s="209"/>
      <c r="V107" s="209"/>
    </row>
    <row r="108" spans="2:22" s="182" customFormat="1" ht="19.5" customHeight="1">
      <c r="B108" s="209"/>
      <c r="C108" s="219"/>
      <c r="D108" s="209"/>
      <c r="E108" s="209"/>
      <c r="F108" s="209"/>
      <c r="G108" s="209"/>
      <c r="H108" s="209"/>
      <c r="I108" s="209"/>
      <c r="J108" s="209"/>
      <c r="K108" s="209"/>
      <c r="L108" s="209"/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</row>
    <row r="109" spans="2:22" s="182" customFormat="1" ht="19.5" customHeight="1">
      <c r="B109" s="209"/>
      <c r="C109" s="219"/>
      <c r="D109" s="209"/>
      <c r="E109" s="209"/>
      <c r="F109" s="209"/>
      <c r="G109" s="209"/>
      <c r="H109" s="209"/>
      <c r="I109" s="209"/>
      <c r="J109" s="209"/>
      <c r="K109" s="209"/>
      <c r="L109" s="209"/>
      <c r="M109" s="209"/>
      <c r="N109" s="209"/>
      <c r="O109" s="209"/>
      <c r="P109" s="209"/>
      <c r="Q109" s="209"/>
      <c r="R109" s="209"/>
      <c r="S109" s="209"/>
      <c r="T109" s="209"/>
      <c r="U109" s="209"/>
      <c r="V109" s="209"/>
    </row>
    <row r="110" spans="2:22" s="182" customFormat="1" ht="19.5" customHeight="1">
      <c r="B110" s="209"/>
      <c r="C110" s="219"/>
      <c r="D110" s="209"/>
      <c r="E110" s="209"/>
      <c r="F110" s="209"/>
      <c r="G110" s="209"/>
      <c r="H110" s="209"/>
      <c r="I110" s="209"/>
      <c r="J110" s="209"/>
      <c r="K110" s="209"/>
      <c r="L110" s="209"/>
      <c r="M110" s="209"/>
      <c r="N110" s="209"/>
      <c r="O110" s="209"/>
      <c r="P110" s="209"/>
      <c r="Q110" s="209"/>
      <c r="R110" s="209"/>
      <c r="S110" s="209"/>
      <c r="T110" s="209"/>
      <c r="U110" s="209"/>
      <c r="V110" s="209"/>
    </row>
    <row r="111" spans="2:22" s="182" customFormat="1" ht="19.5" customHeight="1">
      <c r="B111" s="209"/>
      <c r="C111" s="219"/>
      <c r="D111" s="209"/>
      <c r="E111" s="209"/>
      <c r="F111" s="209"/>
      <c r="G111" s="209"/>
      <c r="H111" s="209"/>
      <c r="I111" s="209"/>
      <c r="J111" s="209"/>
      <c r="K111" s="209"/>
      <c r="L111" s="209"/>
      <c r="M111" s="209"/>
      <c r="N111" s="209"/>
      <c r="O111" s="209"/>
      <c r="P111" s="209"/>
      <c r="Q111" s="209"/>
      <c r="R111" s="209"/>
      <c r="S111" s="209"/>
      <c r="T111" s="209"/>
      <c r="U111" s="209"/>
      <c r="V111" s="209"/>
    </row>
    <row r="112" spans="2:22" s="182" customFormat="1" ht="19.5" customHeight="1">
      <c r="B112" s="209"/>
      <c r="C112" s="21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</row>
    <row r="113" spans="2:22" s="182" customFormat="1" ht="19.5" customHeight="1">
      <c r="B113" s="209"/>
      <c r="C113" s="219"/>
      <c r="D113" s="209"/>
      <c r="E113" s="209"/>
      <c r="F113" s="209"/>
      <c r="G113" s="209"/>
      <c r="H113" s="209"/>
      <c r="I113" s="209"/>
      <c r="J113" s="209"/>
      <c r="K113" s="209"/>
      <c r="L113" s="209"/>
      <c r="M113" s="209"/>
      <c r="N113" s="209"/>
      <c r="O113" s="209"/>
      <c r="P113" s="209"/>
      <c r="Q113" s="209"/>
      <c r="R113" s="209"/>
      <c r="S113" s="209"/>
      <c r="T113" s="209"/>
      <c r="U113" s="209"/>
      <c r="V113" s="209"/>
    </row>
    <row r="114" spans="2:22" s="182" customFormat="1" ht="19.5" customHeight="1">
      <c r="B114" s="209"/>
      <c r="C114" s="219"/>
      <c r="D114" s="209"/>
      <c r="E114" s="209"/>
      <c r="F114" s="209"/>
      <c r="G114" s="209"/>
      <c r="H114" s="209"/>
      <c r="I114" s="209"/>
      <c r="J114" s="209"/>
      <c r="K114" s="209"/>
      <c r="L114" s="209"/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</row>
    <row r="115" spans="2:22" s="182" customFormat="1" ht="19.5" customHeight="1">
      <c r="B115" s="209"/>
      <c r="C115" s="219"/>
      <c r="D115" s="209"/>
      <c r="E115" s="209"/>
      <c r="F115" s="209"/>
      <c r="G115" s="209"/>
      <c r="H115" s="209"/>
      <c r="I115" s="209"/>
      <c r="J115" s="209"/>
      <c r="K115" s="209"/>
      <c r="L115" s="209"/>
      <c r="M115" s="209"/>
      <c r="N115" s="209"/>
      <c r="O115" s="209"/>
      <c r="P115" s="209"/>
      <c r="Q115" s="209"/>
      <c r="R115" s="209"/>
      <c r="S115" s="209"/>
      <c r="T115" s="209"/>
      <c r="U115" s="209"/>
      <c r="V115" s="209"/>
    </row>
    <row r="116" spans="2:22" s="182" customFormat="1" ht="19.5" customHeight="1">
      <c r="B116" s="209"/>
      <c r="C116" s="219"/>
      <c r="D116" s="209"/>
      <c r="E116" s="209"/>
      <c r="F116" s="209"/>
      <c r="G116" s="209"/>
      <c r="H116" s="209"/>
      <c r="I116" s="209"/>
      <c r="J116" s="209"/>
      <c r="K116" s="209"/>
      <c r="L116" s="209"/>
      <c r="M116" s="209"/>
      <c r="N116" s="209"/>
      <c r="O116" s="209"/>
      <c r="P116" s="209"/>
      <c r="Q116" s="209"/>
      <c r="R116" s="209"/>
      <c r="S116" s="209"/>
      <c r="T116" s="209"/>
      <c r="U116" s="209"/>
      <c r="V116" s="209"/>
    </row>
    <row r="117" spans="2:22" s="182" customFormat="1" ht="19.5" customHeight="1">
      <c r="B117" s="209"/>
      <c r="C117" s="219"/>
      <c r="D117" s="209"/>
      <c r="E117" s="209"/>
      <c r="F117" s="209"/>
      <c r="G117" s="209"/>
      <c r="H117" s="209"/>
      <c r="I117" s="209"/>
      <c r="J117" s="209"/>
      <c r="K117" s="209"/>
      <c r="L117" s="209"/>
      <c r="M117" s="209"/>
      <c r="N117" s="209"/>
      <c r="O117" s="209"/>
      <c r="P117" s="209"/>
      <c r="Q117" s="209"/>
      <c r="R117" s="209"/>
      <c r="S117" s="209"/>
      <c r="T117" s="209"/>
      <c r="U117" s="209"/>
      <c r="V117" s="209"/>
    </row>
    <row r="118" spans="2:22" s="182" customFormat="1" ht="19.5" customHeight="1">
      <c r="B118" s="209"/>
      <c r="C118" s="219"/>
      <c r="D118" s="209"/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  <c r="S118" s="209"/>
      <c r="T118" s="209"/>
      <c r="U118" s="209"/>
      <c r="V118" s="209"/>
    </row>
    <row r="119" spans="2:22" s="182" customFormat="1" ht="19.5" customHeight="1">
      <c r="B119" s="209"/>
      <c r="C119" s="21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</row>
    <row r="120" spans="2:22" s="182" customFormat="1" ht="19.5" customHeight="1">
      <c r="B120" s="209"/>
      <c r="C120" s="21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</row>
    <row r="121" spans="2:22" s="182" customFormat="1" ht="19.5" customHeight="1">
      <c r="B121" s="209"/>
      <c r="C121" s="21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</row>
    <row r="122" spans="2:22" s="182" customFormat="1" ht="19.5" customHeight="1">
      <c r="B122" s="209"/>
      <c r="C122" s="21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</row>
    <row r="123" spans="2:22" s="182" customFormat="1" ht="19.5" customHeight="1">
      <c r="B123" s="209"/>
      <c r="C123" s="219"/>
      <c r="D123" s="209"/>
      <c r="E123" s="209"/>
      <c r="F123" s="209"/>
      <c r="G123" s="209"/>
      <c r="H123" s="209"/>
      <c r="I123" s="209"/>
      <c r="J123" s="209"/>
      <c r="K123" s="209"/>
      <c r="L123" s="209"/>
      <c r="M123" s="209"/>
      <c r="N123" s="209"/>
      <c r="O123" s="209"/>
      <c r="P123" s="209"/>
      <c r="Q123" s="209"/>
      <c r="R123" s="209"/>
      <c r="S123" s="209"/>
      <c r="T123" s="209"/>
      <c r="U123" s="209"/>
      <c r="V123" s="209"/>
    </row>
    <row r="124" spans="2:22" s="182" customFormat="1" ht="19.5" customHeight="1">
      <c r="B124" s="209"/>
      <c r="C124" s="219"/>
      <c r="D124" s="209"/>
      <c r="E124" s="209"/>
      <c r="F124" s="209"/>
      <c r="G124" s="209"/>
      <c r="H124" s="209"/>
      <c r="I124" s="209"/>
      <c r="J124" s="209"/>
      <c r="K124" s="209"/>
      <c r="L124" s="209"/>
      <c r="M124" s="209"/>
      <c r="N124" s="209"/>
      <c r="O124" s="209"/>
      <c r="P124" s="209"/>
      <c r="Q124" s="209"/>
      <c r="R124" s="209"/>
      <c r="S124" s="209"/>
      <c r="T124" s="209"/>
      <c r="U124" s="209"/>
      <c r="V124" s="209"/>
    </row>
    <row r="125" spans="2:22" s="182" customFormat="1" ht="19.5" customHeight="1">
      <c r="B125" s="209"/>
      <c r="C125" s="209"/>
      <c r="D125" s="209"/>
      <c r="E125" s="209"/>
      <c r="F125" s="209"/>
      <c r="G125" s="209"/>
      <c r="H125" s="209"/>
      <c r="I125" s="209"/>
      <c r="J125" s="209"/>
      <c r="K125" s="209"/>
      <c r="L125" s="209"/>
      <c r="M125" s="209"/>
      <c r="N125" s="209"/>
      <c r="O125" s="209"/>
      <c r="P125" s="209"/>
      <c r="Q125" s="209"/>
      <c r="R125" s="209"/>
      <c r="S125" s="209"/>
      <c r="T125" s="209"/>
      <c r="U125" s="209"/>
      <c r="V125" s="209"/>
    </row>
    <row r="126" spans="2:22" s="182" customFormat="1" ht="19.5" customHeight="1">
      <c r="B126" s="209"/>
      <c r="C126" s="209"/>
      <c r="D126" s="209"/>
      <c r="E126" s="209"/>
      <c r="F126" s="209"/>
      <c r="G126" s="209"/>
      <c r="H126" s="209"/>
      <c r="I126" s="209"/>
      <c r="J126" s="209"/>
      <c r="K126" s="209"/>
      <c r="L126" s="209"/>
      <c r="M126" s="209"/>
      <c r="N126" s="209"/>
      <c r="O126" s="209"/>
      <c r="P126" s="209"/>
      <c r="Q126" s="209"/>
      <c r="R126" s="209"/>
      <c r="S126" s="209"/>
      <c r="T126" s="209"/>
      <c r="U126" s="209"/>
      <c r="V126" s="209"/>
    </row>
    <row r="127" spans="2:22" s="182" customFormat="1" ht="19.5" customHeight="1">
      <c r="B127" s="209"/>
      <c r="C127" s="209"/>
      <c r="D127" s="209"/>
      <c r="E127" s="209"/>
      <c r="F127" s="209"/>
      <c r="G127" s="209"/>
      <c r="H127" s="209"/>
      <c r="I127" s="209"/>
      <c r="J127" s="209"/>
      <c r="K127" s="209"/>
      <c r="L127" s="209"/>
      <c r="M127" s="209"/>
      <c r="N127" s="209"/>
      <c r="O127" s="209"/>
      <c r="P127" s="209"/>
      <c r="Q127" s="209"/>
      <c r="R127" s="209"/>
      <c r="S127" s="209"/>
      <c r="T127" s="209"/>
      <c r="U127" s="209"/>
      <c r="V127" s="209"/>
    </row>
    <row r="128" spans="2:22" s="182" customFormat="1" ht="19.5" customHeight="1">
      <c r="B128" s="209"/>
      <c r="C128" s="209"/>
      <c r="D128" s="209"/>
      <c r="E128" s="209"/>
      <c r="F128" s="209"/>
      <c r="G128" s="209"/>
      <c r="H128" s="209"/>
      <c r="I128" s="209"/>
      <c r="J128" s="209"/>
      <c r="K128" s="209"/>
      <c r="L128" s="209"/>
      <c r="M128" s="209"/>
      <c r="N128" s="209"/>
      <c r="O128" s="209"/>
      <c r="P128" s="209"/>
      <c r="Q128" s="209"/>
      <c r="R128" s="209"/>
      <c r="S128" s="209"/>
      <c r="T128" s="209"/>
      <c r="U128" s="209"/>
      <c r="V128" s="209"/>
    </row>
    <row r="129" spans="2:22" s="182" customFormat="1" ht="19.5" customHeight="1">
      <c r="B129" s="209"/>
      <c r="C129" s="209"/>
      <c r="D129" s="209"/>
      <c r="E129" s="209"/>
      <c r="F129" s="209"/>
      <c r="G129" s="209"/>
      <c r="H129" s="209"/>
      <c r="I129" s="209"/>
      <c r="J129" s="209"/>
      <c r="K129" s="209"/>
      <c r="L129" s="209"/>
      <c r="M129" s="209"/>
      <c r="N129" s="209"/>
      <c r="O129" s="209"/>
      <c r="P129" s="209"/>
      <c r="Q129" s="209"/>
      <c r="R129" s="209"/>
      <c r="S129" s="209"/>
      <c r="T129" s="209"/>
      <c r="U129" s="209"/>
      <c r="V129" s="209"/>
    </row>
    <row r="130" spans="2:22" s="182" customFormat="1" ht="19.5" customHeight="1">
      <c r="B130" s="209"/>
      <c r="C130" s="209"/>
      <c r="D130" s="209"/>
      <c r="E130" s="209"/>
      <c r="F130" s="209"/>
      <c r="G130" s="209"/>
      <c r="H130" s="209"/>
      <c r="I130" s="209"/>
      <c r="J130" s="209"/>
      <c r="K130" s="209"/>
      <c r="L130" s="209"/>
      <c r="M130" s="209"/>
      <c r="N130" s="209"/>
      <c r="O130" s="209"/>
      <c r="P130" s="209"/>
      <c r="Q130" s="209"/>
      <c r="R130" s="209"/>
      <c r="S130" s="209"/>
      <c r="T130" s="209"/>
      <c r="U130" s="209"/>
      <c r="V130" s="209"/>
    </row>
    <row r="131" spans="2:22" s="182" customFormat="1" ht="19.5" customHeight="1">
      <c r="B131" s="209"/>
      <c r="C131" s="209"/>
      <c r="D131" s="209"/>
      <c r="E131" s="209"/>
      <c r="F131" s="209"/>
      <c r="G131" s="209"/>
      <c r="H131" s="209"/>
      <c r="I131" s="209"/>
      <c r="J131" s="209"/>
      <c r="K131" s="209"/>
      <c r="L131" s="209"/>
      <c r="M131" s="209"/>
      <c r="N131" s="209"/>
      <c r="O131" s="209"/>
      <c r="P131" s="209"/>
      <c r="Q131" s="209"/>
      <c r="R131" s="209"/>
      <c r="S131" s="209"/>
      <c r="T131" s="209"/>
      <c r="U131" s="209"/>
      <c r="V131" s="209"/>
    </row>
    <row r="132" spans="2:22" s="182" customFormat="1" ht="19.5" customHeight="1">
      <c r="B132" s="209"/>
      <c r="C132" s="209"/>
      <c r="D132" s="209"/>
      <c r="E132" s="209"/>
      <c r="F132" s="209"/>
      <c r="G132" s="209"/>
      <c r="H132" s="209"/>
      <c r="I132" s="209"/>
      <c r="J132" s="209"/>
      <c r="K132" s="209"/>
      <c r="L132" s="209"/>
      <c r="M132" s="209"/>
      <c r="N132" s="209"/>
      <c r="O132" s="209"/>
      <c r="P132" s="209"/>
      <c r="Q132" s="209"/>
      <c r="R132" s="209"/>
      <c r="S132" s="209"/>
      <c r="T132" s="209"/>
      <c r="U132" s="209"/>
      <c r="V132" s="209"/>
    </row>
    <row r="133" spans="2:22" s="182" customFormat="1" ht="19.5" customHeight="1">
      <c r="B133" s="209"/>
      <c r="C133" s="209"/>
      <c r="D133" s="209"/>
      <c r="E133" s="209"/>
      <c r="F133" s="209"/>
      <c r="G133" s="209"/>
      <c r="H133" s="209"/>
      <c r="I133" s="209"/>
      <c r="J133" s="209"/>
      <c r="K133" s="209"/>
      <c r="L133" s="209"/>
      <c r="M133" s="209"/>
      <c r="N133" s="209"/>
      <c r="O133" s="209"/>
      <c r="P133" s="209"/>
      <c r="Q133" s="209"/>
      <c r="R133" s="209"/>
      <c r="S133" s="209"/>
      <c r="T133" s="209"/>
      <c r="U133" s="209"/>
      <c r="V133" s="209"/>
    </row>
    <row r="134" spans="2:22" s="182" customFormat="1" ht="19.5" customHeight="1">
      <c r="B134" s="209"/>
      <c r="C134" s="209"/>
      <c r="D134" s="209"/>
      <c r="E134" s="209"/>
      <c r="F134" s="209"/>
      <c r="G134" s="209"/>
      <c r="H134" s="209"/>
      <c r="I134" s="209"/>
      <c r="J134" s="209"/>
      <c r="K134" s="209"/>
      <c r="L134" s="209"/>
      <c r="M134" s="209"/>
      <c r="N134" s="209"/>
      <c r="O134" s="209"/>
      <c r="P134" s="209"/>
      <c r="Q134" s="209"/>
      <c r="R134" s="209"/>
      <c r="S134" s="209"/>
      <c r="T134" s="209"/>
      <c r="U134" s="209"/>
      <c r="V134" s="209"/>
    </row>
    <row r="135" spans="2:22" s="182" customFormat="1" ht="19.5" customHeight="1">
      <c r="B135" s="209"/>
      <c r="C135" s="209"/>
      <c r="D135" s="209"/>
      <c r="E135" s="209"/>
      <c r="F135" s="209"/>
      <c r="G135" s="209"/>
      <c r="H135" s="209"/>
      <c r="I135" s="209"/>
      <c r="J135" s="209"/>
      <c r="K135" s="209"/>
      <c r="L135" s="209"/>
      <c r="M135" s="209"/>
      <c r="N135" s="209"/>
      <c r="O135" s="209"/>
      <c r="P135" s="209"/>
      <c r="Q135" s="209"/>
      <c r="R135" s="209"/>
      <c r="S135" s="209"/>
      <c r="T135" s="209"/>
      <c r="U135" s="209"/>
      <c r="V135" s="209"/>
    </row>
    <row r="136" spans="2:22" s="182" customFormat="1" ht="19.5" customHeight="1">
      <c r="B136" s="209"/>
      <c r="C136" s="209"/>
      <c r="D136" s="209"/>
      <c r="E136" s="209"/>
      <c r="F136" s="209"/>
      <c r="G136" s="209"/>
      <c r="H136" s="209"/>
      <c r="I136" s="209"/>
      <c r="J136" s="209"/>
      <c r="K136" s="209"/>
      <c r="L136" s="209"/>
      <c r="M136" s="209"/>
      <c r="N136" s="209"/>
      <c r="O136" s="209"/>
      <c r="P136" s="209"/>
      <c r="Q136" s="209"/>
      <c r="R136" s="209"/>
      <c r="S136" s="209"/>
      <c r="T136" s="209"/>
      <c r="U136" s="209"/>
      <c r="V136" s="209"/>
    </row>
    <row r="137" spans="2:22" s="182" customFormat="1" ht="19.5" customHeight="1">
      <c r="B137" s="209"/>
      <c r="C137" s="209"/>
      <c r="D137" s="209"/>
      <c r="E137" s="209"/>
      <c r="F137" s="209"/>
      <c r="G137" s="209"/>
      <c r="H137" s="209"/>
      <c r="I137" s="209"/>
      <c r="J137" s="209"/>
      <c r="K137" s="209"/>
      <c r="L137" s="209"/>
      <c r="M137" s="209"/>
      <c r="N137" s="209"/>
      <c r="O137" s="209"/>
      <c r="P137" s="209"/>
      <c r="Q137" s="209"/>
      <c r="R137" s="209"/>
      <c r="S137" s="209"/>
      <c r="T137" s="209"/>
      <c r="U137" s="209"/>
      <c r="V137" s="209"/>
    </row>
    <row r="138" spans="2:22" s="182" customFormat="1" ht="19.5" customHeight="1">
      <c r="B138" s="209"/>
      <c r="C138" s="209"/>
      <c r="D138" s="209"/>
      <c r="E138" s="209"/>
      <c r="F138" s="209"/>
      <c r="G138" s="209"/>
      <c r="H138" s="209"/>
      <c r="I138" s="209"/>
      <c r="J138" s="209"/>
      <c r="K138" s="209"/>
      <c r="L138" s="209"/>
      <c r="M138" s="209"/>
      <c r="N138" s="209"/>
      <c r="O138" s="209"/>
      <c r="P138" s="209"/>
      <c r="Q138" s="209"/>
      <c r="R138" s="209"/>
      <c r="S138" s="209"/>
      <c r="T138" s="209"/>
      <c r="U138" s="209"/>
      <c r="V138" s="209"/>
    </row>
    <row r="139" spans="2:22" s="182" customFormat="1" ht="19.5" customHeight="1">
      <c r="B139" s="209"/>
      <c r="C139" s="209"/>
      <c r="D139" s="209"/>
      <c r="E139" s="209"/>
      <c r="F139" s="209"/>
      <c r="G139" s="209"/>
      <c r="H139" s="209"/>
      <c r="I139" s="209"/>
      <c r="J139" s="209"/>
      <c r="K139" s="209"/>
      <c r="L139" s="209"/>
      <c r="M139" s="209"/>
      <c r="N139" s="209"/>
      <c r="O139" s="209"/>
      <c r="P139" s="209"/>
      <c r="Q139" s="209"/>
      <c r="R139" s="209"/>
      <c r="S139" s="209"/>
      <c r="T139" s="209"/>
      <c r="U139" s="209"/>
      <c r="V139" s="209"/>
    </row>
    <row r="140" spans="2:22" s="182" customFormat="1" ht="19.5" customHeight="1">
      <c r="B140" s="209"/>
      <c r="C140" s="209"/>
      <c r="D140" s="209"/>
      <c r="E140" s="209"/>
      <c r="F140" s="209"/>
      <c r="G140" s="209"/>
      <c r="H140" s="209"/>
      <c r="I140" s="209"/>
      <c r="J140" s="209"/>
      <c r="K140" s="209"/>
      <c r="L140" s="209"/>
      <c r="M140" s="209"/>
      <c r="N140" s="209"/>
      <c r="O140" s="209"/>
      <c r="P140" s="209"/>
      <c r="Q140" s="209"/>
      <c r="R140" s="209"/>
      <c r="S140" s="209"/>
      <c r="T140" s="209"/>
      <c r="U140" s="209"/>
      <c r="V140" s="209"/>
    </row>
    <row r="141" spans="2:22" s="182" customFormat="1" ht="19.5" customHeight="1">
      <c r="B141" s="209"/>
      <c r="C141" s="209"/>
      <c r="D141" s="209"/>
      <c r="E141" s="209"/>
      <c r="F141" s="209"/>
      <c r="G141" s="209"/>
      <c r="H141" s="209"/>
      <c r="I141" s="209"/>
      <c r="J141" s="209"/>
      <c r="K141" s="209"/>
      <c r="L141" s="209"/>
      <c r="M141" s="209"/>
      <c r="N141" s="209"/>
      <c r="O141" s="209"/>
      <c r="P141" s="209"/>
      <c r="Q141" s="209"/>
      <c r="R141" s="209"/>
      <c r="S141" s="209"/>
      <c r="T141" s="209"/>
      <c r="U141" s="209"/>
      <c r="V141" s="209"/>
    </row>
    <row r="142" spans="2:22" s="182" customFormat="1" ht="19.5" customHeight="1">
      <c r="B142" s="209"/>
      <c r="C142" s="209"/>
      <c r="D142" s="209"/>
      <c r="E142" s="209"/>
      <c r="F142" s="209"/>
      <c r="G142" s="209"/>
      <c r="H142" s="209"/>
      <c r="I142" s="209"/>
      <c r="J142" s="209"/>
      <c r="K142" s="209"/>
      <c r="L142" s="209"/>
      <c r="M142" s="209"/>
      <c r="N142" s="209"/>
      <c r="O142" s="209"/>
      <c r="P142" s="209"/>
      <c r="Q142" s="209"/>
      <c r="R142" s="209"/>
      <c r="S142" s="209"/>
      <c r="T142" s="209"/>
      <c r="U142" s="209"/>
      <c r="V142" s="209"/>
    </row>
    <row r="143" spans="2:22" s="182" customFormat="1" ht="19.5" customHeight="1">
      <c r="B143" s="209"/>
      <c r="C143" s="209"/>
      <c r="D143" s="209"/>
      <c r="E143" s="209"/>
      <c r="F143" s="209"/>
      <c r="G143" s="209"/>
      <c r="H143" s="209"/>
      <c r="I143" s="209"/>
      <c r="J143" s="209"/>
      <c r="K143" s="209"/>
      <c r="L143" s="209"/>
      <c r="M143" s="209"/>
      <c r="N143" s="209"/>
      <c r="O143" s="209"/>
      <c r="P143" s="209"/>
      <c r="Q143" s="209"/>
      <c r="R143" s="209"/>
      <c r="S143" s="209"/>
      <c r="T143" s="209"/>
      <c r="U143" s="209"/>
      <c r="V143" s="209"/>
    </row>
    <row r="144" spans="2:22" s="182" customFormat="1" ht="19.5" customHeight="1">
      <c r="B144" s="209"/>
      <c r="C144" s="209"/>
      <c r="D144" s="209"/>
      <c r="E144" s="209"/>
      <c r="F144" s="209"/>
      <c r="G144" s="209"/>
      <c r="H144" s="209"/>
      <c r="I144" s="209"/>
      <c r="J144" s="209"/>
      <c r="K144" s="209"/>
      <c r="L144" s="209"/>
      <c r="M144" s="209"/>
      <c r="N144" s="209"/>
      <c r="O144" s="209"/>
      <c r="P144" s="209"/>
      <c r="Q144" s="209"/>
      <c r="R144" s="209"/>
      <c r="S144" s="209"/>
      <c r="T144" s="209"/>
      <c r="U144" s="209"/>
      <c r="V144" s="209"/>
    </row>
    <row r="145" spans="2:22" s="182" customFormat="1" ht="19.5" customHeight="1">
      <c r="B145" s="209"/>
      <c r="C145" s="209"/>
      <c r="D145" s="209"/>
      <c r="E145" s="209"/>
      <c r="F145" s="209"/>
      <c r="G145" s="209"/>
      <c r="H145" s="209"/>
      <c r="I145" s="209"/>
      <c r="J145" s="209"/>
      <c r="K145" s="209"/>
      <c r="L145" s="209"/>
      <c r="M145" s="209"/>
      <c r="N145" s="209"/>
      <c r="O145" s="209"/>
      <c r="P145" s="209"/>
      <c r="Q145" s="209"/>
      <c r="R145" s="209"/>
      <c r="S145" s="209"/>
      <c r="T145" s="209"/>
      <c r="U145" s="209"/>
      <c r="V145" s="209"/>
    </row>
    <row r="146" spans="2:22" s="182" customFormat="1" ht="19.5" customHeight="1">
      <c r="B146" s="209"/>
      <c r="C146" s="209"/>
      <c r="D146" s="209"/>
      <c r="E146" s="209"/>
      <c r="F146" s="209"/>
      <c r="G146" s="209"/>
      <c r="H146" s="209"/>
      <c r="I146" s="209"/>
      <c r="J146" s="209"/>
      <c r="K146" s="209"/>
      <c r="L146" s="209"/>
      <c r="M146" s="209"/>
      <c r="N146" s="209"/>
      <c r="O146" s="209"/>
      <c r="P146" s="209"/>
      <c r="Q146" s="209"/>
      <c r="R146" s="209"/>
      <c r="S146" s="209"/>
      <c r="T146" s="209"/>
      <c r="U146" s="209"/>
      <c r="V146" s="209"/>
    </row>
    <row r="147" spans="2:22" s="182" customFormat="1" ht="19.5" customHeight="1">
      <c r="B147" s="209"/>
      <c r="C147" s="209"/>
      <c r="D147" s="209"/>
      <c r="E147" s="209"/>
      <c r="F147" s="209"/>
      <c r="G147" s="209"/>
      <c r="H147" s="209"/>
      <c r="I147" s="209"/>
      <c r="J147" s="209"/>
      <c r="K147" s="209"/>
      <c r="L147" s="209"/>
      <c r="M147" s="209"/>
      <c r="N147" s="209"/>
      <c r="O147" s="209"/>
      <c r="P147" s="209"/>
      <c r="Q147" s="209"/>
      <c r="R147" s="209"/>
      <c r="S147" s="209"/>
      <c r="T147" s="209"/>
      <c r="U147" s="209"/>
      <c r="V147" s="209"/>
    </row>
    <row r="148" spans="2:22" s="182" customFormat="1" ht="19.5" customHeight="1">
      <c r="B148" s="209"/>
      <c r="C148" s="209"/>
      <c r="D148" s="209"/>
      <c r="E148" s="209"/>
      <c r="F148" s="209"/>
      <c r="G148" s="209"/>
      <c r="H148" s="209"/>
      <c r="I148" s="209"/>
      <c r="J148" s="209"/>
      <c r="K148" s="209"/>
      <c r="L148" s="209"/>
      <c r="M148" s="209"/>
      <c r="N148" s="209"/>
      <c r="O148" s="209"/>
      <c r="P148" s="209"/>
      <c r="Q148" s="209"/>
      <c r="R148" s="209"/>
      <c r="S148" s="209"/>
      <c r="T148" s="209"/>
      <c r="U148" s="209"/>
      <c r="V148" s="209"/>
    </row>
    <row r="149" spans="2:22" s="182" customFormat="1" ht="19.5" customHeight="1">
      <c r="B149" s="209"/>
      <c r="C149" s="209"/>
      <c r="D149" s="209"/>
      <c r="E149" s="209"/>
      <c r="F149" s="209"/>
      <c r="G149" s="209"/>
      <c r="H149" s="209"/>
      <c r="I149" s="209"/>
      <c r="J149" s="209"/>
      <c r="K149" s="209"/>
      <c r="L149" s="209"/>
      <c r="M149" s="209"/>
      <c r="N149" s="209"/>
      <c r="O149" s="209"/>
      <c r="P149" s="209"/>
      <c r="Q149" s="209"/>
      <c r="R149" s="209"/>
      <c r="S149" s="209"/>
      <c r="T149" s="209"/>
      <c r="U149" s="209"/>
      <c r="V149" s="209"/>
    </row>
    <row r="150" spans="2:22" s="182" customFormat="1" ht="19.5" customHeight="1">
      <c r="B150" s="209"/>
      <c r="C150" s="209"/>
      <c r="D150" s="209"/>
      <c r="E150" s="209"/>
      <c r="F150" s="209"/>
      <c r="G150" s="209"/>
      <c r="H150" s="209"/>
      <c r="I150" s="209"/>
      <c r="J150" s="209"/>
      <c r="K150" s="209"/>
      <c r="L150" s="209"/>
      <c r="M150" s="209"/>
      <c r="N150" s="209"/>
      <c r="O150" s="209"/>
      <c r="P150" s="209"/>
      <c r="Q150" s="209"/>
      <c r="R150" s="209"/>
      <c r="S150" s="209"/>
      <c r="T150" s="209"/>
      <c r="U150" s="209"/>
      <c r="V150" s="209"/>
    </row>
    <row r="151" spans="2:22" s="182" customFormat="1" ht="19.5" customHeight="1">
      <c r="B151" s="209"/>
      <c r="C151" s="209"/>
      <c r="D151" s="209"/>
      <c r="E151" s="209"/>
      <c r="F151" s="209"/>
      <c r="G151" s="209"/>
      <c r="H151" s="209"/>
      <c r="I151" s="209"/>
      <c r="J151" s="209"/>
      <c r="K151" s="209"/>
      <c r="L151" s="209"/>
      <c r="M151" s="209"/>
      <c r="N151" s="209"/>
      <c r="O151" s="209"/>
      <c r="P151" s="209"/>
      <c r="Q151" s="209"/>
      <c r="R151" s="209"/>
      <c r="S151" s="209"/>
      <c r="T151" s="209"/>
      <c r="U151" s="209"/>
      <c r="V151" s="209"/>
    </row>
    <row r="152" spans="2:22" s="182" customFormat="1" ht="19.5" customHeight="1">
      <c r="B152" s="209"/>
      <c r="C152" s="209"/>
      <c r="D152" s="209"/>
      <c r="E152" s="209"/>
      <c r="F152" s="209"/>
      <c r="G152" s="209"/>
      <c r="H152" s="209"/>
      <c r="I152" s="209"/>
      <c r="J152" s="209"/>
      <c r="K152" s="209"/>
      <c r="L152" s="209"/>
      <c r="M152" s="209"/>
      <c r="N152" s="209"/>
      <c r="O152" s="209"/>
      <c r="P152" s="209"/>
      <c r="Q152" s="209"/>
      <c r="R152" s="209"/>
      <c r="S152" s="209"/>
      <c r="T152" s="209"/>
      <c r="U152" s="209"/>
      <c r="V152" s="209"/>
    </row>
    <row r="153" spans="2:22" s="182" customFormat="1" ht="19.5" customHeight="1">
      <c r="B153" s="209"/>
      <c r="C153" s="209"/>
      <c r="D153" s="209"/>
      <c r="E153" s="209"/>
      <c r="F153" s="209"/>
      <c r="G153" s="209"/>
      <c r="H153" s="209"/>
      <c r="I153" s="209"/>
      <c r="J153" s="209"/>
      <c r="K153" s="209"/>
      <c r="L153" s="209"/>
      <c r="M153" s="209"/>
      <c r="N153" s="209"/>
      <c r="O153" s="209"/>
      <c r="P153" s="209"/>
      <c r="Q153" s="209"/>
      <c r="R153" s="209"/>
      <c r="S153" s="209"/>
      <c r="T153" s="209"/>
      <c r="U153" s="209"/>
      <c r="V153" s="209"/>
    </row>
    <row r="154" spans="2:22" s="182" customFormat="1" ht="19.5" customHeight="1">
      <c r="B154" s="209"/>
      <c r="C154" s="209"/>
      <c r="D154" s="209"/>
      <c r="E154" s="209"/>
      <c r="F154" s="209"/>
      <c r="G154" s="209"/>
      <c r="H154" s="209"/>
      <c r="I154" s="209"/>
      <c r="J154" s="209"/>
      <c r="K154" s="209"/>
      <c r="L154" s="209"/>
      <c r="M154" s="209"/>
      <c r="N154" s="209"/>
      <c r="O154" s="209"/>
      <c r="P154" s="209"/>
      <c r="Q154" s="209"/>
      <c r="R154" s="209"/>
      <c r="S154" s="209"/>
      <c r="T154" s="209"/>
      <c r="U154" s="209"/>
      <c r="V154" s="209"/>
    </row>
    <row r="155" spans="2:22" s="182" customFormat="1" ht="19.5" customHeight="1">
      <c r="B155" s="209"/>
      <c r="C155" s="209"/>
      <c r="D155" s="209"/>
      <c r="E155" s="209"/>
      <c r="F155" s="209"/>
      <c r="G155" s="209"/>
      <c r="H155" s="209"/>
      <c r="I155" s="209"/>
      <c r="J155" s="209"/>
      <c r="K155" s="209"/>
      <c r="L155" s="209"/>
      <c r="M155" s="209"/>
      <c r="N155" s="209"/>
      <c r="O155" s="209"/>
      <c r="P155" s="209"/>
      <c r="Q155" s="209"/>
      <c r="R155" s="209"/>
      <c r="S155" s="209"/>
      <c r="T155" s="209"/>
      <c r="U155" s="209"/>
      <c r="V155" s="209"/>
    </row>
    <row r="156" spans="2:22" s="182" customFormat="1" ht="19.5" customHeight="1">
      <c r="B156" s="209"/>
      <c r="C156" s="209"/>
      <c r="D156" s="209"/>
      <c r="E156" s="209"/>
      <c r="F156" s="209"/>
      <c r="G156" s="209"/>
      <c r="H156" s="209"/>
      <c r="I156" s="209"/>
      <c r="J156" s="209"/>
      <c r="K156" s="209"/>
      <c r="L156" s="209"/>
      <c r="M156" s="209"/>
      <c r="N156" s="209"/>
      <c r="O156" s="209"/>
      <c r="P156" s="209"/>
      <c r="Q156" s="209"/>
      <c r="R156" s="209"/>
      <c r="S156" s="209"/>
      <c r="T156" s="209"/>
      <c r="U156" s="209"/>
      <c r="V156" s="209"/>
    </row>
    <row r="157" spans="2:22" s="182" customFormat="1" ht="19.5" customHeight="1">
      <c r="B157" s="209"/>
      <c r="C157" s="209"/>
      <c r="D157" s="209"/>
      <c r="E157" s="209"/>
      <c r="F157" s="209"/>
      <c r="G157" s="209"/>
      <c r="H157" s="209"/>
      <c r="I157" s="209"/>
      <c r="J157" s="209"/>
      <c r="K157" s="209"/>
      <c r="L157" s="209"/>
      <c r="M157" s="209"/>
      <c r="N157" s="209"/>
      <c r="O157" s="209"/>
      <c r="P157" s="209"/>
      <c r="Q157" s="209"/>
      <c r="R157" s="209"/>
      <c r="S157" s="209"/>
      <c r="T157" s="209"/>
      <c r="U157" s="209"/>
      <c r="V157" s="209"/>
    </row>
    <row r="158" spans="2:22" s="182" customFormat="1" ht="19.5" customHeight="1">
      <c r="B158" s="209"/>
      <c r="C158" s="209"/>
      <c r="D158" s="209"/>
      <c r="E158" s="209"/>
      <c r="F158" s="209"/>
      <c r="G158" s="209"/>
      <c r="H158" s="209"/>
      <c r="I158" s="209"/>
      <c r="J158" s="209"/>
      <c r="K158" s="209"/>
      <c r="L158" s="209"/>
      <c r="M158" s="209"/>
      <c r="N158" s="209"/>
      <c r="O158" s="209"/>
      <c r="P158" s="209"/>
      <c r="Q158" s="209"/>
      <c r="R158" s="209"/>
      <c r="S158" s="209"/>
      <c r="T158" s="209"/>
      <c r="U158" s="209"/>
      <c r="V158" s="209"/>
    </row>
    <row r="159" spans="2:22" s="182" customFormat="1" ht="19.5" customHeight="1">
      <c r="B159" s="209"/>
      <c r="C159" s="209"/>
      <c r="D159" s="209"/>
      <c r="E159" s="209"/>
      <c r="F159" s="209"/>
      <c r="G159" s="209"/>
      <c r="H159" s="209"/>
      <c r="I159" s="209"/>
      <c r="J159" s="209"/>
      <c r="K159" s="209"/>
      <c r="L159" s="209"/>
      <c r="M159" s="209"/>
      <c r="N159" s="209"/>
      <c r="O159" s="209"/>
      <c r="P159" s="209"/>
      <c r="Q159" s="209"/>
      <c r="R159" s="209"/>
      <c r="S159" s="209"/>
      <c r="T159" s="209"/>
      <c r="U159" s="209"/>
      <c r="V159" s="209"/>
    </row>
    <row r="160" spans="2:22" s="182" customFormat="1" ht="19.5" customHeight="1">
      <c r="B160" s="209"/>
      <c r="C160" s="209"/>
      <c r="D160" s="209"/>
      <c r="E160" s="209"/>
      <c r="F160" s="209"/>
      <c r="G160" s="209"/>
      <c r="H160" s="209"/>
      <c r="I160" s="209"/>
      <c r="J160" s="209"/>
      <c r="K160" s="209"/>
      <c r="L160" s="209"/>
      <c r="M160" s="209"/>
      <c r="N160" s="209"/>
      <c r="O160" s="209"/>
      <c r="P160" s="209"/>
      <c r="Q160" s="209"/>
      <c r="R160" s="209"/>
      <c r="S160" s="209"/>
      <c r="T160" s="209"/>
      <c r="U160" s="209"/>
      <c r="V160" s="209"/>
    </row>
    <row r="161" spans="2:22" s="182" customFormat="1" ht="19.5" customHeight="1">
      <c r="B161" s="209"/>
      <c r="C161" s="209"/>
      <c r="D161" s="209"/>
      <c r="E161" s="209"/>
      <c r="F161" s="209"/>
      <c r="G161" s="209"/>
      <c r="H161" s="209"/>
      <c r="I161" s="209"/>
      <c r="J161" s="209"/>
      <c r="K161" s="209"/>
      <c r="L161" s="209"/>
      <c r="M161" s="209"/>
      <c r="N161" s="209"/>
      <c r="O161" s="209"/>
      <c r="P161" s="209"/>
      <c r="Q161" s="209"/>
      <c r="R161" s="209"/>
      <c r="S161" s="209"/>
      <c r="T161" s="209"/>
      <c r="U161" s="209"/>
      <c r="V161" s="209"/>
    </row>
    <row r="162" spans="2:22" s="182" customFormat="1" ht="19.5" customHeight="1">
      <c r="B162" s="209"/>
      <c r="C162" s="209"/>
      <c r="D162" s="209"/>
      <c r="E162" s="209"/>
      <c r="F162" s="209"/>
      <c r="G162" s="209"/>
      <c r="H162" s="209"/>
      <c r="I162" s="209"/>
      <c r="J162" s="209"/>
      <c r="K162" s="209"/>
      <c r="L162" s="209"/>
      <c r="M162" s="209"/>
      <c r="N162" s="209"/>
      <c r="O162" s="209"/>
      <c r="P162" s="209"/>
      <c r="Q162" s="209"/>
      <c r="R162" s="209"/>
      <c r="S162" s="209"/>
      <c r="T162" s="209"/>
      <c r="U162" s="209"/>
      <c r="V162" s="209"/>
    </row>
    <row r="163" spans="2:22" s="182" customFormat="1" ht="19.5" customHeight="1">
      <c r="B163" s="209"/>
      <c r="C163" s="209"/>
      <c r="D163" s="209"/>
      <c r="E163" s="209"/>
      <c r="F163" s="209"/>
      <c r="G163" s="209"/>
      <c r="H163" s="209"/>
      <c r="I163" s="209"/>
      <c r="J163" s="209"/>
      <c r="K163" s="209"/>
      <c r="L163" s="209"/>
      <c r="M163" s="209"/>
      <c r="N163" s="209"/>
      <c r="O163" s="209"/>
      <c r="P163" s="209"/>
      <c r="Q163" s="209"/>
      <c r="R163" s="209"/>
      <c r="S163" s="209"/>
      <c r="T163" s="209"/>
      <c r="U163" s="209"/>
      <c r="V163" s="209"/>
    </row>
    <row r="164" spans="2:22" s="182" customFormat="1" ht="19.5" customHeight="1">
      <c r="B164" s="209"/>
      <c r="C164" s="209"/>
      <c r="D164" s="209"/>
      <c r="E164" s="209"/>
      <c r="F164" s="209"/>
      <c r="G164" s="209"/>
      <c r="H164" s="209"/>
      <c r="I164" s="209"/>
      <c r="J164" s="209"/>
      <c r="K164" s="209"/>
      <c r="L164" s="209"/>
      <c r="M164" s="209"/>
      <c r="N164" s="209"/>
      <c r="O164" s="209"/>
      <c r="P164" s="209"/>
      <c r="Q164" s="209"/>
      <c r="R164" s="209"/>
      <c r="S164" s="209"/>
      <c r="T164" s="209"/>
      <c r="U164" s="209"/>
      <c r="V164" s="209"/>
    </row>
    <row r="165" spans="2:22" s="182" customFormat="1" ht="19.5" customHeight="1">
      <c r="B165" s="209"/>
      <c r="C165" s="209"/>
      <c r="D165" s="209"/>
      <c r="E165" s="209"/>
      <c r="F165" s="209"/>
      <c r="G165" s="209"/>
      <c r="H165" s="209"/>
      <c r="I165" s="209"/>
      <c r="J165" s="209"/>
      <c r="K165" s="209"/>
      <c r="L165" s="209"/>
      <c r="M165" s="209"/>
      <c r="N165" s="209"/>
      <c r="O165" s="209"/>
      <c r="P165" s="209"/>
      <c r="Q165" s="209"/>
      <c r="R165" s="209"/>
      <c r="S165" s="209"/>
      <c r="T165" s="209"/>
      <c r="U165" s="209"/>
      <c r="V165" s="209"/>
    </row>
    <row r="166" spans="2:22" s="182" customFormat="1" ht="19.5" customHeight="1">
      <c r="B166" s="209"/>
      <c r="C166" s="209"/>
      <c r="D166" s="209"/>
      <c r="E166" s="209"/>
      <c r="F166" s="209"/>
      <c r="G166" s="209"/>
      <c r="H166" s="209"/>
      <c r="I166" s="209"/>
      <c r="J166" s="209"/>
      <c r="K166" s="209"/>
      <c r="L166" s="209"/>
      <c r="M166" s="209"/>
      <c r="N166" s="209"/>
      <c r="O166" s="209"/>
      <c r="P166" s="209"/>
      <c r="Q166" s="209"/>
      <c r="R166" s="209"/>
      <c r="S166" s="209"/>
      <c r="T166" s="209"/>
      <c r="U166" s="209"/>
      <c r="V166" s="209"/>
    </row>
    <row r="167" spans="2:22" s="182" customFormat="1" ht="19.5" customHeight="1">
      <c r="B167" s="209"/>
      <c r="C167" s="209"/>
      <c r="D167" s="209"/>
      <c r="E167" s="209"/>
      <c r="F167" s="209"/>
      <c r="G167" s="209"/>
      <c r="H167" s="209"/>
      <c r="I167" s="209"/>
      <c r="J167" s="209"/>
      <c r="K167" s="209"/>
      <c r="L167" s="209"/>
      <c r="M167" s="209"/>
      <c r="N167" s="209"/>
      <c r="O167" s="209"/>
      <c r="P167" s="209"/>
      <c r="Q167" s="209"/>
      <c r="R167" s="209"/>
      <c r="S167" s="209"/>
      <c r="T167" s="209"/>
      <c r="U167" s="209"/>
      <c r="V167" s="209"/>
    </row>
    <row r="168" spans="2:22" s="182" customFormat="1" ht="19.5" customHeight="1">
      <c r="B168" s="209"/>
      <c r="C168" s="209"/>
      <c r="D168" s="209"/>
      <c r="E168" s="209"/>
      <c r="F168" s="209"/>
      <c r="G168" s="209"/>
      <c r="H168" s="209"/>
      <c r="I168" s="209"/>
      <c r="J168" s="209"/>
      <c r="K168" s="209"/>
      <c r="L168" s="209"/>
      <c r="M168" s="209"/>
      <c r="N168" s="209"/>
      <c r="O168" s="209"/>
      <c r="P168" s="209"/>
      <c r="Q168" s="209"/>
      <c r="R168" s="209"/>
      <c r="S168" s="209"/>
      <c r="T168" s="209"/>
      <c r="U168" s="209"/>
      <c r="V168" s="209"/>
    </row>
    <row r="169" spans="2:22" s="182" customFormat="1" ht="19.5" customHeight="1">
      <c r="B169" s="209"/>
      <c r="C169" s="209"/>
      <c r="D169" s="209"/>
      <c r="E169" s="209"/>
      <c r="F169" s="209"/>
      <c r="G169" s="209"/>
      <c r="H169" s="209"/>
      <c r="I169" s="209"/>
      <c r="J169" s="209"/>
      <c r="K169" s="209"/>
      <c r="L169" s="209"/>
      <c r="M169" s="209"/>
      <c r="N169" s="209"/>
      <c r="O169" s="209"/>
      <c r="P169" s="209"/>
      <c r="Q169" s="209"/>
      <c r="R169" s="209"/>
      <c r="S169" s="209"/>
      <c r="T169" s="209"/>
      <c r="U169" s="209"/>
      <c r="V169" s="209"/>
    </row>
    <row r="170" spans="2:22" s="182" customFormat="1" ht="19.5" customHeight="1">
      <c r="B170" s="209"/>
      <c r="C170" s="209"/>
      <c r="D170" s="209"/>
      <c r="E170" s="209"/>
      <c r="F170" s="209"/>
      <c r="G170" s="209"/>
      <c r="H170" s="209"/>
      <c r="I170" s="209"/>
      <c r="J170" s="209"/>
      <c r="K170" s="209"/>
      <c r="L170" s="209"/>
      <c r="M170" s="209"/>
      <c r="N170" s="209"/>
      <c r="O170" s="209"/>
      <c r="P170" s="209"/>
      <c r="Q170" s="209"/>
      <c r="R170" s="209"/>
      <c r="S170" s="209"/>
      <c r="T170" s="209"/>
      <c r="U170" s="209"/>
      <c r="V170" s="209"/>
    </row>
    <row r="171" spans="2:22" s="182" customFormat="1" ht="19.5" customHeight="1">
      <c r="B171" s="209"/>
      <c r="C171" s="209"/>
      <c r="D171" s="209"/>
      <c r="E171" s="209"/>
      <c r="F171" s="209"/>
      <c r="G171" s="209"/>
      <c r="H171" s="209"/>
      <c r="I171" s="209"/>
      <c r="J171" s="209"/>
      <c r="K171" s="209"/>
      <c r="L171" s="209"/>
      <c r="M171" s="209"/>
      <c r="N171" s="209"/>
      <c r="O171" s="209"/>
      <c r="P171" s="209"/>
      <c r="Q171" s="209"/>
      <c r="R171" s="209"/>
      <c r="S171" s="209"/>
      <c r="T171" s="209"/>
      <c r="U171" s="209"/>
      <c r="V171" s="209"/>
    </row>
    <row r="172" spans="2:22" s="182" customFormat="1" ht="19.5" customHeight="1">
      <c r="B172" s="209"/>
      <c r="C172" s="209"/>
      <c r="D172" s="209"/>
      <c r="E172" s="209"/>
      <c r="F172" s="209"/>
      <c r="G172" s="209"/>
      <c r="H172" s="209"/>
      <c r="I172" s="209"/>
      <c r="J172" s="209"/>
      <c r="K172" s="209"/>
      <c r="L172" s="209"/>
      <c r="M172" s="209"/>
      <c r="N172" s="209"/>
      <c r="O172" s="209"/>
      <c r="P172" s="209"/>
      <c r="Q172" s="209"/>
      <c r="R172" s="209"/>
      <c r="S172" s="209"/>
      <c r="T172" s="209"/>
      <c r="U172" s="209"/>
      <c r="V172" s="209"/>
    </row>
    <row r="173" spans="2:22" s="182" customFormat="1" ht="19.5" customHeight="1">
      <c r="B173" s="209"/>
      <c r="C173" s="209"/>
      <c r="D173" s="209"/>
      <c r="E173" s="209"/>
      <c r="F173" s="209"/>
      <c r="G173" s="209"/>
      <c r="H173" s="209"/>
      <c r="I173" s="209"/>
      <c r="J173" s="209"/>
      <c r="K173" s="209"/>
      <c r="L173" s="209"/>
      <c r="M173" s="209"/>
      <c r="N173" s="209"/>
      <c r="O173" s="209"/>
      <c r="P173" s="209"/>
      <c r="Q173" s="209"/>
      <c r="R173" s="209"/>
      <c r="S173" s="209"/>
      <c r="T173" s="209"/>
      <c r="U173" s="209"/>
      <c r="V173" s="209"/>
    </row>
    <row r="174" spans="2:22" s="182" customFormat="1" ht="19.5" customHeight="1">
      <c r="B174" s="209"/>
      <c r="C174" s="209"/>
      <c r="D174" s="209"/>
      <c r="E174" s="209"/>
      <c r="F174" s="209"/>
      <c r="G174" s="209"/>
      <c r="H174" s="209"/>
      <c r="I174" s="209"/>
      <c r="J174" s="209"/>
      <c r="K174" s="209"/>
      <c r="L174" s="209"/>
      <c r="M174" s="209"/>
      <c r="N174" s="209"/>
      <c r="O174" s="209"/>
      <c r="P174" s="209"/>
      <c r="Q174" s="209"/>
      <c r="R174" s="209"/>
      <c r="S174" s="209"/>
      <c r="T174" s="209"/>
      <c r="U174" s="209"/>
      <c r="V174" s="209"/>
    </row>
    <row r="175" spans="2:22" s="182" customFormat="1" ht="19.5" customHeight="1">
      <c r="B175" s="209"/>
      <c r="C175" s="209"/>
      <c r="D175" s="209"/>
      <c r="E175" s="209"/>
      <c r="F175" s="209"/>
      <c r="G175" s="209"/>
      <c r="H175" s="209"/>
      <c r="I175" s="209"/>
      <c r="J175" s="209"/>
      <c r="K175" s="209"/>
      <c r="L175" s="209"/>
      <c r="M175" s="209"/>
      <c r="N175" s="209"/>
      <c r="O175" s="209"/>
      <c r="P175" s="209"/>
      <c r="Q175" s="209"/>
      <c r="R175" s="209"/>
      <c r="S175" s="209"/>
      <c r="T175" s="209"/>
      <c r="U175" s="209"/>
      <c r="V175" s="209"/>
    </row>
    <row r="176" spans="2:22" s="182" customFormat="1" ht="19.5" customHeight="1">
      <c r="B176" s="209"/>
      <c r="C176" s="209"/>
      <c r="D176" s="209"/>
      <c r="E176" s="209"/>
      <c r="F176" s="209"/>
      <c r="G176" s="209"/>
      <c r="H176" s="209"/>
      <c r="I176" s="209"/>
      <c r="J176" s="209"/>
      <c r="K176" s="209"/>
      <c r="L176" s="209"/>
      <c r="M176" s="209"/>
      <c r="N176" s="209"/>
      <c r="O176" s="209"/>
      <c r="P176" s="209"/>
      <c r="Q176" s="209"/>
      <c r="R176" s="209"/>
      <c r="S176" s="209"/>
      <c r="T176" s="209"/>
      <c r="U176" s="209"/>
      <c r="V176" s="209"/>
    </row>
    <row r="177" spans="2:22" s="182" customFormat="1" ht="19.5" customHeight="1">
      <c r="B177" s="209"/>
      <c r="C177" s="209"/>
      <c r="D177" s="209"/>
      <c r="E177" s="209"/>
      <c r="F177" s="209"/>
      <c r="G177" s="209"/>
      <c r="H177" s="209"/>
      <c r="I177" s="209"/>
      <c r="J177" s="209"/>
      <c r="K177" s="209"/>
      <c r="L177" s="209"/>
      <c r="M177" s="209"/>
      <c r="N177" s="209"/>
      <c r="O177" s="209"/>
      <c r="P177" s="209"/>
      <c r="Q177" s="209"/>
      <c r="R177" s="209"/>
      <c r="S177" s="209"/>
      <c r="T177" s="209"/>
      <c r="U177" s="209"/>
      <c r="V177" s="209"/>
    </row>
    <row r="178" spans="2:22" s="182" customFormat="1" ht="19.5" customHeight="1">
      <c r="B178" s="209"/>
      <c r="C178" s="209"/>
      <c r="D178" s="209"/>
      <c r="E178" s="209"/>
      <c r="F178" s="209"/>
      <c r="G178" s="209"/>
      <c r="H178" s="209"/>
      <c r="I178" s="209"/>
      <c r="J178" s="209"/>
      <c r="K178" s="209"/>
      <c r="L178" s="209"/>
      <c r="M178" s="209"/>
      <c r="N178" s="209"/>
      <c r="O178" s="209"/>
      <c r="P178" s="209"/>
      <c r="Q178" s="209"/>
      <c r="R178" s="209"/>
      <c r="S178" s="209"/>
      <c r="T178" s="209"/>
      <c r="U178" s="209"/>
      <c r="V178" s="209"/>
    </row>
    <row r="179" spans="2:22" s="182" customFormat="1" ht="19.5" customHeight="1">
      <c r="B179" s="209"/>
      <c r="C179" s="209"/>
      <c r="D179" s="209"/>
      <c r="E179" s="209"/>
      <c r="F179" s="209"/>
      <c r="G179" s="209"/>
      <c r="H179" s="209"/>
      <c r="I179" s="209"/>
      <c r="J179" s="209"/>
      <c r="K179" s="209"/>
      <c r="L179" s="209"/>
      <c r="M179" s="209"/>
      <c r="N179" s="209"/>
      <c r="O179" s="209"/>
      <c r="P179" s="209"/>
      <c r="Q179" s="209"/>
      <c r="R179" s="209"/>
      <c r="S179" s="209"/>
      <c r="T179" s="209"/>
      <c r="U179" s="209"/>
      <c r="V179" s="209"/>
    </row>
    <row r="180" spans="2:22" s="182" customFormat="1" ht="19.5" customHeight="1">
      <c r="B180" s="209"/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</row>
    <row r="181" spans="2:22" s="182" customFormat="1" ht="19.5" customHeight="1">
      <c r="B181" s="209"/>
      <c r="C181" s="209"/>
      <c r="D181" s="209"/>
      <c r="E181" s="209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</row>
    <row r="182" spans="2:22" s="182" customFormat="1" ht="19.5" customHeight="1">
      <c r="B182" s="209"/>
      <c r="C182" s="209"/>
      <c r="D182" s="209"/>
      <c r="E182" s="209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</row>
    <row r="183" spans="2:22" s="182" customFormat="1" ht="19.5" customHeight="1">
      <c r="B183" s="209"/>
      <c r="C183" s="209"/>
      <c r="D183" s="209"/>
      <c r="E183" s="209"/>
      <c r="F183" s="209"/>
      <c r="G183" s="209"/>
      <c r="H183" s="209"/>
      <c r="I183" s="209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</row>
    <row r="184" spans="2:22" s="182" customFormat="1" ht="19.5" customHeight="1">
      <c r="B184" s="209"/>
      <c r="C184" s="209"/>
      <c r="D184" s="209"/>
      <c r="E184" s="209"/>
      <c r="F184" s="209"/>
      <c r="G184" s="209"/>
      <c r="H184" s="209"/>
      <c r="I184" s="209"/>
      <c r="J184" s="209"/>
      <c r="K184" s="209"/>
      <c r="L184" s="209"/>
      <c r="M184" s="209"/>
      <c r="N184" s="209"/>
      <c r="O184" s="209"/>
      <c r="P184" s="209"/>
      <c r="Q184" s="209"/>
      <c r="R184" s="209"/>
      <c r="S184" s="209"/>
      <c r="T184" s="209"/>
      <c r="U184" s="209"/>
      <c r="V184" s="209"/>
    </row>
    <row r="185" spans="2:22" s="182" customFormat="1" ht="19.5" customHeight="1">
      <c r="B185" s="209"/>
      <c r="C185" s="209"/>
      <c r="D185" s="209"/>
      <c r="E185" s="209"/>
      <c r="F185" s="209"/>
      <c r="G185" s="209"/>
      <c r="H185" s="209"/>
      <c r="I185" s="209"/>
      <c r="J185" s="209"/>
      <c r="K185" s="209"/>
      <c r="L185" s="209"/>
      <c r="M185" s="209"/>
      <c r="N185" s="209"/>
      <c r="O185" s="209"/>
      <c r="P185" s="209"/>
      <c r="Q185" s="209"/>
      <c r="R185" s="209"/>
      <c r="S185" s="209"/>
      <c r="T185" s="209"/>
      <c r="U185" s="209"/>
      <c r="V185" s="209"/>
    </row>
    <row r="186" spans="2:22" s="182" customFormat="1" ht="19.5" customHeight="1">
      <c r="B186" s="209"/>
      <c r="C186" s="209"/>
      <c r="D186" s="209"/>
      <c r="E186" s="209"/>
      <c r="F186" s="209"/>
      <c r="G186" s="209"/>
      <c r="H186" s="209"/>
      <c r="I186" s="209"/>
      <c r="J186" s="209"/>
      <c r="K186" s="209"/>
      <c r="L186" s="209"/>
      <c r="M186" s="209"/>
      <c r="N186" s="209"/>
      <c r="O186" s="209"/>
      <c r="P186" s="209"/>
      <c r="Q186" s="209"/>
      <c r="R186" s="209"/>
      <c r="S186" s="209"/>
      <c r="T186" s="209"/>
      <c r="U186" s="209"/>
      <c r="V186" s="209"/>
    </row>
    <row r="187" spans="2:22" s="182" customFormat="1" ht="19.5" customHeight="1">
      <c r="B187" s="209"/>
      <c r="C187" s="209"/>
      <c r="D187" s="209"/>
      <c r="E187" s="209"/>
      <c r="F187" s="209"/>
      <c r="G187" s="209"/>
      <c r="H187" s="209"/>
      <c r="I187" s="209"/>
      <c r="J187" s="209"/>
      <c r="K187" s="209"/>
      <c r="L187" s="209"/>
      <c r="M187" s="209"/>
      <c r="N187" s="209"/>
      <c r="O187" s="209"/>
      <c r="P187" s="209"/>
      <c r="Q187" s="209"/>
      <c r="R187" s="209"/>
      <c r="S187" s="209"/>
      <c r="T187" s="209"/>
      <c r="U187" s="209"/>
      <c r="V187" s="209"/>
    </row>
    <row r="188" spans="2:22" s="182" customFormat="1" ht="19.5" customHeight="1">
      <c r="B188" s="209"/>
      <c r="C188" s="209"/>
      <c r="D188" s="209"/>
      <c r="E188" s="209"/>
      <c r="F188" s="209"/>
      <c r="G188" s="209"/>
      <c r="H188" s="209"/>
      <c r="I188" s="209"/>
      <c r="J188" s="209"/>
      <c r="K188" s="209"/>
      <c r="L188" s="209"/>
      <c r="M188" s="209"/>
      <c r="N188" s="209"/>
      <c r="O188" s="209"/>
      <c r="P188" s="209"/>
      <c r="Q188" s="209"/>
      <c r="R188" s="209"/>
      <c r="S188" s="209"/>
      <c r="T188" s="209"/>
      <c r="U188" s="209"/>
      <c r="V188" s="209"/>
    </row>
    <row r="189" spans="2:22" s="182" customFormat="1" ht="19.5" customHeight="1">
      <c r="B189" s="209"/>
      <c r="C189" s="209"/>
      <c r="D189" s="209"/>
      <c r="E189" s="209"/>
      <c r="F189" s="209"/>
      <c r="G189" s="209"/>
      <c r="H189" s="209"/>
      <c r="I189" s="209"/>
      <c r="J189" s="209"/>
      <c r="K189" s="209"/>
      <c r="L189" s="209"/>
      <c r="M189" s="209"/>
      <c r="N189" s="209"/>
      <c r="O189" s="209"/>
      <c r="P189" s="209"/>
      <c r="Q189" s="209"/>
      <c r="R189" s="209"/>
      <c r="S189" s="209"/>
      <c r="T189" s="209"/>
      <c r="U189" s="209"/>
      <c r="V189" s="209"/>
    </row>
    <row r="190" spans="2:22" s="182" customFormat="1" ht="19.5" customHeight="1">
      <c r="B190" s="209"/>
      <c r="C190" s="209"/>
      <c r="D190" s="209"/>
      <c r="E190" s="209"/>
      <c r="F190" s="209"/>
      <c r="G190" s="209"/>
      <c r="H190" s="209"/>
      <c r="I190" s="209"/>
      <c r="J190" s="209"/>
      <c r="K190" s="209"/>
      <c r="L190" s="209"/>
      <c r="M190" s="209"/>
      <c r="N190" s="209"/>
      <c r="O190" s="209"/>
      <c r="P190" s="209"/>
      <c r="Q190" s="209"/>
      <c r="R190" s="209"/>
      <c r="S190" s="209"/>
      <c r="T190" s="209"/>
      <c r="U190" s="209"/>
      <c r="V190" s="209"/>
    </row>
    <row r="191" spans="2:22" s="182" customFormat="1" ht="19.5" customHeight="1">
      <c r="B191" s="209"/>
      <c r="C191" s="209"/>
      <c r="D191" s="209"/>
      <c r="E191" s="209"/>
      <c r="F191" s="209"/>
      <c r="G191" s="209"/>
      <c r="H191" s="209"/>
      <c r="I191" s="209"/>
      <c r="J191" s="209"/>
      <c r="K191" s="209"/>
      <c r="L191" s="209"/>
      <c r="M191" s="209"/>
      <c r="N191" s="209"/>
      <c r="O191" s="209"/>
      <c r="P191" s="209"/>
      <c r="Q191" s="209"/>
      <c r="R191" s="209"/>
      <c r="S191" s="209"/>
      <c r="T191" s="209"/>
      <c r="U191" s="209"/>
      <c r="V191" s="209"/>
    </row>
    <row r="192" spans="2:22" s="182" customFormat="1" ht="19.5" customHeight="1">
      <c r="B192" s="209"/>
      <c r="C192" s="209"/>
      <c r="D192" s="209"/>
      <c r="E192" s="209"/>
      <c r="F192" s="209"/>
      <c r="G192" s="209"/>
      <c r="H192" s="209"/>
      <c r="I192" s="209"/>
      <c r="J192" s="209"/>
      <c r="K192" s="209"/>
      <c r="L192" s="209"/>
      <c r="M192" s="209"/>
      <c r="N192" s="209"/>
      <c r="O192" s="209"/>
      <c r="P192" s="209"/>
      <c r="Q192" s="209"/>
      <c r="R192" s="209"/>
      <c r="S192" s="209"/>
      <c r="T192" s="209"/>
      <c r="U192" s="209"/>
      <c r="V192" s="209"/>
    </row>
    <row r="193" spans="2:22" s="182" customFormat="1" ht="19.5" customHeight="1">
      <c r="B193" s="209"/>
      <c r="C193" s="209"/>
      <c r="D193" s="209"/>
      <c r="E193" s="209"/>
      <c r="F193" s="209"/>
      <c r="G193" s="209"/>
      <c r="H193" s="209"/>
      <c r="I193" s="209"/>
      <c r="J193" s="209"/>
      <c r="K193" s="209"/>
      <c r="L193" s="209"/>
      <c r="M193" s="209"/>
      <c r="N193" s="209"/>
      <c r="O193" s="209"/>
      <c r="P193" s="209"/>
      <c r="Q193" s="209"/>
      <c r="R193" s="209"/>
      <c r="S193" s="209"/>
      <c r="T193" s="209"/>
      <c r="U193" s="209"/>
      <c r="V193" s="209"/>
    </row>
    <row r="194" spans="2:22" s="182" customFormat="1" ht="19.5" customHeight="1">
      <c r="B194" s="209"/>
      <c r="C194" s="209"/>
      <c r="D194" s="209"/>
      <c r="E194" s="209"/>
      <c r="F194" s="209"/>
      <c r="G194" s="209"/>
      <c r="H194" s="209"/>
      <c r="I194" s="209"/>
      <c r="J194" s="209"/>
      <c r="K194" s="209"/>
      <c r="L194" s="209"/>
      <c r="M194" s="209"/>
      <c r="N194" s="209"/>
      <c r="O194" s="209"/>
      <c r="P194" s="209"/>
      <c r="Q194" s="209"/>
      <c r="R194" s="209"/>
      <c r="S194" s="209"/>
      <c r="T194" s="209"/>
      <c r="U194" s="209"/>
      <c r="V194" s="209"/>
    </row>
    <row r="195" spans="2:22" s="182" customFormat="1" ht="19.5" customHeight="1">
      <c r="B195" s="209"/>
      <c r="C195" s="209"/>
      <c r="D195" s="209"/>
      <c r="E195" s="209"/>
      <c r="F195" s="209"/>
      <c r="G195" s="209"/>
      <c r="H195" s="209"/>
      <c r="I195" s="209"/>
      <c r="J195" s="209"/>
      <c r="K195" s="209"/>
      <c r="L195" s="209"/>
      <c r="M195" s="209"/>
      <c r="N195" s="209"/>
      <c r="O195" s="209"/>
      <c r="P195" s="209"/>
      <c r="Q195" s="209"/>
      <c r="R195" s="209"/>
      <c r="S195" s="209"/>
      <c r="T195" s="209"/>
      <c r="U195" s="209"/>
      <c r="V195" s="209"/>
    </row>
    <row r="196" spans="2:22" s="182" customFormat="1" ht="19.5" customHeight="1">
      <c r="B196" s="209"/>
      <c r="C196" s="209"/>
      <c r="D196" s="209"/>
      <c r="E196" s="209"/>
      <c r="F196" s="209"/>
      <c r="G196" s="209"/>
      <c r="H196" s="209"/>
      <c r="I196" s="209"/>
      <c r="J196" s="209"/>
      <c r="K196" s="209"/>
      <c r="L196" s="209"/>
      <c r="M196" s="209"/>
      <c r="N196" s="209"/>
      <c r="O196" s="209"/>
      <c r="P196" s="209"/>
      <c r="Q196" s="209"/>
      <c r="R196" s="209"/>
      <c r="S196" s="209"/>
      <c r="T196" s="209"/>
      <c r="U196" s="209"/>
      <c r="V196" s="209"/>
    </row>
    <row r="197" spans="2:22" s="182" customFormat="1" ht="19.5" customHeight="1">
      <c r="B197" s="209"/>
      <c r="C197" s="209"/>
      <c r="D197" s="209"/>
      <c r="E197" s="209"/>
      <c r="F197" s="209"/>
      <c r="G197" s="209"/>
      <c r="H197" s="209"/>
      <c r="I197" s="209"/>
      <c r="J197" s="209"/>
      <c r="K197" s="209"/>
      <c r="L197" s="209"/>
      <c r="M197" s="209"/>
      <c r="N197" s="209"/>
      <c r="O197" s="209"/>
      <c r="P197" s="209"/>
      <c r="Q197" s="209"/>
      <c r="R197" s="209"/>
      <c r="S197" s="209"/>
      <c r="T197" s="209"/>
      <c r="U197" s="209"/>
      <c r="V197" s="209"/>
    </row>
    <row r="198" spans="2:22" s="182" customFormat="1" ht="19.5" customHeight="1">
      <c r="B198" s="209"/>
      <c r="C198" s="209"/>
      <c r="D198" s="209"/>
      <c r="E198" s="209"/>
      <c r="F198" s="209"/>
      <c r="G198" s="209"/>
      <c r="H198" s="209"/>
      <c r="I198" s="209"/>
      <c r="J198" s="209"/>
      <c r="K198" s="209"/>
      <c r="L198" s="209"/>
      <c r="M198" s="209"/>
      <c r="N198" s="209"/>
      <c r="O198" s="209"/>
      <c r="P198" s="209"/>
      <c r="Q198" s="209"/>
      <c r="R198" s="209"/>
      <c r="S198" s="209"/>
      <c r="T198" s="209"/>
      <c r="U198" s="209"/>
      <c r="V198" s="209"/>
    </row>
    <row r="199" spans="2:22" s="182" customFormat="1" ht="19.5" customHeight="1">
      <c r="B199" s="209"/>
      <c r="C199" s="209"/>
      <c r="D199" s="209"/>
      <c r="E199" s="209"/>
      <c r="F199" s="209"/>
      <c r="G199" s="209"/>
      <c r="H199" s="209"/>
      <c r="I199" s="209"/>
      <c r="J199" s="209"/>
      <c r="K199" s="209"/>
      <c r="L199" s="209"/>
      <c r="M199" s="209"/>
      <c r="N199" s="209"/>
      <c r="O199" s="209"/>
      <c r="P199" s="209"/>
      <c r="Q199" s="209"/>
      <c r="R199" s="209"/>
      <c r="S199" s="209"/>
      <c r="T199" s="209"/>
      <c r="U199" s="209"/>
      <c r="V199" s="209"/>
    </row>
    <row r="200" spans="2:22" s="182" customFormat="1" ht="19.5" customHeight="1">
      <c r="B200" s="209"/>
      <c r="C200" s="209"/>
      <c r="D200" s="209"/>
      <c r="E200" s="209"/>
      <c r="F200" s="209"/>
      <c r="G200" s="209"/>
      <c r="H200" s="209"/>
      <c r="I200" s="209"/>
      <c r="J200" s="209"/>
      <c r="K200" s="209"/>
      <c r="L200" s="209"/>
      <c r="M200" s="209"/>
      <c r="N200" s="209"/>
      <c r="O200" s="209"/>
      <c r="P200" s="209"/>
      <c r="Q200" s="209"/>
      <c r="R200" s="209"/>
      <c r="S200" s="209"/>
      <c r="T200" s="209"/>
      <c r="U200" s="209"/>
      <c r="V200" s="209"/>
    </row>
    <row r="201" spans="2:22" s="182" customFormat="1" ht="19.5" customHeight="1">
      <c r="B201" s="209"/>
      <c r="C201" s="209"/>
      <c r="D201" s="209"/>
      <c r="E201" s="209"/>
      <c r="F201" s="209"/>
      <c r="G201" s="209"/>
      <c r="H201" s="209"/>
      <c r="I201" s="209"/>
      <c r="J201" s="209"/>
      <c r="K201" s="209"/>
      <c r="L201" s="209"/>
      <c r="M201" s="209"/>
      <c r="N201" s="209"/>
      <c r="O201" s="209"/>
      <c r="P201" s="209"/>
      <c r="Q201" s="209"/>
      <c r="R201" s="209"/>
      <c r="S201" s="209"/>
      <c r="T201" s="209"/>
      <c r="U201" s="209"/>
      <c r="V201" s="209"/>
    </row>
    <row r="202" spans="2:22" s="182" customFormat="1" ht="19.5" customHeight="1">
      <c r="B202" s="209"/>
      <c r="C202" s="209"/>
      <c r="D202" s="209"/>
      <c r="E202" s="209"/>
      <c r="F202" s="209"/>
      <c r="G202" s="209"/>
      <c r="H202" s="209"/>
      <c r="I202" s="209"/>
      <c r="J202" s="209"/>
      <c r="K202" s="209"/>
      <c r="L202" s="209"/>
      <c r="M202" s="209"/>
      <c r="N202" s="209"/>
      <c r="O202" s="209"/>
      <c r="P202" s="209"/>
      <c r="Q202" s="209"/>
      <c r="R202" s="209"/>
      <c r="S202" s="209"/>
      <c r="T202" s="209"/>
      <c r="U202" s="209"/>
      <c r="V202" s="209"/>
    </row>
    <row r="203" spans="2:22" s="182" customFormat="1" ht="19.5" customHeight="1">
      <c r="B203" s="209"/>
      <c r="C203" s="209"/>
      <c r="D203" s="209"/>
      <c r="E203" s="209"/>
      <c r="F203" s="209"/>
      <c r="G203" s="209"/>
      <c r="H203" s="209"/>
      <c r="I203" s="209"/>
      <c r="J203" s="209"/>
      <c r="K203" s="209"/>
      <c r="L203" s="209"/>
      <c r="M203" s="209"/>
      <c r="N203" s="209"/>
      <c r="O203" s="209"/>
      <c r="P203" s="209"/>
      <c r="Q203" s="209"/>
      <c r="R203" s="209"/>
      <c r="S203" s="209"/>
      <c r="T203" s="209"/>
      <c r="U203" s="209"/>
      <c r="V203" s="209"/>
    </row>
    <row r="204" spans="2:22" s="182" customFormat="1" ht="19.5" customHeight="1">
      <c r="B204" s="209"/>
      <c r="C204" s="209"/>
      <c r="D204" s="209"/>
      <c r="E204" s="209"/>
      <c r="F204" s="209"/>
      <c r="G204" s="209"/>
      <c r="H204" s="209"/>
      <c r="I204" s="209"/>
      <c r="J204" s="209"/>
      <c r="K204" s="209"/>
      <c r="L204" s="209"/>
      <c r="M204" s="209"/>
      <c r="N204" s="209"/>
      <c r="O204" s="209"/>
      <c r="P204" s="209"/>
      <c r="Q204" s="209"/>
      <c r="R204" s="209"/>
      <c r="S204" s="209"/>
      <c r="T204" s="209"/>
      <c r="U204" s="209"/>
      <c r="V204" s="209"/>
    </row>
    <row r="205" spans="2:22" s="182" customFormat="1" ht="19.5" customHeight="1">
      <c r="B205" s="209"/>
      <c r="C205" s="209"/>
      <c r="D205" s="209"/>
      <c r="E205" s="209"/>
      <c r="F205" s="209"/>
      <c r="G205" s="209"/>
      <c r="H205" s="209"/>
      <c r="I205" s="209"/>
      <c r="J205" s="209"/>
      <c r="K205" s="209"/>
      <c r="L205" s="209"/>
      <c r="M205" s="209"/>
      <c r="N205" s="209"/>
      <c r="O205" s="209"/>
      <c r="P205" s="209"/>
      <c r="Q205" s="209"/>
      <c r="R205" s="209"/>
      <c r="S205" s="209"/>
      <c r="T205" s="209"/>
      <c r="U205" s="209"/>
      <c r="V205" s="209"/>
    </row>
    <row r="206" spans="2:22" s="182" customFormat="1" ht="19.5" customHeight="1">
      <c r="B206" s="209"/>
      <c r="C206" s="209"/>
      <c r="D206" s="209"/>
      <c r="E206" s="209"/>
      <c r="F206" s="209"/>
      <c r="G206" s="209"/>
      <c r="H206" s="209"/>
      <c r="I206" s="209"/>
      <c r="J206" s="209"/>
      <c r="K206" s="209"/>
      <c r="L206" s="209"/>
      <c r="M206" s="209"/>
      <c r="N206" s="209"/>
      <c r="O206" s="209"/>
      <c r="P206" s="209"/>
      <c r="Q206" s="209"/>
      <c r="R206" s="209"/>
      <c r="S206" s="209"/>
      <c r="T206" s="209"/>
      <c r="U206" s="209"/>
      <c r="V206" s="209"/>
    </row>
    <row r="207" spans="2:22" s="182" customFormat="1" ht="19.5" customHeight="1">
      <c r="B207" s="209"/>
      <c r="C207" s="209"/>
      <c r="D207" s="209"/>
      <c r="E207" s="209"/>
      <c r="F207" s="209"/>
      <c r="G207" s="209"/>
      <c r="H207" s="209"/>
      <c r="I207" s="209"/>
      <c r="J207" s="209"/>
      <c r="K207" s="209"/>
      <c r="L207" s="209"/>
      <c r="M207" s="209"/>
      <c r="N207" s="209"/>
      <c r="O207" s="209"/>
      <c r="P207" s="209"/>
      <c r="Q207" s="209"/>
      <c r="R207" s="209"/>
      <c r="S207" s="209"/>
      <c r="T207" s="209"/>
      <c r="U207" s="209"/>
      <c r="V207" s="209"/>
    </row>
    <row r="208" spans="2:22" s="182" customFormat="1" ht="19.5" customHeight="1">
      <c r="B208" s="209"/>
      <c r="C208" s="209"/>
      <c r="D208" s="209"/>
      <c r="E208" s="209"/>
      <c r="F208" s="209"/>
      <c r="G208" s="209"/>
      <c r="H208" s="209"/>
      <c r="I208" s="209"/>
      <c r="J208" s="209"/>
      <c r="K208" s="209"/>
      <c r="L208" s="209"/>
      <c r="M208" s="209"/>
      <c r="N208" s="209"/>
      <c r="O208" s="209"/>
      <c r="P208" s="209"/>
      <c r="Q208" s="209"/>
      <c r="R208" s="209"/>
      <c r="S208" s="209"/>
      <c r="T208" s="209"/>
      <c r="U208" s="209"/>
      <c r="V208" s="209"/>
    </row>
    <row r="209" spans="2:22" s="182" customFormat="1" ht="19.5" customHeight="1">
      <c r="B209" s="209"/>
      <c r="C209" s="209"/>
      <c r="D209" s="209"/>
      <c r="E209" s="209"/>
      <c r="F209" s="209"/>
      <c r="G209" s="209"/>
      <c r="H209" s="209"/>
      <c r="I209" s="209"/>
      <c r="J209" s="209"/>
      <c r="K209" s="209"/>
      <c r="L209" s="209"/>
      <c r="M209" s="209"/>
      <c r="N209" s="209"/>
      <c r="O209" s="209"/>
      <c r="P209" s="209"/>
      <c r="Q209" s="209"/>
      <c r="R209" s="209"/>
      <c r="S209" s="209"/>
      <c r="T209" s="209"/>
      <c r="U209" s="209"/>
      <c r="V209" s="209"/>
    </row>
    <row r="210" spans="2:22" s="182" customFormat="1" ht="19.5" customHeight="1">
      <c r="B210" s="209"/>
      <c r="C210" s="209"/>
      <c r="D210" s="209"/>
      <c r="E210" s="209"/>
      <c r="F210" s="209"/>
      <c r="G210" s="209"/>
      <c r="H210" s="209"/>
      <c r="I210" s="209"/>
      <c r="J210" s="209"/>
      <c r="K210" s="209"/>
      <c r="L210" s="209"/>
      <c r="M210" s="209"/>
      <c r="N210" s="209"/>
      <c r="O210" s="209"/>
      <c r="P210" s="209"/>
      <c r="Q210" s="209"/>
      <c r="R210" s="209"/>
      <c r="S210" s="209"/>
      <c r="T210" s="209"/>
      <c r="U210" s="209"/>
      <c r="V210" s="209"/>
    </row>
    <row r="211" spans="2:22" s="182" customFormat="1" ht="19.5" customHeight="1">
      <c r="B211" s="209"/>
      <c r="C211" s="209"/>
      <c r="D211" s="209"/>
      <c r="E211" s="209"/>
      <c r="F211" s="209"/>
      <c r="G211" s="209"/>
      <c r="H211" s="209"/>
      <c r="I211" s="209"/>
      <c r="J211" s="209"/>
      <c r="K211" s="209"/>
      <c r="L211" s="209"/>
      <c r="M211" s="209"/>
      <c r="N211" s="209"/>
      <c r="O211" s="209"/>
      <c r="P211" s="209"/>
      <c r="Q211" s="209"/>
      <c r="R211" s="209"/>
      <c r="S211" s="209"/>
      <c r="T211" s="209"/>
      <c r="U211" s="209"/>
      <c r="V211" s="209"/>
    </row>
    <row r="212" spans="2:22" s="182" customFormat="1" ht="19.5" customHeight="1">
      <c r="B212" s="209"/>
      <c r="C212" s="209"/>
      <c r="D212" s="209"/>
      <c r="E212" s="209"/>
      <c r="F212" s="209"/>
      <c r="G212" s="209"/>
      <c r="H212" s="209"/>
      <c r="I212" s="209"/>
      <c r="J212" s="209"/>
      <c r="K212" s="209"/>
      <c r="L212" s="209"/>
      <c r="M212" s="209"/>
      <c r="N212" s="209"/>
      <c r="O212" s="209"/>
      <c r="P212" s="209"/>
      <c r="Q212" s="209"/>
      <c r="R212" s="209"/>
      <c r="S212" s="209"/>
      <c r="T212" s="209"/>
      <c r="U212" s="209"/>
      <c r="V212" s="209"/>
    </row>
    <row r="213" spans="2:22" s="182" customFormat="1" ht="19.5" customHeight="1">
      <c r="B213" s="209"/>
      <c r="C213" s="209"/>
      <c r="D213" s="209"/>
      <c r="E213" s="209"/>
      <c r="F213" s="209"/>
      <c r="G213" s="209"/>
      <c r="H213" s="209"/>
      <c r="I213" s="209"/>
      <c r="J213" s="209"/>
      <c r="K213" s="209"/>
      <c r="L213" s="209"/>
      <c r="M213" s="209"/>
      <c r="N213" s="209"/>
      <c r="O213" s="209"/>
      <c r="P213" s="209"/>
      <c r="Q213" s="209"/>
      <c r="R213" s="209"/>
      <c r="S213" s="209"/>
      <c r="T213" s="209"/>
      <c r="U213" s="209"/>
      <c r="V213" s="209"/>
    </row>
    <row r="214" spans="2:22" s="182" customFormat="1" ht="19.5" customHeight="1">
      <c r="B214" s="209"/>
      <c r="C214" s="209"/>
      <c r="D214" s="209"/>
      <c r="E214" s="209"/>
      <c r="F214" s="209"/>
      <c r="G214" s="209"/>
      <c r="H214" s="209"/>
      <c r="I214" s="209"/>
      <c r="J214" s="209"/>
      <c r="K214" s="209"/>
      <c r="L214" s="209"/>
      <c r="M214" s="209"/>
      <c r="N214" s="209"/>
      <c r="O214" s="209"/>
      <c r="P214" s="209"/>
      <c r="Q214" s="209"/>
      <c r="R214" s="209"/>
      <c r="S214" s="209"/>
      <c r="T214" s="209"/>
      <c r="U214" s="209"/>
      <c r="V214" s="209"/>
    </row>
    <row r="215" spans="2:22" s="182" customFormat="1" ht="19.5" customHeight="1">
      <c r="B215" s="209"/>
      <c r="C215" s="209"/>
      <c r="D215" s="209"/>
      <c r="E215" s="209"/>
      <c r="F215" s="209"/>
      <c r="G215" s="209"/>
      <c r="H215" s="209"/>
      <c r="I215" s="209"/>
      <c r="J215" s="209"/>
      <c r="K215" s="209"/>
      <c r="L215" s="209"/>
      <c r="M215" s="209"/>
      <c r="N215" s="209"/>
      <c r="O215" s="209"/>
      <c r="P215" s="209"/>
      <c r="Q215" s="209"/>
      <c r="R215" s="209"/>
      <c r="S215" s="209"/>
      <c r="T215" s="209"/>
      <c r="U215" s="209"/>
      <c r="V215" s="209"/>
    </row>
    <row r="216" spans="2:22" s="182" customFormat="1" ht="19.5" customHeight="1">
      <c r="B216" s="209"/>
      <c r="C216" s="209"/>
      <c r="D216" s="209"/>
      <c r="E216" s="209"/>
      <c r="F216" s="209"/>
      <c r="G216" s="209"/>
      <c r="H216" s="209"/>
      <c r="I216" s="209"/>
      <c r="J216" s="209"/>
      <c r="K216" s="209"/>
      <c r="L216" s="209"/>
      <c r="M216" s="209"/>
      <c r="N216" s="209"/>
      <c r="O216" s="209"/>
      <c r="P216" s="209"/>
      <c r="Q216" s="209"/>
      <c r="R216" s="209"/>
      <c r="S216" s="209"/>
      <c r="T216" s="209"/>
      <c r="U216" s="209"/>
      <c r="V216" s="209"/>
    </row>
    <row r="217" spans="2:22" s="182" customFormat="1" ht="19.5" customHeight="1">
      <c r="B217" s="209"/>
      <c r="C217" s="209"/>
      <c r="D217" s="209"/>
      <c r="E217" s="209"/>
      <c r="F217" s="209"/>
      <c r="G217" s="209"/>
      <c r="H217" s="209"/>
      <c r="I217" s="209"/>
      <c r="J217" s="209"/>
      <c r="K217" s="209"/>
      <c r="L217" s="209"/>
      <c r="M217" s="209"/>
      <c r="N217" s="209"/>
      <c r="O217" s="209"/>
      <c r="P217" s="209"/>
      <c r="Q217" s="209"/>
      <c r="R217" s="209"/>
      <c r="S217" s="209"/>
      <c r="T217" s="209"/>
      <c r="U217" s="209"/>
      <c r="V217" s="209"/>
    </row>
    <row r="218" spans="2:22" s="182" customFormat="1" ht="19.5" customHeight="1">
      <c r="B218" s="209"/>
      <c r="C218" s="209"/>
      <c r="D218" s="209"/>
      <c r="E218" s="209"/>
      <c r="F218" s="209"/>
      <c r="G218" s="209"/>
      <c r="H218" s="209"/>
      <c r="I218" s="209"/>
      <c r="J218" s="209"/>
      <c r="K218" s="209"/>
      <c r="L218" s="209"/>
      <c r="M218" s="209"/>
      <c r="N218" s="209"/>
      <c r="O218" s="209"/>
      <c r="P218" s="209"/>
      <c r="Q218" s="209"/>
      <c r="R218" s="209"/>
      <c r="S218" s="209"/>
      <c r="T218" s="209"/>
      <c r="U218" s="209"/>
      <c r="V218" s="209"/>
    </row>
    <row r="219" spans="2:22" s="182" customFormat="1" ht="19.5" customHeight="1">
      <c r="B219" s="209"/>
      <c r="C219" s="209"/>
      <c r="D219" s="209"/>
      <c r="E219" s="209"/>
      <c r="F219" s="209"/>
      <c r="G219" s="209"/>
      <c r="H219" s="209"/>
      <c r="I219" s="209"/>
      <c r="J219" s="209"/>
      <c r="K219" s="209"/>
      <c r="L219" s="209"/>
      <c r="M219" s="209"/>
      <c r="N219" s="209"/>
      <c r="O219" s="209"/>
      <c r="P219" s="209"/>
      <c r="Q219" s="209"/>
      <c r="R219" s="209"/>
      <c r="S219" s="209"/>
      <c r="T219" s="209"/>
      <c r="U219" s="209"/>
      <c r="V219" s="209"/>
    </row>
    <row r="220" spans="2:22" s="182" customFormat="1" ht="19.5" customHeight="1">
      <c r="B220" s="209"/>
      <c r="C220" s="209"/>
      <c r="D220" s="209"/>
      <c r="E220" s="209"/>
      <c r="F220" s="209"/>
      <c r="G220" s="209"/>
      <c r="H220" s="209"/>
      <c r="I220" s="209"/>
      <c r="J220" s="209"/>
      <c r="K220" s="209"/>
      <c r="L220" s="209"/>
      <c r="M220" s="209"/>
      <c r="N220" s="209"/>
      <c r="O220" s="209"/>
      <c r="P220" s="209"/>
      <c r="Q220" s="209"/>
      <c r="R220" s="209"/>
      <c r="S220" s="209"/>
      <c r="T220" s="209"/>
      <c r="U220" s="209"/>
      <c r="V220" s="209"/>
    </row>
    <row r="221" spans="2:22" s="182" customFormat="1" ht="19.5" customHeight="1">
      <c r="B221" s="209"/>
      <c r="C221" s="209"/>
      <c r="D221" s="209"/>
      <c r="E221" s="209"/>
      <c r="F221" s="209"/>
      <c r="G221" s="209"/>
      <c r="H221" s="209"/>
      <c r="I221" s="209"/>
      <c r="J221" s="209"/>
      <c r="K221" s="209"/>
      <c r="L221" s="209"/>
      <c r="M221" s="209"/>
      <c r="N221" s="209"/>
      <c r="O221" s="209"/>
      <c r="P221" s="209"/>
      <c r="Q221" s="209"/>
      <c r="R221" s="209"/>
      <c r="S221" s="209"/>
      <c r="T221" s="209"/>
      <c r="U221" s="209"/>
      <c r="V221" s="209"/>
    </row>
    <row r="222" spans="2:22" s="182" customFormat="1" ht="19.5" customHeight="1">
      <c r="B222" s="209"/>
      <c r="C222" s="209"/>
      <c r="D222" s="209"/>
      <c r="E222" s="209"/>
      <c r="F222" s="209"/>
      <c r="G222" s="209"/>
      <c r="H222" s="209"/>
      <c r="I222" s="209"/>
      <c r="J222" s="209"/>
      <c r="K222" s="209"/>
      <c r="L222" s="209"/>
      <c r="M222" s="209"/>
      <c r="N222" s="209"/>
      <c r="O222" s="209"/>
      <c r="P222" s="209"/>
      <c r="Q222" s="209"/>
      <c r="R222" s="209"/>
      <c r="S222" s="209"/>
      <c r="T222" s="209"/>
      <c r="U222" s="209"/>
      <c r="V222" s="209"/>
    </row>
    <row r="223" spans="2:22" s="182" customFormat="1" ht="19.5" customHeight="1">
      <c r="B223" s="209"/>
      <c r="C223" s="209"/>
      <c r="D223" s="209"/>
      <c r="E223" s="209"/>
      <c r="F223" s="209"/>
      <c r="G223" s="209"/>
      <c r="H223" s="209"/>
      <c r="I223" s="209"/>
      <c r="J223" s="209"/>
      <c r="K223" s="209"/>
      <c r="L223" s="209"/>
      <c r="M223" s="209"/>
      <c r="N223" s="209"/>
      <c r="O223" s="209"/>
      <c r="P223" s="209"/>
      <c r="Q223" s="209"/>
      <c r="R223" s="209"/>
      <c r="S223" s="209"/>
      <c r="T223" s="209"/>
      <c r="U223" s="209"/>
      <c r="V223" s="209"/>
    </row>
    <row r="224" spans="2:22" s="182" customFormat="1" ht="19.5" customHeight="1">
      <c r="B224" s="209"/>
      <c r="C224" s="209"/>
      <c r="D224" s="209"/>
      <c r="E224" s="209"/>
      <c r="F224" s="209"/>
      <c r="G224" s="209"/>
      <c r="H224" s="209"/>
      <c r="I224" s="209"/>
      <c r="J224" s="209"/>
      <c r="K224" s="209"/>
      <c r="L224" s="209"/>
      <c r="M224" s="209"/>
      <c r="N224" s="209"/>
      <c r="O224" s="209"/>
      <c r="P224" s="209"/>
      <c r="Q224" s="209"/>
      <c r="R224" s="209"/>
      <c r="S224" s="209"/>
      <c r="T224" s="209"/>
      <c r="U224" s="209"/>
      <c r="V224" s="209"/>
    </row>
    <row r="225" spans="2:22" s="182" customFormat="1" ht="19.5" customHeight="1">
      <c r="B225" s="209"/>
      <c r="C225" s="209"/>
      <c r="D225" s="209"/>
      <c r="E225" s="209"/>
      <c r="F225" s="209"/>
      <c r="G225" s="209"/>
      <c r="H225" s="209"/>
      <c r="I225" s="209"/>
      <c r="J225" s="209"/>
      <c r="K225" s="209"/>
      <c r="L225" s="209"/>
      <c r="M225" s="209"/>
      <c r="N225" s="209"/>
      <c r="O225" s="209"/>
      <c r="P225" s="209"/>
      <c r="Q225" s="209"/>
      <c r="R225" s="209"/>
      <c r="S225" s="209"/>
      <c r="T225" s="209"/>
      <c r="U225" s="209"/>
      <c r="V225" s="209"/>
    </row>
    <row r="226" spans="2:22" s="182" customFormat="1" ht="19.5" customHeight="1">
      <c r="B226" s="209"/>
      <c r="C226" s="209"/>
      <c r="D226" s="209"/>
      <c r="E226" s="209"/>
      <c r="F226" s="209"/>
      <c r="G226" s="209"/>
      <c r="H226" s="209"/>
      <c r="I226" s="209"/>
      <c r="J226" s="209"/>
      <c r="K226" s="209"/>
      <c r="L226" s="209"/>
      <c r="M226" s="209"/>
      <c r="N226" s="209"/>
      <c r="O226" s="209"/>
      <c r="P226" s="209"/>
      <c r="Q226" s="209"/>
      <c r="R226" s="209"/>
      <c r="S226" s="209"/>
      <c r="T226" s="209"/>
      <c r="U226" s="209"/>
      <c r="V226" s="209"/>
    </row>
    <row r="227" spans="2:22" s="182" customFormat="1" ht="19.5" customHeight="1">
      <c r="B227" s="209"/>
      <c r="C227" s="209"/>
      <c r="D227" s="209"/>
      <c r="E227" s="209"/>
      <c r="F227" s="209"/>
      <c r="G227" s="209"/>
      <c r="H227" s="209"/>
      <c r="I227" s="209"/>
      <c r="J227" s="209"/>
      <c r="K227" s="209"/>
      <c r="L227" s="209"/>
      <c r="M227" s="209"/>
      <c r="N227" s="209"/>
      <c r="O227" s="209"/>
      <c r="P227" s="209"/>
      <c r="Q227" s="209"/>
      <c r="R227" s="209"/>
      <c r="S227" s="209"/>
      <c r="T227" s="209"/>
      <c r="U227" s="209"/>
      <c r="V227" s="209"/>
    </row>
    <row r="228" spans="2:22" s="182" customFormat="1" ht="19.5" customHeight="1">
      <c r="B228" s="209"/>
      <c r="C228" s="209"/>
      <c r="D228" s="209"/>
      <c r="E228" s="209"/>
      <c r="F228" s="209"/>
      <c r="G228" s="209"/>
      <c r="H228" s="209"/>
      <c r="I228" s="209"/>
      <c r="J228" s="209"/>
      <c r="K228" s="209"/>
      <c r="L228" s="209"/>
      <c r="M228" s="209"/>
      <c r="N228" s="209"/>
      <c r="O228" s="209"/>
      <c r="P228" s="209"/>
      <c r="Q228" s="209"/>
      <c r="R228" s="209"/>
      <c r="S228" s="209"/>
      <c r="T228" s="209"/>
      <c r="U228" s="209"/>
      <c r="V228" s="209"/>
    </row>
    <row r="229" spans="2:22" s="182" customFormat="1" ht="19.5" customHeight="1">
      <c r="B229" s="209"/>
      <c r="C229" s="209"/>
      <c r="D229" s="209"/>
      <c r="E229" s="209"/>
      <c r="F229" s="209"/>
      <c r="G229" s="209"/>
      <c r="H229" s="209"/>
      <c r="I229" s="209"/>
      <c r="J229" s="209"/>
      <c r="K229" s="209"/>
      <c r="L229" s="209"/>
      <c r="M229" s="209"/>
      <c r="N229" s="209"/>
      <c r="O229" s="209"/>
      <c r="P229" s="209"/>
      <c r="Q229" s="209"/>
      <c r="R229" s="209"/>
      <c r="S229" s="209"/>
      <c r="T229" s="209"/>
      <c r="U229" s="209"/>
      <c r="V229" s="209"/>
    </row>
    <row r="230" spans="2:22" s="182" customFormat="1" ht="19.5" customHeight="1">
      <c r="B230" s="209"/>
      <c r="C230" s="209"/>
      <c r="D230" s="209"/>
      <c r="E230" s="209"/>
      <c r="F230" s="209"/>
      <c r="G230" s="209"/>
      <c r="H230" s="209"/>
      <c r="I230" s="209"/>
      <c r="J230" s="209"/>
      <c r="K230" s="209"/>
      <c r="L230" s="209"/>
      <c r="M230" s="209"/>
      <c r="N230" s="209"/>
      <c r="O230" s="209"/>
      <c r="P230" s="209"/>
      <c r="Q230" s="209"/>
      <c r="R230" s="209"/>
      <c r="S230" s="209"/>
      <c r="T230" s="209"/>
      <c r="U230" s="209"/>
      <c r="V230" s="209"/>
    </row>
    <row r="231" spans="2:22" s="182" customFormat="1" ht="19.5" customHeight="1">
      <c r="B231" s="209"/>
      <c r="C231" s="209"/>
      <c r="D231" s="209"/>
      <c r="E231" s="209"/>
      <c r="F231" s="209"/>
      <c r="G231" s="209"/>
      <c r="H231" s="209"/>
      <c r="I231" s="209"/>
      <c r="J231" s="209"/>
      <c r="K231" s="209"/>
      <c r="L231" s="209"/>
      <c r="M231" s="209"/>
      <c r="N231" s="209"/>
      <c r="O231" s="209"/>
      <c r="P231" s="209"/>
      <c r="Q231" s="209"/>
      <c r="R231" s="209"/>
      <c r="S231" s="209"/>
      <c r="T231" s="209"/>
      <c r="U231" s="209"/>
      <c r="V231" s="209"/>
    </row>
    <row r="232" spans="2:22" s="182" customFormat="1" ht="19.5" customHeight="1">
      <c r="B232" s="209"/>
      <c r="C232" s="209"/>
      <c r="D232" s="209"/>
      <c r="E232" s="209"/>
      <c r="F232" s="209"/>
      <c r="G232" s="209"/>
      <c r="H232" s="209"/>
      <c r="I232" s="209"/>
      <c r="J232" s="209"/>
      <c r="K232" s="209"/>
      <c r="L232" s="209"/>
      <c r="M232" s="209"/>
      <c r="N232" s="209"/>
      <c r="O232" s="209"/>
      <c r="P232" s="209"/>
      <c r="Q232" s="209"/>
      <c r="R232" s="209"/>
      <c r="S232" s="209"/>
      <c r="T232" s="209"/>
      <c r="U232" s="209"/>
      <c r="V232" s="209"/>
    </row>
    <row r="233" spans="2:22" s="182" customFormat="1" ht="19.5" customHeight="1">
      <c r="B233" s="209"/>
      <c r="C233" s="209"/>
      <c r="D233" s="209"/>
      <c r="E233" s="209"/>
      <c r="F233" s="209"/>
      <c r="G233" s="209"/>
      <c r="H233" s="209"/>
      <c r="I233" s="209"/>
      <c r="J233" s="209"/>
      <c r="K233" s="209"/>
      <c r="L233" s="209"/>
      <c r="M233" s="209"/>
      <c r="N233" s="209"/>
      <c r="O233" s="209"/>
      <c r="P233" s="209"/>
      <c r="Q233" s="209"/>
      <c r="R233" s="209"/>
      <c r="S233" s="209"/>
      <c r="T233" s="209"/>
      <c r="U233" s="209"/>
      <c r="V233" s="209"/>
    </row>
    <row r="234" spans="2:22" s="182" customFormat="1" ht="19.5" customHeight="1">
      <c r="B234" s="209"/>
      <c r="C234" s="209"/>
      <c r="D234" s="209"/>
      <c r="E234" s="209"/>
      <c r="F234" s="209"/>
      <c r="G234" s="209"/>
      <c r="H234" s="209"/>
      <c r="I234" s="209"/>
      <c r="J234" s="209"/>
      <c r="K234" s="209"/>
      <c r="L234" s="209"/>
      <c r="M234" s="209"/>
      <c r="N234" s="209"/>
      <c r="O234" s="209"/>
      <c r="P234" s="209"/>
      <c r="Q234" s="209"/>
      <c r="R234" s="209"/>
      <c r="S234" s="209"/>
      <c r="T234" s="209"/>
      <c r="U234" s="209"/>
      <c r="V234" s="209"/>
    </row>
    <row r="235" spans="2:22" s="182" customFormat="1" ht="19.5" customHeight="1">
      <c r="B235" s="209"/>
      <c r="C235" s="209"/>
      <c r="D235" s="209"/>
      <c r="E235" s="209"/>
      <c r="F235" s="209"/>
      <c r="G235" s="209"/>
      <c r="H235" s="209"/>
      <c r="I235" s="209"/>
      <c r="J235" s="209"/>
      <c r="K235" s="209"/>
      <c r="L235" s="209"/>
      <c r="M235" s="209"/>
      <c r="N235" s="209"/>
      <c r="O235" s="209"/>
      <c r="P235" s="209"/>
      <c r="Q235" s="209"/>
      <c r="R235" s="209"/>
      <c r="S235" s="209"/>
      <c r="T235" s="209"/>
      <c r="U235" s="209"/>
      <c r="V235" s="209"/>
    </row>
    <row r="236" spans="2:22" s="182" customFormat="1" ht="19.5" customHeight="1">
      <c r="B236" s="209"/>
      <c r="C236" s="209"/>
      <c r="D236" s="209"/>
      <c r="E236" s="209"/>
      <c r="F236" s="209"/>
      <c r="G236" s="209"/>
      <c r="H236" s="209"/>
      <c r="I236" s="209"/>
      <c r="J236" s="209"/>
      <c r="K236" s="209"/>
      <c r="L236" s="209"/>
      <c r="M236" s="209"/>
      <c r="N236" s="209"/>
      <c r="O236" s="209"/>
      <c r="P236" s="209"/>
      <c r="Q236" s="209"/>
      <c r="R236" s="209"/>
      <c r="S236" s="209"/>
      <c r="T236" s="209"/>
      <c r="U236" s="209"/>
      <c r="V236" s="209"/>
    </row>
    <row r="237" spans="2:22" s="182" customFormat="1" ht="19.5" customHeight="1">
      <c r="B237" s="209"/>
      <c r="C237" s="209"/>
      <c r="D237" s="209"/>
      <c r="E237" s="209"/>
      <c r="F237" s="209"/>
      <c r="G237" s="209"/>
      <c r="H237" s="209"/>
      <c r="I237" s="209"/>
      <c r="J237" s="209"/>
      <c r="K237" s="209"/>
      <c r="L237" s="209"/>
      <c r="M237" s="209"/>
      <c r="N237" s="209"/>
      <c r="O237" s="209"/>
      <c r="P237" s="209"/>
      <c r="Q237" s="209"/>
      <c r="R237" s="209"/>
      <c r="S237" s="209"/>
      <c r="T237" s="209"/>
      <c r="U237" s="209"/>
      <c r="V237" s="209"/>
    </row>
    <row r="238" spans="2:22" s="182" customFormat="1" ht="19.5" customHeight="1">
      <c r="B238" s="209"/>
      <c r="C238" s="209"/>
      <c r="D238" s="209"/>
      <c r="E238" s="209"/>
      <c r="F238" s="209"/>
      <c r="G238" s="209"/>
      <c r="H238" s="209"/>
      <c r="I238" s="209"/>
      <c r="J238" s="209"/>
      <c r="K238" s="209"/>
      <c r="L238" s="209"/>
      <c r="M238" s="209"/>
      <c r="N238" s="209"/>
      <c r="O238" s="209"/>
      <c r="P238" s="209"/>
      <c r="Q238" s="209"/>
      <c r="R238" s="209"/>
      <c r="S238" s="209"/>
      <c r="T238" s="209"/>
      <c r="U238" s="209"/>
      <c r="V238" s="209"/>
    </row>
    <row r="239" spans="2:22" s="182" customFormat="1" ht="19.5" customHeight="1">
      <c r="B239" s="209"/>
      <c r="C239" s="209"/>
      <c r="D239" s="209"/>
      <c r="E239" s="209"/>
      <c r="F239" s="209"/>
      <c r="G239" s="209"/>
      <c r="H239" s="209"/>
      <c r="I239" s="209"/>
      <c r="J239" s="209"/>
      <c r="K239" s="209"/>
      <c r="L239" s="209"/>
      <c r="M239" s="209"/>
      <c r="N239" s="209"/>
      <c r="O239" s="209"/>
      <c r="P239" s="209"/>
      <c r="Q239" s="209"/>
      <c r="R239" s="209"/>
      <c r="S239" s="209"/>
      <c r="T239" s="209"/>
      <c r="U239" s="209"/>
      <c r="V239" s="209"/>
    </row>
    <row r="240" spans="2:22" s="182" customFormat="1" ht="19.5" customHeight="1">
      <c r="B240" s="209"/>
      <c r="C240" s="209"/>
      <c r="D240" s="209"/>
      <c r="E240" s="209"/>
      <c r="F240" s="209"/>
      <c r="G240" s="209"/>
      <c r="H240" s="209"/>
      <c r="I240" s="209"/>
      <c r="J240" s="209"/>
      <c r="K240" s="209"/>
      <c r="L240" s="209"/>
      <c r="M240" s="209"/>
      <c r="N240" s="209"/>
      <c r="O240" s="209"/>
      <c r="P240" s="209"/>
      <c r="Q240" s="209"/>
      <c r="R240" s="209"/>
      <c r="S240" s="209"/>
      <c r="T240" s="209"/>
      <c r="U240" s="209"/>
      <c r="V240" s="209"/>
    </row>
    <row r="241" spans="2:22" s="182" customFormat="1" ht="19.5" customHeight="1">
      <c r="B241" s="209"/>
      <c r="C241" s="209"/>
      <c r="D241" s="209"/>
      <c r="E241" s="209"/>
      <c r="F241" s="209"/>
      <c r="G241" s="209"/>
      <c r="H241" s="209"/>
      <c r="I241" s="209"/>
      <c r="J241" s="209"/>
      <c r="K241" s="209"/>
      <c r="L241" s="209"/>
      <c r="M241" s="209"/>
      <c r="N241" s="209"/>
      <c r="O241" s="209"/>
      <c r="P241" s="209"/>
      <c r="Q241" s="209"/>
      <c r="R241" s="209"/>
      <c r="S241" s="209"/>
      <c r="T241" s="209"/>
      <c r="U241" s="209"/>
      <c r="V241" s="209"/>
    </row>
    <row r="242" spans="2:22" s="182" customFormat="1" ht="19.5" customHeight="1">
      <c r="B242" s="209"/>
      <c r="C242" s="209"/>
      <c r="D242" s="209"/>
      <c r="E242" s="209"/>
      <c r="F242" s="209"/>
      <c r="G242" s="209"/>
      <c r="H242" s="209"/>
      <c r="I242" s="209"/>
      <c r="J242" s="209"/>
      <c r="K242" s="209"/>
      <c r="L242" s="209"/>
      <c r="M242" s="209"/>
      <c r="N242" s="209"/>
      <c r="O242" s="209"/>
      <c r="P242" s="209"/>
      <c r="Q242" s="209"/>
      <c r="R242" s="209"/>
      <c r="S242" s="209"/>
      <c r="T242" s="209"/>
      <c r="U242" s="209"/>
      <c r="V242" s="209"/>
    </row>
    <row r="243" spans="2:22" s="182" customFormat="1" ht="19.5" customHeight="1">
      <c r="B243" s="209"/>
      <c r="C243" s="209"/>
      <c r="D243" s="209"/>
      <c r="E243" s="209"/>
      <c r="F243" s="209"/>
      <c r="G243" s="209"/>
      <c r="H243" s="209"/>
      <c r="I243" s="209"/>
      <c r="J243" s="209"/>
      <c r="K243" s="209"/>
      <c r="L243" s="209"/>
      <c r="M243" s="209"/>
      <c r="N243" s="209"/>
      <c r="O243" s="209"/>
      <c r="P243" s="209"/>
      <c r="Q243" s="209"/>
      <c r="R243" s="209"/>
      <c r="S243" s="209"/>
      <c r="T243" s="209"/>
      <c r="U243" s="209"/>
      <c r="V243" s="209"/>
    </row>
    <row r="244" spans="2:22" s="182" customFormat="1" ht="19.5" customHeight="1">
      <c r="B244" s="209"/>
      <c r="C244" s="209"/>
      <c r="D244" s="209"/>
      <c r="E244" s="209"/>
      <c r="F244" s="209"/>
      <c r="G244" s="209"/>
      <c r="H244" s="209"/>
      <c r="I244" s="209"/>
      <c r="J244" s="209"/>
      <c r="K244" s="209"/>
      <c r="L244" s="209"/>
      <c r="M244" s="209"/>
      <c r="N244" s="209"/>
      <c r="O244" s="209"/>
      <c r="P244" s="209"/>
      <c r="Q244" s="209"/>
      <c r="R244" s="209"/>
      <c r="S244" s="209"/>
      <c r="T244" s="209"/>
      <c r="U244" s="209"/>
      <c r="V244" s="209"/>
    </row>
    <row r="245" spans="2:22" s="182" customFormat="1" ht="19.5" customHeight="1">
      <c r="B245" s="209"/>
      <c r="C245" s="209"/>
      <c r="D245" s="209"/>
      <c r="E245" s="209"/>
      <c r="F245" s="209"/>
      <c r="G245" s="209"/>
      <c r="H245" s="209"/>
      <c r="I245" s="209"/>
      <c r="J245" s="209"/>
      <c r="K245" s="209"/>
      <c r="L245" s="209"/>
      <c r="M245" s="209"/>
      <c r="N245" s="209"/>
      <c r="O245" s="209"/>
      <c r="P245" s="209"/>
      <c r="Q245" s="209"/>
      <c r="R245" s="209"/>
      <c r="S245" s="209"/>
      <c r="T245" s="209"/>
      <c r="U245" s="209"/>
      <c r="V245" s="209"/>
    </row>
    <row r="246" spans="2:22" s="182" customFormat="1" ht="19.5" customHeight="1">
      <c r="B246" s="209"/>
      <c r="C246" s="209"/>
      <c r="D246" s="209"/>
      <c r="E246" s="209"/>
      <c r="F246" s="209"/>
      <c r="G246" s="209"/>
      <c r="H246" s="209"/>
      <c r="I246" s="209"/>
      <c r="J246" s="209"/>
      <c r="K246" s="209"/>
      <c r="L246" s="209"/>
      <c r="M246" s="209"/>
      <c r="N246" s="209"/>
      <c r="O246" s="209"/>
      <c r="P246" s="209"/>
      <c r="Q246" s="209"/>
      <c r="R246" s="209"/>
      <c r="S246" s="209"/>
      <c r="T246" s="209"/>
      <c r="U246" s="209"/>
      <c r="V246" s="209"/>
    </row>
    <row r="247" spans="2:22" s="182" customFormat="1" ht="19.5" customHeight="1">
      <c r="B247" s="209"/>
      <c r="C247" s="209"/>
      <c r="D247" s="209"/>
      <c r="E247" s="209"/>
      <c r="F247" s="209"/>
      <c r="G247" s="209"/>
      <c r="H247" s="209"/>
      <c r="I247" s="209"/>
      <c r="J247" s="209"/>
      <c r="K247" s="209"/>
      <c r="L247" s="209"/>
      <c r="M247" s="209"/>
      <c r="N247" s="209"/>
      <c r="O247" s="209"/>
      <c r="P247" s="209"/>
      <c r="Q247" s="209"/>
      <c r="R247" s="209"/>
      <c r="S247" s="209"/>
      <c r="T247" s="209"/>
      <c r="U247" s="209"/>
      <c r="V247" s="209"/>
    </row>
    <row r="248" spans="2:22" s="182" customFormat="1" ht="19.5" customHeight="1">
      <c r="B248" s="209"/>
      <c r="C248" s="209"/>
      <c r="D248" s="209"/>
      <c r="E248" s="209"/>
      <c r="F248" s="209"/>
      <c r="G248" s="209"/>
      <c r="H248" s="209"/>
      <c r="I248" s="209"/>
      <c r="J248" s="209"/>
      <c r="K248" s="209"/>
      <c r="L248" s="209"/>
      <c r="M248" s="209"/>
      <c r="N248" s="209"/>
      <c r="O248" s="209"/>
      <c r="P248" s="209"/>
      <c r="Q248" s="209"/>
      <c r="R248" s="209"/>
      <c r="S248" s="209"/>
      <c r="T248" s="209"/>
      <c r="U248" s="209"/>
      <c r="V248" s="209"/>
    </row>
    <row r="249" spans="2:22" s="182" customFormat="1" ht="19.5" customHeight="1">
      <c r="B249" s="209"/>
      <c r="C249" s="209"/>
      <c r="D249" s="209"/>
      <c r="E249" s="209"/>
      <c r="F249" s="209"/>
      <c r="G249" s="209"/>
      <c r="H249" s="209"/>
      <c r="I249" s="209"/>
      <c r="J249" s="209"/>
      <c r="K249" s="209"/>
      <c r="L249" s="209"/>
      <c r="M249" s="209"/>
      <c r="N249" s="209"/>
      <c r="O249" s="209"/>
      <c r="P249" s="209"/>
      <c r="Q249" s="209"/>
      <c r="R249" s="209"/>
      <c r="S249" s="209"/>
      <c r="T249" s="209"/>
      <c r="U249" s="209"/>
      <c r="V249" s="209"/>
    </row>
    <row r="250" spans="2:22" s="182" customFormat="1" ht="19.5" customHeight="1">
      <c r="B250" s="209"/>
      <c r="C250" s="209"/>
      <c r="D250" s="209"/>
      <c r="E250" s="209"/>
      <c r="F250" s="209"/>
      <c r="G250" s="209"/>
      <c r="H250" s="209"/>
      <c r="I250" s="209"/>
      <c r="J250" s="209"/>
      <c r="K250" s="209"/>
      <c r="L250" s="209"/>
      <c r="M250" s="209"/>
      <c r="N250" s="209"/>
      <c r="O250" s="209"/>
      <c r="P250" s="209"/>
      <c r="Q250" s="209"/>
      <c r="R250" s="209"/>
      <c r="S250" s="209"/>
      <c r="T250" s="209"/>
      <c r="U250" s="209"/>
      <c r="V250" s="209"/>
    </row>
    <row r="251" spans="2:22" s="182" customFormat="1" ht="19.5" customHeight="1">
      <c r="B251" s="209"/>
      <c r="C251" s="209"/>
      <c r="D251" s="209"/>
      <c r="E251" s="209"/>
      <c r="F251" s="209"/>
      <c r="G251" s="209"/>
      <c r="H251" s="209"/>
      <c r="I251" s="209"/>
      <c r="J251" s="209"/>
      <c r="K251" s="209"/>
      <c r="L251" s="209"/>
      <c r="M251" s="209"/>
      <c r="N251" s="209"/>
      <c r="O251" s="209"/>
      <c r="P251" s="209"/>
      <c r="Q251" s="209"/>
      <c r="R251" s="209"/>
      <c r="S251" s="209"/>
      <c r="T251" s="209"/>
      <c r="U251" s="209"/>
      <c r="V251" s="209"/>
    </row>
    <row r="252" spans="2:22" s="182" customFormat="1" ht="19.5" customHeight="1">
      <c r="B252" s="209"/>
      <c r="C252" s="209"/>
      <c r="D252" s="209"/>
      <c r="E252" s="209"/>
      <c r="F252" s="209"/>
      <c r="G252" s="209"/>
      <c r="H252" s="209"/>
      <c r="I252" s="209"/>
      <c r="J252" s="209"/>
      <c r="K252" s="209"/>
      <c r="L252" s="209"/>
      <c r="M252" s="209"/>
      <c r="N252" s="209"/>
      <c r="O252" s="209"/>
      <c r="P252" s="209"/>
      <c r="Q252" s="209"/>
      <c r="R252" s="209"/>
      <c r="S252" s="209"/>
      <c r="T252" s="209"/>
      <c r="U252" s="209"/>
      <c r="V252" s="209"/>
    </row>
    <row r="253" spans="2:22" s="182" customFormat="1" ht="19.5" customHeight="1">
      <c r="B253" s="209"/>
      <c r="C253" s="209"/>
      <c r="D253" s="209"/>
      <c r="E253" s="209"/>
      <c r="F253" s="209"/>
      <c r="G253" s="209"/>
      <c r="H253" s="209"/>
      <c r="I253" s="209"/>
      <c r="J253" s="209"/>
      <c r="K253" s="209"/>
      <c r="L253" s="209"/>
      <c r="M253" s="209"/>
      <c r="N253" s="209"/>
      <c r="O253" s="209"/>
      <c r="P253" s="209"/>
      <c r="Q253" s="209"/>
      <c r="R253" s="209"/>
      <c r="S253" s="209"/>
      <c r="T253" s="209"/>
      <c r="U253" s="209"/>
      <c r="V253" s="209"/>
    </row>
    <row r="254" spans="2:22" s="182" customFormat="1" ht="19.5" customHeight="1">
      <c r="B254" s="209"/>
      <c r="C254" s="209"/>
      <c r="D254" s="209"/>
      <c r="E254" s="209"/>
      <c r="F254" s="209"/>
      <c r="G254" s="209"/>
      <c r="H254" s="209"/>
      <c r="I254" s="209"/>
      <c r="J254" s="209"/>
      <c r="K254" s="209"/>
      <c r="L254" s="209"/>
      <c r="M254" s="209"/>
      <c r="N254" s="209"/>
      <c r="O254" s="209"/>
      <c r="P254" s="209"/>
      <c r="Q254" s="209"/>
      <c r="R254" s="209"/>
      <c r="S254" s="209"/>
      <c r="T254" s="209"/>
      <c r="U254" s="209"/>
      <c r="V254" s="209"/>
    </row>
    <row r="255" spans="2:22" s="182" customFormat="1" ht="19.5" customHeight="1">
      <c r="B255" s="209"/>
      <c r="C255" s="209"/>
      <c r="D255" s="209"/>
      <c r="E255" s="209"/>
      <c r="F255" s="209"/>
      <c r="G255" s="209"/>
      <c r="H255" s="209"/>
      <c r="I255" s="209"/>
      <c r="J255" s="209"/>
      <c r="K255" s="209"/>
      <c r="L255" s="209"/>
      <c r="M255" s="209"/>
      <c r="N255" s="209"/>
      <c r="O255" s="209"/>
      <c r="P255" s="209"/>
      <c r="Q255" s="209"/>
      <c r="R255" s="209"/>
      <c r="S255" s="209"/>
      <c r="T255" s="209"/>
      <c r="U255" s="209"/>
      <c r="V255" s="209"/>
    </row>
    <row r="256" spans="2:22" s="182" customFormat="1" ht="19.5" customHeight="1">
      <c r="B256" s="209"/>
      <c r="C256" s="209"/>
      <c r="D256" s="209"/>
      <c r="E256" s="209"/>
      <c r="F256" s="209"/>
      <c r="G256" s="209"/>
      <c r="H256" s="209"/>
      <c r="I256" s="209"/>
      <c r="J256" s="209"/>
      <c r="K256" s="209"/>
      <c r="L256" s="209"/>
      <c r="M256" s="209"/>
      <c r="N256" s="209"/>
      <c r="O256" s="209"/>
      <c r="P256" s="209"/>
      <c r="Q256" s="209"/>
      <c r="R256" s="209"/>
      <c r="S256" s="209"/>
      <c r="T256" s="209"/>
      <c r="U256" s="209"/>
      <c r="V256" s="209"/>
    </row>
    <row r="257" spans="2:22" s="182" customFormat="1" ht="19.5" customHeight="1">
      <c r="B257" s="209"/>
      <c r="C257" s="209"/>
      <c r="D257" s="209"/>
      <c r="E257" s="209"/>
      <c r="F257" s="209"/>
      <c r="G257" s="209"/>
      <c r="H257" s="209"/>
      <c r="I257" s="209"/>
      <c r="J257" s="209"/>
      <c r="K257" s="209"/>
      <c r="L257" s="209"/>
      <c r="M257" s="209"/>
      <c r="N257" s="209"/>
      <c r="O257" s="209"/>
      <c r="P257" s="209"/>
      <c r="Q257" s="209"/>
      <c r="R257" s="209"/>
      <c r="S257" s="209"/>
      <c r="T257" s="209"/>
      <c r="U257" s="209"/>
      <c r="V257" s="209"/>
    </row>
    <row r="258" spans="2:22" s="182" customFormat="1" ht="19.5" customHeight="1">
      <c r="B258" s="209"/>
      <c r="C258" s="209"/>
      <c r="D258" s="209"/>
      <c r="E258" s="209"/>
      <c r="F258" s="209"/>
      <c r="G258" s="209"/>
      <c r="H258" s="209"/>
      <c r="I258" s="209"/>
      <c r="J258" s="209"/>
      <c r="K258" s="209"/>
      <c r="L258" s="209"/>
      <c r="M258" s="209"/>
      <c r="N258" s="209"/>
      <c r="O258" s="209"/>
      <c r="P258" s="209"/>
      <c r="Q258" s="209"/>
      <c r="R258" s="209"/>
      <c r="S258" s="209"/>
      <c r="T258" s="209"/>
      <c r="U258" s="209"/>
      <c r="V258" s="209"/>
    </row>
    <row r="259" spans="2:22" s="182" customFormat="1" ht="19.5" customHeight="1">
      <c r="B259" s="209"/>
      <c r="C259" s="209"/>
      <c r="D259" s="209"/>
      <c r="E259" s="209"/>
      <c r="F259" s="209"/>
      <c r="G259" s="209"/>
      <c r="H259" s="209"/>
      <c r="I259" s="209"/>
      <c r="J259" s="209"/>
      <c r="K259" s="209"/>
      <c r="L259" s="209"/>
      <c r="M259" s="209"/>
      <c r="N259" s="209"/>
      <c r="O259" s="209"/>
      <c r="P259" s="209"/>
      <c r="Q259" s="209"/>
      <c r="R259" s="209"/>
      <c r="S259" s="209"/>
      <c r="T259" s="209"/>
      <c r="U259" s="209"/>
      <c r="V259" s="209"/>
    </row>
    <row r="260" spans="2:22" s="182" customFormat="1" ht="19.5" customHeight="1">
      <c r="B260" s="209"/>
      <c r="C260" s="209"/>
      <c r="D260" s="209"/>
      <c r="E260" s="209"/>
      <c r="F260" s="209"/>
      <c r="G260" s="209"/>
      <c r="H260" s="209"/>
      <c r="I260" s="209"/>
      <c r="J260" s="209"/>
      <c r="K260" s="209"/>
      <c r="L260" s="209"/>
      <c r="M260" s="209"/>
      <c r="N260" s="209"/>
      <c r="O260" s="209"/>
      <c r="P260" s="209"/>
      <c r="Q260" s="209"/>
      <c r="R260" s="209"/>
      <c r="S260" s="209"/>
      <c r="T260" s="209"/>
      <c r="U260" s="209"/>
      <c r="V260" s="209"/>
    </row>
    <row r="261" spans="2:22" s="182" customFormat="1" ht="19.5" customHeight="1">
      <c r="B261" s="209"/>
      <c r="C261" s="209"/>
      <c r="D261" s="209"/>
      <c r="E261" s="209"/>
      <c r="F261" s="209"/>
      <c r="G261" s="209"/>
      <c r="H261" s="209"/>
      <c r="I261" s="209"/>
      <c r="J261" s="209"/>
      <c r="K261" s="209"/>
      <c r="L261" s="209"/>
      <c r="M261" s="209"/>
      <c r="N261" s="209"/>
      <c r="O261" s="209"/>
      <c r="P261" s="209"/>
      <c r="Q261" s="209"/>
      <c r="R261" s="209"/>
      <c r="S261" s="209"/>
      <c r="T261" s="209"/>
      <c r="U261" s="209"/>
      <c r="V261" s="209"/>
    </row>
    <row r="262" spans="2:22" s="182" customFormat="1" ht="19.5" customHeight="1">
      <c r="B262" s="209"/>
      <c r="C262" s="209"/>
      <c r="D262" s="209"/>
      <c r="E262" s="209"/>
      <c r="F262" s="209"/>
      <c r="G262" s="209"/>
      <c r="H262" s="209"/>
      <c r="I262" s="209"/>
      <c r="J262" s="209"/>
      <c r="K262" s="209"/>
      <c r="L262" s="209"/>
      <c r="M262" s="209"/>
      <c r="N262" s="209"/>
      <c r="O262" s="209"/>
      <c r="P262" s="209"/>
      <c r="Q262" s="209"/>
      <c r="R262" s="209"/>
      <c r="S262" s="209"/>
      <c r="T262" s="209"/>
      <c r="U262" s="209"/>
      <c r="V262" s="209"/>
    </row>
    <row r="263" spans="2:22" s="182" customFormat="1" ht="19.5" customHeight="1">
      <c r="B263" s="209"/>
      <c r="C263" s="209"/>
      <c r="D263" s="209"/>
      <c r="E263" s="209"/>
      <c r="F263" s="209"/>
      <c r="G263" s="209"/>
      <c r="H263" s="209"/>
      <c r="I263" s="209"/>
      <c r="J263" s="209"/>
      <c r="K263" s="209"/>
      <c r="L263" s="209"/>
      <c r="M263" s="209"/>
      <c r="N263" s="209"/>
      <c r="O263" s="209"/>
      <c r="P263" s="209"/>
      <c r="Q263" s="209"/>
      <c r="R263" s="209"/>
      <c r="S263" s="209"/>
      <c r="T263" s="209"/>
      <c r="U263" s="209"/>
      <c r="V263" s="209"/>
    </row>
    <row r="264" spans="2:22" s="182" customFormat="1" ht="19.5" customHeight="1">
      <c r="B264" s="209"/>
      <c r="C264" s="209"/>
      <c r="D264" s="209"/>
      <c r="E264" s="209"/>
      <c r="F264" s="209"/>
      <c r="G264" s="209"/>
      <c r="H264" s="209"/>
      <c r="I264" s="209"/>
      <c r="J264" s="209"/>
      <c r="K264" s="209"/>
      <c r="L264" s="209"/>
      <c r="M264" s="209"/>
      <c r="N264" s="209"/>
      <c r="O264" s="209"/>
      <c r="P264" s="209"/>
      <c r="Q264" s="209"/>
      <c r="R264" s="209"/>
      <c r="S264" s="209"/>
      <c r="T264" s="209"/>
      <c r="U264" s="209"/>
      <c r="V264" s="209"/>
    </row>
    <row r="265" spans="2:22" s="182" customFormat="1" ht="19.5" customHeight="1">
      <c r="B265" s="209"/>
      <c r="C265" s="209"/>
      <c r="D265" s="209"/>
      <c r="E265" s="209"/>
      <c r="F265" s="209"/>
      <c r="G265" s="209"/>
      <c r="H265" s="209"/>
      <c r="I265" s="209"/>
      <c r="J265" s="209"/>
      <c r="K265" s="209"/>
      <c r="L265" s="209"/>
      <c r="M265" s="209"/>
      <c r="N265" s="209"/>
      <c r="O265" s="209"/>
      <c r="P265" s="209"/>
      <c r="Q265" s="209"/>
      <c r="R265" s="209"/>
      <c r="S265" s="209"/>
      <c r="T265" s="209"/>
      <c r="U265" s="209"/>
      <c r="V265" s="209"/>
    </row>
    <row r="266" spans="2:22" s="182" customFormat="1" ht="19.5" customHeight="1">
      <c r="B266" s="209"/>
      <c r="C266" s="209"/>
      <c r="D266" s="209"/>
      <c r="E266" s="209"/>
      <c r="F266" s="209"/>
      <c r="G266" s="209"/>
      <c r="H266" s="209"/>
      <c r="I266" s="209"/>
      <c r="J266" s="209"/>
      <c r="K266" s="209"/>
      <c r="L266" s="209"/>
      <c r="M266" s="209"/>
      <c r="N266" s="209"/>
      <c r="O266" s="209"/>
      <c r="P266" s="209"/>
      <c r="Q266" s="209"/>
      <c r="R266" s="209"/>
      <c r="S266" s="209"/>
      <c r="T266" s="209"/>
      <c r="U266" s="209"/>
      <c r="V266" s="209"/>
    </row>
    <row r="267" spans="2:22" s="182" customFormat="1" ht="19.5" customHeight="1">
      <c r="B267" s="209"/>
      <c r="C267" s="209"/>
      <c r="D267" s="209"/>
      <c r="E267" s="209"/>
      <c r="F267" s="209"/>
      <c r="G267" s="209"/>
      <c r="H267" s="209"/>
      <c r="I267" s="209"/>
      <c r="J267" s="209"/>
      <c r="K267" s="209"/>
      <c r="L267" s="209"/>
      <c r="M267" s="209"/>
      <c r="N267" s="209"/>
      <c r="O267" s="209"/>
      <c r="P267" s="209"/>
      <c r="Q267" s="209"/>
      <c r="R267" s="209"/>
      <c r="S267" s="209"/>
      <c r="T267" s="209"/>
      <c r="U267" s="209"/>
      <c r="V267" s="209"/>
    </row>
    <row r="268" spans="2:22" s="182" customFormat="1" ht="19.5" customHeight="1">
      <c r="B268" s="209"/>
      <c r="C268" s="209"/>
      <c r="D268" s="209"/>
      <c r="E268" s="209"/>
      <c r="F268" s="209"/>
      <c r="G268" s="209"/>
      <c r="H268" s="209"/>
      <c r="I268" s="209"/>
      <c r="J268" s="209"/>
      <c r="K268" s="209"/>
      <c r="L268" s="209"/>
      <c r="M268" s="209"/>
      <c r="N268" s="209"/>
      <c r="O268" s="209"/>
      <c r="P268" s="209"/>
      <c r="Q268" s="209"/>
      <c r="R268" s="209"/>
      <c r="S268" s="209"/>
      <c r="T268" s="209"/>
      <c r="U268" s="209"/>
      <c r="V268" s="209"/>
    </row>
    <row r="269" spans="2:22" s="182" customFormat="1" ht="19.5" customHeight="1">
      <c r="B269" s="209"/>
      <c r="C269" s="209"/>
      <c r="D269" s="209"/>
      <c r="E269" s="209"/>
      <c r="F269" s="209"/>
      <c r="G269" s="209"/>
      <c r="H269" s="209"/>
      <c r="I269" s="209"/>
      <c r="J269" s="209"/>
      <c r="K269" s="209"/>
      <c r="L269" s="209"/>
      <c r="M269" s="209"/>
      <c r="N269" s="209"/>
      <c r="O269" s="209"/>
      <c r="P269" s="209"/>
      <c r="Q269" s="209"/>
      <c r="R269" s="209"/>
      <c r="S269" s="209"/>
      <c r="T269" s="209"/>
      <c r="U269" s="209"/>
      <c r="V269" s="209"/>
    </row>
    <row r="270" spans="2:22" s="182" customFormat="1" ht="19.5" customHeight="1">
      <c r="B270" s="209"/>
      <c r="C270" s="209"/>
      <c r="D270" s="209"/>
      <c r="E270" s="209"/>
      <c r="F270" s="209"/>
      <c r="G270" s="209"/>
      <c r="H270" s="209"/>
      <c r="I270" s="209"/>
      <c r="J270" s="209"/>
      <c r="K270" s="209"/>
      <c r="L270" s="209"/>
      <c r="M270" s="209"/>
      <c r="N270" s="209"/>
      <c r="O270" s="209"/>
      <c r="P270" s="209"/>
      <c r="Q270" s="209"/>
      <c r="R270" s="209"/>
      <c r="S270" s="209"/>
      <c r="T270" s="209"/>
      <c r="U270" s="209"/>
      <c r="V270" s="209"/>
    </row>
    <row r="271" spans="2:22" s="182" customFormat="1" ht="19.5" customHeight="1">
      <c r="B271" s="209"/>
      <c r="C271" s="209"/>
      <c r="D271" s="209"/>
      <c r="E271" s="209"/>
      <c r="F271" s="209"/>
      <c r="G271" s="209"/>
      <c r="H271" s="209"/>
      <c r="I271" s="209"/>
      <c r="J271" s="209"/>
      <c r="K271" s="209"/>
      <c r="L271" s="209"/>
      <c r="M271" s="209"/>
      <c r="N271" s="209"/>
      <c r="O271" s="209"/>
      <c r="P271" s="209"/>
      <c r="Q271" s="209"/>
      <c r="R271" s="209"/>
      <c r="S271" s="209"/>
      <c r="T271" s="209"/>
      <c r="U271" s="209"/>
      <c r="V271" s="209"/>
    </row>
    <row r="272" spans="2:22" s="182" customFormat="1" ht="19.5" customHeight="1">
      <c r="B272" s="209"/>
      <c r="C272" s="209"/>
      <c r="D272" s="209"/>
      <c r="E272" s="209"/>
      <c r="F272" s="209"/>
      <c r="G272" s="209"/>
      <c r="H272" s="209"/>
      <c r="I272" s="209"/>
      <c r="J272" s="209"/>
      <c r="K272" s="209"/>
      <c r="L272" s="209"/>
      <c r="M272" s="209"/>
      <c r="N272" s="209"/>
      <c r="O272" s="209"/>
      <c r="P272" s="209"/>
      <c r="Q272" s="209"/>
      <c r="R272" s="209"/>
      <c r="S272" s="209"/>
      <c r="T272" s="209"/>
      <c r="U272" s="209"/>
      <c r="V272" s="209"/>
    </row>
    <row r="273" spans="2:22" s="182" customFormat="1" ht="19.5" customHeight="1">
      <c r="B273" s="209"/>
      <c r="C273" s="209"/>
      <c r="D273" s="209"/>
      <c r="E273" s="209"/>
      <c r="F273" s="209"/>
      <c r="G273" s="209"/>
      <c r="H273" s="209"/>
      <c r="I273" s="209"/>
      <c r="J273" s="209"/>
      <c r="K273" s="209"/>
      <c r="L273" s="209"/>
      <c r="M273" s="209"/>
      <c r="N273" s="209"/>
      <c r="O273" s="209"/>
      <c r="P273" s="209"/>
      <c r="Q273" s="209"/>
      <c r="R273" s="209"/>
      <c r="S273" s="209"/>
      <c r="T273" s="209"/>
      <c r="U273" s="209"/>
      <c r="V273" s="209"/>
    </row>
    <row r="274" spans="2:22" s="182" customFormat="1" ht="19.5" customHeight="1">
      <c r="B274" s="209"/>
      <c r="C274" s="209"/>
      <c r="D274" s="209"/>
      <c r="E274" s="209"/>
      <c r="F274" s="209"/>
      <c r="G274" s="209"/>
      <c r="H274" s="209"/>
      <c r="I274" s="209"/>
      <c r="J274" s="209"/>
      <c r="K274" s="209"/>
      <c r="L274" s="209"/>
      <c r="M274" s="209"/>
      <c r="N274" s="209"/>
      <c r="O274" s="209"/>
      <c r="P274" s="209"/>
      <c r="Q274" s="209"/>
      <c r="R274" s="209"/>
      <c r="S274" s="209"/>
      <c r="T274" s="209"/>
      <c r="U274" s="209"/>
      <c r="V274" s="209"/>
    </row>
    <row r="275" spans="2:22" s="182" customFormat="1" ht="19.5" customHeight="1">
      <c r="B275" s="209"/>
      <c r="C275" s="209"/>
      <c r="D275" s="209"/>
      <c r="E275" s="209"/>
      <c r="F275" s="209"/>
      <c r="G275" s="209"/>
      <c r="H275" s="209"/>
      <c r="I275" s="209"/>
      <c r="J275" s="209"/>
      <c r="K275" s="209"/>
      <c r="L275" s="209"/>
      <c r="M275" s="209"/>
      <c r="N275" s="209"/>
      <c r="O275" s="209"/>
      <c r="P275" s="209"/>
      <c r="Q275" s="209"/>
      <c r="R275" s="209"/>
      <c r="S275" s="209"/>
      <c r="T275" s="209"/>
      <c r="U275" s="209"/>
      <c r="V275" s="209"/>
    </row>
    <row r="276" spans="2:22" s="182" customFormat="1" ht="19.5" customHeight="1">
      <c r="B276" s="209"/>
      <c r="C276" s="209"/>
      <c r="D276" s="209"/>
      <c r="E276" s="209"/>
      <c r="F276" s="209"/>
      <c r="G276" s="209"/>
      <c r="H276" s="209"/>
      <c r="I276" s="209"/>
      <c r="J276" s="209"/>
      <c r="K276" s="209"/>
      <c r="L276" s="209"/>
      <c r="M276" s="209"/>
      <c r="N276" s="209"/>
      <c r="O276" s="209"/>
      <c r="P276" s="209"/>
      <c r="Q276" s="209"/>
      <c r="R276" s="209"/>
      <c r="S276" s="209"/>
      <c r="T276" s="209"/>
      <c r="U276" s="209"/>
      <c r="V276" s="209"/>
    </row>
    <row r="277" spans="2:22" s="182" customFormat="1" ht="19.5" customHeight="1">
      <c r="B277" s="209"/>
      <c r="C277" s="209"/>
      <c r="D277" s="209"/>
      <c r="E277" s="209"/>
      <c r="F277" s="209"/>
      <c r="G277" s="209"/>
      <c r="H277" s="209"/>
      <c r="I277" s="209"/>
      <c r="J277" s="209"/>
      <c r="K277" s="209"/>
      <c r="L277" s="209"/>
      <c r="M277" s="209"/>
      <c r="N277" s="209"/>
      <c r="O277" s="209"/>
      <c r="P277" s="209"/>
      <c r="Q277" s="209"/>
      <c r="R277" s="209"/>
      <c r="S277" s="209"/>
      <c r="T277" s="209"/>
      <c r="U277" s="209"/>
      <c r="V277" s="209"/>
    </row>
    <row r="278" spans="2:22" s="182" customFormat="1" ht="19.5" customHeight="1">
      <c r="B278" s="209"/>
      <c r="C278" s="209"/>
      <c r="D278" s="209"/>
      <c r="E278" s="209"/>
      <c r="F278" s="209"/>
      <c r="G278" s="209"/>
      <c r="H278" s="209"/>
      <c r="I278" s="209"/>
      <c r="J278" s="209"/>
      <c r="K278" s="209"/>
      <c r="L278" s="209"/>
      <c r="M278" s="209"/>
      <c r="N278" s="209"/>
      <c r="O278" s="209"/>
      <c r="P278" s="209"/>
      <c r="Q278" s="209"/>
      <c r="R278" s="209"/>
      <c r="S278" s="209"/>
      <c r="T278" s="209"/>
      <c r="U278" s="209"/>
      <c r="V278" s="209"/>
    </row>
    <row r="279" spans="2:22" s="182" customFormat="1" ht="19.5" customHeight="1">
      <c r="B279" s="209"/>
      <c r="C279" s="209"/>
      <c r="D279" s="209"/>
      <c r="E279" s="209"/>
      <c r="F279" s="209"/>
      <c r="G279" s="209"/>
      <c r="H279" s="209"/>
      <c r="I279" s="209"/>
      <c r="J279" s="209"/>
      <c r="K279" s="209"/>
      <c r="L279" s="209"/>
      <c r="M279" s="209"/>
      <c r="N279" s="209"/>
      <c r="O279" s="209"/>
      <c r="P279" s="209"/>
      <c r="Q279" s="209"/>
      <c r="R279" s="209"/>
      <c r="S279" s="209"/>
      <c r="T279" s="209"/>
      <c r="U279" s="209"/>
      <c r="V279" s="209"/>
    </row>
    <row r="280" spans="2:22" s="182" customFormat="1" ht="19.5" customHeight="1">
      <c r="B280" s="209"/>
      <c r="C280" s="209"/>
      <c r="D280" s="209"/>
      <c r="E280" s="209"/>
      <c r="F280" s="209"/>
      <c r="G280" s="209"/>
      <c r="H280" s="209"/>
      <c r="I280" s="209"/>
      <c r="J280" s="209"/>
      <c r="K280" s="209"/>
      <c r="L280" s="209"/>
      <c r="M280" s="209"/>
      <c r="N280" s="209"/>
      <c r="O280" s="209"/>
      <c r="P280" s="209"/>
      <c r="Q280" s="209"/>
      <c r="R280" s="209"/>
      <c r="S280" s="209"/>
      <c r="T280" s="209"/>
      <c r="U280" s="209"/>
      <c r="V280" s="209"/>
    </row>
    <row r="281" spans="2:22" s="182" customFormat="1" ht="19.5" customHeight="1">
      <c r="B281" s="209"/>
      <c r="C281" s="209"/>
      <c r="D281" s="209"/>
      <c r="E281" s="209"/>
      <c r="F281" s="209"/>
      <c r="G281" s="209"/>
      <c r="H281" s="209"/>
      <c r="I281" s="209"/>
      <c r="J281" s="209"/>
      <c r="K281" s="209"/>
      <c r="L281" s="209"/>
      <c r="M281" s="209"/>
      <c r="N281" s="209"/>
      <c r="O281" s="209"/>
      <c r="P281" s="209"/>
      <c r="Q281" s="209"/>
      <c r="R281" s="209"/>
      <c r="S281" s="209"/>
      <c r="T281" s="209"/>
      <c r="U281" s="209"/>
      <c r="V281" s="209"/>
    </row>
    <row r="282" spans="2:22" s="182" customFormat="1" ht="19.5" customHeight="1">
      <c r="B282" s="209"/>
      <c r="C282" s="209"/>
      <c r="D282" s="209"/>
      <c r="E282" s="209"/>
      <c r="F282" s="209"/>
      <c r="G282" s="209"/>
      <c r="H282" s="209"/>
      <c r="I282" s="209"/>
      <c r="J282" s="209"/>
      <c r="K282" s="209"/>
      <c r="L282" s="209"/>
      <c r="M282" s="209"/>
      <c r="N282" s="209"/>
      <c r="O282" s="209"/>
      <c r="P282" s="209"/>
      <c r="Q282" s="209"/>
      <c r="R282" s="209"/>
      <c r="S282" s="209"/>
      <c r="T282" s="209"/>
      <c r="U282" s="209"/>
      <c r="V282" s="209"/>
    </row>
    <row r="283" spans="2:22" s="182" customFormat="1" ht="19.5" customHeight="1">
      <c r="B283" s="209"/>
      <c r="C283" s="209"/>
      <c r="D283" s="209"/>
      <c r="E283" s="209"/>
      <c r="F283" s="209"/>
      <c r="G283" s="209"/>
      <c r="H283" s="209"/>
      <c r="I283" s="209"/>
      <c r="J283" s="209"/>
      <c r="K283" s="209"/>
      <c r="L283" s="209"/>
      <c r="M283" s="209"/>
      <c r="N283" s="209"/>
      <c r="O283" s="209"/>
      <c r="P283" s="209"/>
      <c r="Q283" s="209"/>
      <c r="R283" s="209"/>
      <c r="S283" s="209"/>
      <c r="T283" s="209"/>
      <c r="U283" s="209"/>
      <c r="V283" s="209"/>
    </row>
    <row r="284" spans="2:22" s="182" customFormat="1" ht="19.5" customHeight="1">
      <c r="B284" s="209"/>
      <c r="C284" s="209"/>
      <c r="D284" s="209"/>
      <c r="E284" s="209"/>
      <c r="F284" s="209"/>
      <c r="G284" s="209"/>
      <c r="H284" s="209"/>
      <c r="I284" s="209"/>
      <c r="J284" s="209"/>
      <c r="K284" s="209"/>
      <c r="L284" s="209"/>
      <c r="M284" s="209"/>
      <c r="N284" s="209"/>
      <c r="O284" s="209"/>
      <c r="P284" s="209"/>
      <c r="Q284" s="209"/>
      <c r="R284" s="209"/>
      <c r="S284" s="209"/>
      <c r="T284" s="209"/>
      <c r="U284" s="209"/>
      <c r="V284" s="209"/>
    </row>
    <row r="285" spans="2:22" s="182" customFormat="1" ht="19.5" customHeight="1">
      <c r="B285" s="209"/>
      <c r="C285" s="209"/>
      <c r="D285" s="209"/>
      <c r="E285" s="209"/>
      <c r="F285" s="209"/>
      <c r="G285" s="209"/>
      <c r="H285" s="209"/>
      <c r="I285" s="209"/>
      <c r="J285" s="209"/>
      <c r="K285" s="209"/>
      <c r="L285" s="209"/>
      <c r="M285" s="209"/>
      <c r="N285" s="209"/>
      <c r="O285" s="209"/>
      <c r="P285" s="209"/>
      <c r="Q285" s="209"/>
      <c r="R285" s="209"/>
      <c r="S285" s="209"/>
      <c r="T285" s="209"/>
      <c r="U285" s="209"/>
      <c r="V285" s="209"/>
    </row>
    <row r="286" spans="2:22" s="182" customFormat="1" ht="19.5" customHeight="1">
      <c r="B286" s="209"/>
      <c r="C286" s="209"/>
      <c r="D286" s="209"/>
      <c r="E286" s="209"/>
      <c r="F286" s="209"/>
      <c r="G286" s="209"/>
      <c r="H286" s="209"/>
      <c r="I286" s="209"/>
      <c r="J286" s="209"/>
      <c r="K286" s="209"/>
      <c r="L286" s="209"/>
      <c r="M286" s="209"/>
      <c r="N286" s="209"/>
      <c r="O286" s="209"/>
      <c r="P286" s="209"/>
      <c r="Q286" s="209"/>
      <c r="R286" s="209"/>
      <c r="S286" s="209"/>
      <c r="T286" s="209"/>
      <c r="U286" s="209"/>
      <c r="V286" s="209"/>
    </row>
    <row r="287" spans="2:22" s="182" customFormat="1" ht="19.5" customHeight="1">
      <c r="B287" s="209"/>
      <c r="C287" s="209"/>
      <c r="D287" s="209"/>
      <c r="E287" s="209"/>
      <c r="F287" s="209"/>
      <c r="G287" s="209"/>
      <c r="H287" s="209"/>
      <c r="I287" s="209"/>
      <c r="J287" s="209"/>
      <c r="K287" s="209"/>
      <c r="L287" s="209"/>
      <c r="M287" s="209"/>
      <c r="N287" s="209"/>
      <c r="O287" s="209"/>
      <c r="P287" s="209"/>
      <c r="Q287" s="209"/>
      <c r="R287" s="209"/>
      <c r="S287" s="209"/>
      <c r="T287" s="209"/>
      <c r="U287" s="209"/>
      <c r="V287" s="209"/>
    </row>
    <row r="288" spans="2:22" s="182" customFormat="1" ht="19.5" customHeight="1">
      <c r="B288" s="209"/>
      <c r="C288" s="209"/>
      <c r="D288" s="209"/>
      <c r="E288" s="209"/>
      <c r="F288" s="209"/>
      <c r="G288" s="209"/>
      <c r="H288" s="209"/>
      <c r="I288" s="209"/>
      <c r="J288" s="209"/>
      <c r="K288" s="209"/>
      <c r="L288" s="209"/>
      <c r="M288" s="209"/>
      <c r="N288" s="209"/>
      <c r="O288" s="209"/>
      <c r="P288" s="209"/>
      <c r="Q288" s="209"/>
      <c r="R288" s="209"/>
      <c r="S288" s="209"/>
      <c r="T288" s="209"/>
      <c r="U288" s="209"/>
      <c r="V288" s="209"/>
    </row>
    <row r="289" spans="2:22" s="182" customFormat="1" ht="19.5" customHeight="1">
      <c r="B289" s="209"/>
      <c r="C289" s="209"/>
      <c r="D289" s="209"/>
      <c r="E289" s="209"/>
      <c r="F289" s="209"/>
      <c r="G289" s="209"/>
      <c r="H289" s="209"/>
      <c r="I289" s="209"/>
      <c r="J289" s="209"/>
      <c r="K289" s="209"/>
      <c r="L289" s="209"/>
      <c r="M289" s="209"/>
      <c r="N289" s="209"/>
      <c r="O289" s="209"/>
      <c r="P289" s="209"/>
      <c r="Q289" s="209"/>
      <c r="R289" s="209"/>
      <c r="S289" s="209"/>
      <c r="T289" s="209"/>
      <c r="U289" s="209"/>
      <c r="V289" s="209"/>
    </row>
    <row r="290" spans="2:22" s="182" customFormat="1" ht="19.5" customHeight="1">
      <c r="B290" s="209"/>
      <c r="C290" s="209"/>
      <c r="D290" s="209"/>
      <c r="E290" s="209"/>
      <c r="F290" s="209"/>
      <c r="G290" s="209"/>
      <c r="H290" s="209"/>
      <c r="I290" s="209"/>
      <c r="J290" s="209"/>
      <c r="K290" s="209"/>
      <c r="L290" s="209"/>
      <c r="M290" s="209"/>
      <c r="N290" s="209"/>
      <c r="O290" s="209"/>
      <c r="P290" s="209"/>
      <c r="Q290" s="209"/>
      <c r="R290" s="209"/>
      <c r="S290" s="209"/>
      <c r="T290" s="209"/>
      <c r="U290" s="209"/>
      <c r="V290" s="209"/>
    </row>
    <row r="291" spans="2:22" s="182" customFormat="1" ht="19.5" customHeight="1">
      <c r="B291" s="209"/>
      <c r="C291" s="209"/>
      <c r="D291" s="209"/>
      <c r="E291" s="209"/>
      <c r="F291" s="209"/>
      <c r="G291" s="209"/>
      <c r="H291" s="209"/>
      <c r="I291" s="209"/>
      <c r="J291" s="209"/>
      <c r="K291" s="209"/>
      <c r="L291" s="209"/>
      <c r="M291" s="209"/>
      <c r="N291" s="209"/>
      <c r="O291" s="209"/>
      <c r="P291" s="209"/>
      <c r="Q291" s="209"/>
      <c r="R291" s="209"/>
      <c r="S291" s="209"/>
      <c r="T291" s="209"/>
      <c r="U291" s="209"/>
      <c r="V291" s="209"/>
    </row>
    <row r="292" spans="2:22" s="182" customFormat="1" ht="19.5" customHeight="1">
      <c r="B292" s="209"/>
      <c r="C292" s="209"/>
      <c r="D292" s="209"/>
      <c r="E292" s="209"/>
      <c r="F292" s="209"/>
      <c r="G292" s="209"/>
      <c r="H292" s="209"/>
      <c r="I292" s="209"/>
      <c r="J292" s="209"/>
      <c r="K292" s="209"/>
      <c r="L292" s="209"/>
      <c r="M292" s="209"/>
      <c r="N292" s="209"/>
      <c r="O292" s="209"/>
      <c r="P292" s="209"/>
      <c r="Q292" s="209"/>
      <c r="R292" s="209"/>
      <c r="S292" s="209"/>
      <c r="T292" s="209"/>
      <c r="U292" s="209"/>
      <c r="V292" s="209"/>
    </row>
    <row r="293" spans="2:22" s="182" customFormat="1" ht="19.5" customHeight="1">
      <c r="B293" s="209"/>
      <c r="C293" s="209"/>
      <c r="D293" s="209"/>
      <c r="E293" s="209"/>
      <c r="F293" s="209"/>
      <c r="G293" s="209"/>
      <c r="H293" s="209"/>
      <c r="I293" s="209"/>
      <c r="J293" s="209"/>
      <c r="K293" s="209"/>
      <c r="L293" s="209"/>
      <c r="M293" s="209"/>
      <c r="N293" s="209"/>
      <c r="O293" s="209"/>
      <c r="P293" s="209"/>
      <c r="Q293" s="209"/>
      <c r="R293" s="209"/>
      <c r="S293" s="209"/>
      <c r="T293" s="209"/>
      <c r="U293" s="209"/>
      <c r="V293" s="209"/>
    </row>
    <row r="294" spans="2:22" s="182" customFormat="1" ht="19.5" customHeight="1">
      <c r="B294" s="209"/>
      <c r="C294" s="209"/>
      <c r="D294" s="209"/>
      <c r="E294" s="209"/>
      <c r="F294" s="209"/>
      <c r="G294" s="209"/>
      <c r="H294" s="209"/>
      <c r="I294" s="209"/>
      <c r="J294" s="209"/>
      <c r="K294" s="209"/>
      <c r="L294" s="209"/>
      <c r="M294" s="209"/>
      <c r="N294" s="209"/>
      <c r="O294" s="209"/>
      <c r="P294" s="209"/>
      <c r="Q294" s="209"/>
      <c r="R294" s="209"/>
      <c r="S294" s="209"/>
      <c r="T294" s="209"/>
      <c r="U294" s="209"/>
      <c r="V294" s="209"/>
    </row>
    <row r="295" spans="2:22" s="182" customFormat="1" ht="19.5" customHeight="1">
      <c r="B295" s="209"/>
      <c r="C295" s="209"/>
      <c r="D295" s="209"/>
      <c r="E295" s="209"/>
      <c r="F295" s="209"/>
      <c r="G295" s="209"/>
      <c r="H295" s="209"/>
      <c r="I295" s="209"/>
      <c r="J295" s="209"/>
      <c r="K295" s="209"/>
      <c r="L295" s="209"/>
      <c r="M295" s="209"/>
      <c r="N295" s="209"/>
      <c r="O295" s="209"/>
      <c r="P295" s="209"/>
      <c r="Q295" s="209"/>
      <c r="R295" s="209"/>
      <c r="S295" s="209"/>
      <c r="T295" s="209"/>
      <c r="U295" s="209"/>
      <c r="V295" s="209"/>
    </row>
    <row r="296" spans="2:22" s="182" customFormat="1" ht="19.5" customHeight="1">
      <c r="B296" s="209"/>
      <c r="C296" s="209"/>
      <c r="D296" s="209"/>
      <c r="E296" s="209"/>
      <c r="F296" s="209"/>
      <c r="G296" s="209"/>
      <c r="H296" s="209"/>
      <c r="I296" s="209"/>
      <c r="J296" s="209"/>
      <c r="K296" s="209"/>
      <c r="L296" s="209"/>
      <c r="M296" s="209"/>
      <c r="N296" s="209"/>
      <c r="O296" s="209"/>
      <c r="P296" s="209"/>
      <c r="Q296" s="209"/>
      <c r="R296" s="209"/>
      <c r="S296" s="209"/>
      <c r="T296" s="209"/>
      <c r="U296" s="209"/>
      <c r="V296" s="209"/>
    </row>
    <row r="297" spans="2:22" s="182" customFormat="1" ht="19.5" customHeight="1">
      <c r="B297" s="209"/>
      <c r="C297" s="209"/>
      <c r="D297" s="209"/>
      <c r="E297" s="209"/>
      <c r="F297" s="209"/>
      <c r="G297" s="209"/>
      <c r="H297" s="209"/>
      <c r="I297" s="209"/>
      <c r="J297" s="209"/>
      <c r="K297" s="209"/>
      <c r="L297" s="209"/>
      <c r="M297" s="209"/>
      <c r="N297" s="209"/>
      <c r="O297" s="209"/>
      <c r="P297" s="209"/>
      <c r="Q297" s="209"/>
      <c r="R297" s="209"/>
      <c r="S297" s="209"/>
      <c r="T297" s="209"/>
      <c r="U297" s="209"/>
      <c r="V297" s="209"/>
    </row>
    <row r="298" spans="2:22" s="182" customFormat="1" ht="19.5" customHeight="1">
      <c r="B298" s="209"/>
      <c r="C298" s="209"/>
      <c r="D298" s="209"/>
      <c r="E298" s="209"/>
      <c r="F298" s="209"/>
      <c r="G298" s="209"/>
      <c r="H298" s="209"/>
      <c r="I298" s="209"/>
      <c r="J298" s="209"/>
      <c r="K298" s="209"/>
      <c r="L298" s="209"/>
      <c r="M298" s="209"/>
      <c r="N298" s="209"/>
      <c r="O298" s="209"/>
      <c r="P298" s="209"/>
      <c r="Q298" s="209"/>
      <c r="R298" s="209"/>
      <c r="S298" s="209"/>
      <c r="T298" s="209"/>
      <c r="U298" s="209"/>
      <c r="V298" s="209"/>
    </row>
    <row r="299" spans="2:22" s="182" customFormat="1" ht="19.5" customHeight="1">
      <c r="B299" s="209"/>
      <c r="C299" s="209"/>
      <c r="D299" s="209"/>
      <c r="E299" s="209"/>
      <c r="F299" s="209"/>
      <c r="G299" s="209"/>
      <c r="H299" s="209"/>
      <c r="I299" s="209"/>
      <c r="J299" s="209"/>
      <c r="K299" s="209"/>
      <c r="L299" s="209"/>
      <c r="M299" s="209"/>
      <c r="N299" s="209"/>
      <c r="O299" s="209"/>
      <c r="P299" s="209"/>
      <c r="Q299" s="209"/>
      <c r="R299" s="209"/>
      <c r="S299" s="209"/>
      <c r="T299" s="209"/>
      <c r="U299" s="209"/>
      <c r="V299" s="209"/>
    </row>
    <row r="300" spans="2:22" s="182" customFormat="1" ht="19.5" customHeight="1">
      <c r="B300" s="209"/>
      <c r="C300" s="209"/>
      <c r="D300" s="209"/>
      <c r="E300" s="209"/>
      <c r="F300" s="209"/>
      <c r="G300" s="209"/>
      <c r="H300" s="209"/>
      <c r="I300" s="209"/>
      <c r="J300" s="209"/>
      <c r="K300" s="209"/>
      <c r="L300" s="209"/>
      <c r="M300" s="209"/>
      <c r="N300" s="209"/>
      <c r="O300" s="209"/>
      <c r="P300" s="209"/>
      <c r="Q300" s="209"/>
      <c r="R300" s="209"/>
      <c r="S300" s="209"/>
      <c r="T300" s="209"/>
      <c r="U300" s="209"/>
      <c r="V300" s="209"/>
    </row>
    <row r="301" spans="2:22" s="182" customFormat="1" ht="19.5" customHeight="1">
      <c r="B301" s="209"/>
      <c r="C301" s="209"/>
      <c r="D301" s="209"/>
      <c r="E301" s="209"/>
      <c r="F301" s="209"/>
      <c r="G301" s="209"/>
      <c r="H301" s="209"/>
      <c r="I301" s="209"/>
      <c r="J301" s="209"/>
      <c r="K301" s="209"/>
      <c r="L301" s="209"/>
      <c r="M301" s="209"/>
      <c r="N301" s="209"/>
      <c r="O301" s="209"/>
      <c r="P301" s="209"/>
      <c r="Q301" s="209"/>
      <c r="R301" s="209"/>
      <c r="S301" s="209"/>
      <c r="T301" s="209"/>
      <c r="U301" s="209"/>
      <c r="V301" s="209"/>
    </row>
    <row r="302" spans="2:22" s="182" customFormat="1" ht="19.5" customHeight="1">
      <c r="B302" s="209"/>
      <c r="C302" s="209"/>
      <c r="D302" s="209"/>
      <c r="E302" s="209"/>
      <c r="F302" s="209"/>
      <c r="G302" s="209"/>
      <c r="H302" s="209"/>
      <c r="I302" s="209"/>
      <c r="J302" s="209"/>
      <c r="K302" s="209"/>
      <c r="L302" s="209"/>
      <c r="M302" s="209"/>
      <c r="N302" s="209"/>
      <c r="O302" s="209"/>
      <c r="P302" s="209"/>
      <c r="Q302" s="209"/>
      <c r="R302" s="209"/>
      <c r="S302" s="209"/>
      <c r="T302" s="209"/>
      <c r="U302" s="209"/>
      <c r="V302" s="209"/>
    </row>
    <row r="303" spans="2:22" s="182" customFormat="1" ht="19.5" customHeight="1">
      <c r="B303" s="209"/>
      <c r="C303" s="209"/>
      <c r="D303" s="209"/>
      <c r="E303" s="209"/>
      <c r="F303" s="209"/>
      <c r="G303" s="209"/>
      <c r="H303" s="209"/>
      <c r="I303" s="209"/>
      <c r="J303" s="209"/>
      <c r="K303" s="209"/>
      <c r="L303" s="209"/>
      <c r="M303" s="209"/>
      <c r="N303" s="209"/>
      <c r="O303" s="209"/>
      <c r="P303" s="209"/>
      <c r="Q303" s="209"/>
      <c r="R303" s="209"/>
      <c r="S303" s="209"/>
      <c r="T303" s="209"/>
      <c r="U303" s="209"/>
      <c r="V303" s="209"/>
    </row>
    <row r="304" spans="2:22" s="182" customFormat="1" ht="19.5" customHeight="1">
      <c r="B304" s="209"/>
      <c r="C304" s="209"/>
      <c r="D304" s="209"/>
      <c r="E304" s="209"/>
      <c r="F304" s="209"/>
      <c r="G304" s="209"/>
      <c r="H304" s="209"/>
      <c r="I304" s="209"/>
      <c r="J304" s="209"/>
      <c r="K304" s="209"/>
      <c r="L304" s="209"/>
      <c r="M304" s="209"/>
      <c r="N304" s="209"/>
      <c r="O304" s="209"/>
      <c r="P304" s="209"/>
      <c r="Q304" s="209"/>
      <c r="R304" s="209"/>
      <c r="S304" s="209"/>
      <c r="T304" s="209"/>
      <c r="U304" s="209"/>
      <c r="V304" s="209"/>
    </row>
    <row r="305" spans="2:22" s="182" customFormat="1" ht="19.5" customHeight="1">
      <c r="B305" s="209"/>
      <c r="C305" s="209"/>
      <c r="D305" s="209"/>
      <c r="E305" s="209"/>
      <c r="F305" s="209"/>
      <c r="G305" s="209"/>
      <c r="H305" s="209"/>
      <c r="I305" s="209"/>
      <c r="J305" s="209"/>
      <c r="K305" s="209"/>
      <c r="L305" s="209"/>
      <c r="M305" s="209"/>
      <c r="N305" s="209"/>
      <c r="O305" s="209"/>
      <c r="P305" s="209"/>
      <c r="Q305" s="209"/>
      <c r="R305" s="209"/>
      <c r="S305" s="209"/>
      <c r="T305" s="209"/>
      <c r="U305" s="209"/>
      <c r="V305" s="209"/>
    </row>
    <row r="306" spans="2:22" s="182" customFormat="1" ht="19.5" customHeight="1">
      <c r="B306" s="209"/>
      <c r="C306" s="209"/>
      <c r="D306" s="209"/>
      <c r="E306" s="209"/>
      <c r="F306" s="209"/>
      <c r="G306" s="209"/>
      <c r="H306" s="209"/>
      <c r="I306" s="209"/>
      <c r="J306" s="209"/>
      <c r="K306" s="209"/>
      <c r="L306" s="209"/>
      <c r="M306" s="209"/>
      <c r="N306" s="209"/>
      <c r="O306" s="209"/>
      <c r="P306" s="209"/>
      <c r="Q306" s="209"/>
      <c r="R306" s="209"/>
      <c r="S306" s="209"/>
      <c r="T306" s="209"/>
      <c r="U306" s="209"/>
      <c r="V306" s="209"/>
    </row>
    <row r="307" spans="2:22" s="182" customFormat="1" ht="19.5" customHeight="1">
      <c r="B307" s="209"/>
      <c r="C307" s="209"/>
      <c r="D307" s="209"/>
      <c r="E307" s="209"/>
      <c r="F307" s="209"/>
      <c r="G307" s="209"/>
      <c r="H307" s="209"/>
      <c r="I307" s="209"/>
      <c r="J307" s="209"/>
      <c r="K307" s="209"/>
      <c r="L307" s="209"/>
      <c r="M307" s="209"/>
      <c r="N307" s="209"/>
      <c r="O307" s="209"/>
      <c r="P307" s="209"/>
      <c r="Q307" s="209"/>
      <c r="R307" s="209"/>
      <c r="S307" s="209"/>
      <c r="T307" s="209"/>
      <c r="U307" s="209"/>
      <c r="V307" s="209"/>
    </row>
    <row r="308" spans="2:22" s="182" customFormat="1" ht="19.5" customHeight="1">
      <c r="B308" s="209"/>
      <c r="C308" s="209"/>
      <c r="D308" s="209"/>
      <c r="E308" s="209"/>
      <c r="F308" s="209"/>
      <c r="G308" s="209"/>
      <c r="H308" s="209"/>
      <c r="I308" s="209"/>
      <c r="J308" s="209"/>
      <c r="K308" s="209"/>
      <c r="L308" s="209"/>
      <c r="M308" s="209"/>
      <c r="N308" s="209"/>
      <c r="O308" s="209"/>
      <c r="P308" s="209"/>
      <c r="Q308" s="209"/>
      <c r="R308" s="209"/>
      <c r="S308" s="209"/>
      <c r="T308" s="209"/>
      <c r="U308" s="209"/>
      <c r="V308" s="209"/>
    </row>
    <row r="309" spans="2:22" s="182" customFormat="1" ht="19.5" customHeight="1">
      <c r="B309" s="209"/>
      <c r="C309" s="209"/>
      <c r="D309" s="209"/>
      <c r="E309" s="209"/>
      <c r="F309" s="209"/>
      <c r="G309" s="209"/>
      <c r="H309" s="209"/>
      <c r="I309" s="209"/>
      <c r="J309" s="209"/>
      <c r="K309" s="209"/>
      <c r="L309" s="209"/>
      <c r="M309" s="209"/>
      <c r="N309" s="209"/>
      <c r="O309" s="209"/>
      <c r="P309" s="209"/>
      <c r="Q309" s="209"/>
      <c r="R309" s="209"/>
      <c r="S309" s="209"/>
      <c r="T309" s="209"/>
      <c r="U309" s="209"/>
      <c r="V309" s="209"/>
    </row>
    <row r="310" spans="2:22" s="182" customFormat="1" ht="19.5" customHeight="1">
      <c r="B310" s="209"/>
      <c r="C310" s="209"/>
      <c r="D310" s="209"/>
      <c r="E310" s="209"/>
      <c r="F310" s="209"/>
      <c r="G310" s="209"/>
      <c r="H310" s="209"/>
      <c r="I310" s="209"/>
      <c r="J310" s="209"/>
      <c r="K310" s="209"/>
      <c r="L310" s="209"/>
      <c r="M310" s="209"/>
      <c r="N310" s="209"/>
      <c r="O310" s="209"/>
      <c r="P310" s="209"/>
      <c r="Q310" s="209"/>
      <c r="R310" s="209"/>
      <c r="S310" s="209"/>
      <c r="T310" s="209"/>
      <c r="U310" s="209"/>
      <c r="V310" s="209"/>
    </row>
    <row r="311" spans="2:22" s="182" customFormat="1" ht="19.5" customHeight="1">
      <c r="B311" s="209"/>
      <c r="C311" s="209"/>
      <c r="D311" s="209"/>
      <c r="E311" s="209"/>
      <c r="F311" s="209"/>
      <c r="G311" s="209"/>
      <c r="H311" s="209"/>
      <c r="I311" s="209"/>
      <c r="J311" s="209"/>
      <c r="K311" s="209"/>
      <c r="L311" s="209"/>
      <c r="M311" s="209"/>
      <c r="N311" s="209"/>
      <c r="O311" s="209"/>
      <c r="P311" s="209"/>
      <c r="Q311" s="209"/>
      <c r="R311" s="209"/>
      <c r="S311" s="209"/>
      <c r="T311" s="209"/>
      <c r="U311" s="209"/>
      <c r="V311" s="209"/>
    </row>
    <row r="312" spans="2:22" s="182" customFormat="1" ht="19.5" customHeight="1">
      <c r="B312" s="209"/>
      <c r="C312" s="209"/>
      <c r="D312" s="209"/>
      <c r="E312" s="209"/>
      <c r="F312" s="209"/>
      <c r="G312" s="209"/>
      <c r="H312" s="209"/>
      <c r="I312" s="209"/>
      <c r="J312" s="209"/>
      <c r="K312" s="209"/>
      <c r="L312" s="209"/>
      <c r="M312" s="209"/>
      <c r="N312" s="209"/>
      <c r="O312" s="209"/>
      <c r="P312" s="209"/>
      <c r="Q312" s="209"/>
      <c r="R312" s="209"/>
      <c r="S312" s="209"/>
      <c r="T312" s="209"/>
      <c r="U312" s="209"/>
      <c r="V312" s="209"/>
    </row>
    <row r="313" spans="2:22" s="182" customFormat="1" ht="19.5" customHeight="1">
      <c r="B313" s="209"/>
      <c r="C313" s="209"/>
      <c r="D313" s="209"/>
      <c r="E313" s="209"/>
      <c r="F313" s="209"/>
      <c r="G313" s="209"/>
      <c r="H313" s="209"/>
      <c r="I313" s="209"/>
      <c r="J313" s="209"/>
      <c r="K313" s="209"/>
      <c r="L313" s="209"/>
      <c r="M313" s="209"/>
      <c r="N313" s="209"/>
      <c r="O313" s="209"/>
      <c r="P313" s="209"/>
      <c r="Q313" s="209"/>
      <c r="R313" s="209"/>
      <c r="S313" s="209"/>
      <c r="T313" s="209"/>
      <c r="U313" s="209"/>
      <c r="V313" s="209"/>
    </row>
    <row r="314" spans="2:22" s="182" customFormat="1" ht="19.5" customHeight="1">
      <c r="B314" s="209"/>
      <c r="C314" s="209"/>
      <c r="D314" s="209"/>
      <c r="E314" s="209"/>
      <c r="F314" s="209"/>
      <c r="G314" s="209"/>
      <c r="H314" s="209"/>
      <c r="I314" s="209"/>
      <c r="J314" s="209"/>
      <c r="K314" s="209"/>
      <c r="L314" s="209"/>
      <c r="M314" s="209"/>
      <c r="N314" s="209"/>
      <c r="O314" s="209"/>
      <c r="P314" s="209"/>
      <c r="Q314" s="209"/>
      <c r="R314" s="209"/>
      <c r="S314" s="209"/>
      <c r="T314" s="209"/>
      <c r="U314" s="209"/>
      <c r="V314" s="209"/>
    </row>
    <row r="315" spans="2:22" s="182" customFormat="1" ht="19.5" customHeight="1">
      <c r="B315" s="209"/>
      <c r="C315" s="209"/>
      <c r="D315" s="209"/>
      <c r="E315" s="209"/>
      <c r="F315" s="209"/>
      <c r="G315" s="209"/>
      <c r="H315" s="209"/>
      <c r="I315" s="209"/>
      <c r="J315" s="209"/>
      <c r="K315" s="209"/>
      <c r="L315" s="209"/>
      <c r="M315" s="209"/>
      <c r="N315" s="209"/>
      <c r="O315" s="209"/>
      <c r="P315" s="209"/>
      <c r="Q315" s="209"/>
      <c r="R315" s="209"/>
      <c r="S315" s="209"/>
      <c r="T315" s="209"/>
      <c r="U315" s="209"/>
      <c r="V315" s="209"/>
    </row>
    <row r="316" spans="2:22" s="182" customFormat="1" ht="19.5" customHeight="1">
      <c r="B316" s="209"/>
      <c r="C316" s="209"/>
      <c r="D316" s="209"/>
      <c r="E316" s="209"/>
      <c r="F316" s="209"/>
      <c r="G316" s="209"/>
      <c r="H316" s="209"/>
      <c r="I316" s="209"/>
      <c r="J316" s="209"/>
      <c r="K316" s="209"/>
      <c r="L316" s="209"/>
      <c r="M316" s="209"/>
      <c r="N316" s="209"/>
      <c r="O316" s="209"/>
      <c r="P316" s="209"/>
      <c r="Q316" s="209"/>
      <c r="R316" s="209"/>
      <c r="S316" s="209"/>
      <c r="T316" s="209"/>
      <c r="U316" s="209"/>
      <c r="V316" s="209"/>
    </row>
    <row r="317" spans="2:22" s="182" customFormat="1" ht="19.5" customHeight="1">
      <c r="B317" s="209"/>
      <c r="C317" s="209"/>
      <c r="D317" s="209"/>
      <c r="E317" s="209"/>
      <c r="F317" s="209"/>
      <c r="G317" s="209"/>
      <c r="H317" s="209"/>
      <c r="I317" s="209"/>
      <c r="J317" s="209"/>
      <c r="K317" s="209"/>
      <c r="L317" s="209"/>
      <c r="M317" s="209"/>
      <c r="N317" s="209"/>
      <c r="O317" s="209"/>
      <c r="P317" s="209"/>
      <c r="Q317" s="209"/>
      <c r="R317" s="209"/>
      <c r="S317" s="209"/>
      <c r="T317" s="209"/>
      <c r="U317" s="209"/>
      <c r="V317" s="209"/>
    </row>
    <row r="318" spans="2:22" s="182" customFormat="1" ht="19.5" customHeight="1">
      <c r="B318" s="209"/>
      <c r="C318" s="209"/>
      <c r="D318" s="209"/>
      <c r="E318" s="209"/>
      <c r="F318" s="209"/>
      <c r="G318" s="209"/>
      <c r="H318" s="209"/>
      <c r="I318" s="209"/>
      <c r="J318" s="209"/>
      <c r="K318" s="209"/>
      <c r="L318" s="209"/>
      <c r="M318" s="209"/>
      <c r="N318" s="209"/>
      <c r="O318" s="209"/>
      <c r="P318" s="209"/>
      <c r="Q318" s="209"/>
      <c r="R318" s="209"/>
      <c r="S318" s="209"/>
      <c r="T318" s="209"/>
      <c r="U318" s="209"/>
      <c r="V318" s="209"/>
    </row>
    <row r="319" spans="2:22" s="182" customFormat="1" ht="19.5" customHeight="1">
      <c r="B319" s="209"/>
      <c r="C319" s="209"/>
      <c r="D319" s="209"/>
      <c r="E319" s="209"/>
      <c r="F319" s="209"/>
      <c r="G319" s="209"/>
      <c r="H319" s="209"/>
      <c r="I319" s="209"/>
      <c r="J319" s="209"/>
      <c r="K319" s="209"/>
      <c r="L319" s="209"/>
      <c r="M319" s="209"/>
      <c r="N319" s="209"/>
      <c r="O319" s="209"/>
      <c r="P319" s="209"/>
      <c r="Q319" s="209"/>
      <c r="R319" s="209"/>
      <c r="S319" s="209"/>
      <c r="T319" s="209"/>
      <c r="U319" s="209"/>
      <c r="V319" s="209"/>
    </row>
    <row r="320" spans="2:22" s="182" customFormat="1" ht="19.5" customHeight="1">
      <c r="B320" s="209"/>
      <c r="C320" s="209"/>
      <c r="D320" s="209"/>
      <c r="E320" s="209"/>
      <c r="F320" s="209"/>
      <c r="G320" s="209"/>
      <c r="H320" s="209"/>
      <c r="I320" s="209"/>
      <c r="J320" s="209"/>
      <c r="K320" s="209"/>
      <c r="L320" s="209"/>
      <c r="M320" s="209"/>
      <c r="N320" s="209"/>
      <c r="O320" s="209"/>
      <c r="P320" s="209"/>
      <c r="Q320" s="209"/>
      <c r="R320" s="209"/>
      <c r="S320" s="209"/>
      <c r="T320" s="209"/>
      <c r="U320" s="209"/>
      <c r="V320" s="209"/>
    </row>
    <row r="321" spans="2:22" s="182" customFormat="1" ht="19.5" customHeight="1">
      <c r="B321" s="209"/>
      <c r="C321" s="209"/>
      <c r="D321" s="209"/>
      <c r="E321" s="209"/>
      <c r="F321" s="209"/>
      <c r="G321" s="209"/>
      <c r="H321" s="209"/>
      <c r="I321" s="209"/>
      <c r="J321" s="209"/>
      <c r="K321" s="209"/>
      <c r="L321" s="209"/>
      <c r="M321" s="209"/>
      <c r="N321" s="209"/>
      <c r="O321" s="209"/>
      <c r="P321" s="209"/>
      <c r="Q321" s="209"/>
      <c r="R321" s="209"/>
      <c r="S321" s="209"/>
      <c r="T321" s="209"/>
      <c r="U321" s="209"/>
      <c r="V321" s="209"/>
    </row>
    <row r="322" spans="2:22" s="182" customFormat="1" ht="19.5" customHeight="1">
      <c r="B322" s="209"/>
      <c r="C322" s="209"/>
      <c r="D322" s="209"/>
      <c r="E322" s="209"/>
      <c r="F322" s="209"/>
      <c r="G322" s="209"/>
      <c r="H322" s="209"/>
      <c r="I322" s="209"/>
      <c r="J322" s="209"/>
      <c r="K322" s="209"/>
      <c r="L322" s="209"/>
      <c r="M322" s="209"/>
      <c r="N322" s="209"/>
      <c r="O322" s="209"/>
      <c r="P322" s="209"/>
      <c r="Q322" s="209"/>
      <c r="R322" s="209"/>
      <c r="S322" s="209"/>
      <c r="T322" s="209"/>
      <c r="U322" s="209"/>
      <c r="V322" s="209"/>
    </row>
    <row r="323" spans="2:22" s="182" customFormat="1" ht="19.5" customHeight="1">
      <c r="B323" s="209"/>
      <c r="C323" s="209"/>
      <c r="D323" s="209"/>
      <c r="E323" s="209"/>
      <c r="F323" s="209"/>
      <c r="G323" s="209"/>
      <c r="H323" s="209"/>
      <c r="I323" s="209"/>
      <c r="J323" s="209"/>
      <c r="K323" s="209"/>
      <c r="L323" s="209"/>
      <c r="M323" s="209"/>
      <c r="N323" s="209"/>
      <c r="O323" s="209"/>
      <c r="P323" s="209"/>
      <c r="Q323" s="209"/>
      <c r="R323" s="209"/>
      <c r="S323" s="209"/>
      <c r="T323" s="209"/>
      <c r="U323" s="209"/>
      <c r="V323" s="209"/>
    </row>
    <row r="324" spans="2:22" s="182" customFormat="1" ht="19.5" customHeight="1">
      <c r="B324" s="209"/>
      <c r="C324" s="209"/>
      <c r="D324" s="209"/>
      <c r="E324" s="209"/>
      <c r="F324" s="209"/>
      <c r="G324" s="209"/>
      <c r="H324" s="209"/>
      <c r="I324" s="209"/>
      <c r="J324" s="209"/>
      <c r="K324" s="209"/>
      <c r="L324" s="209"/>
      <c r="M324" s="209"/>
      <c r="N324" s="209"/>
      <c r="O324" s="209"/>
      <c r="P324" s="209"/>
      <c r="Q324" s="209"/>
      <c r="R324" s="209"/>
      <c r="S324" s="209"/>
      <c r="T324" s="209"/>
      <c r="U324" s="209"/>
      <c r="V324" s="209"/>
    </row>
    <row r="325" spans="2:22" s="182" customFormat="1" ht="19.5" customHeight="1">
      <c r="B325" s="209"/>
      <c r="C325" s="209"/>
      <c r="D325" s="209"/>
      <c r="E325" s="209"/>
      <c r="F325" s="209"/>
      <c r="G325" s="209"/>
      <c r="H325" s="209"/>
      <c r="I325" s="209"/>
      <c r="J325" s="209"/>
      <c r="K325" s="209"/>
      <c r="L325" s="209"/>
      <c r="M325" s="209"/>
      <c r="N325" s="209"/>
      <c r="O325" s="209"/>
      <c r="P325" s="209"/>
      <c r="Q325" s="209"/>
      <c r="R325" s="209"/>
      <c r="S325" s="209"/>
      <c r="T325" s="209"/>
      <c r="U325" s="209"/>
      <c r="V325" s="209"/>
    </row>
    <row r="326" spans="2:22" s="182" customFormat="1" ht="19.5" customHeight="1">
      <c r="B326" s="209"/>
      <c r="C326" s="209"/>
      <c r="D326" s="209"/>
      <c r="E326" s="209"/>
      <c r="F326" s="209"/>
      <c r="G326" s="209"/>
      <c r="H326" s="209"/>
      <c r="I326" s="209"/>
      <c r="J326" s="209"/>
      <c r="K326" s="209"/>
      <c r="L326" s="209"/>
      <c r="M326" s="209"/>
      <c r="N326" s="209"/>
      <c r="O326" s="209"/>
      <c r="P326" s="209"/>
      <c r="Q326" s="209"/>
      <c r="R326" s="209"/>
      <c r="S326" s="209"/>
      <c r="T326" s="209"/>
      <c r="U326" s="209"/>
      <c r="V326" s="209"/>
    </row>
    <row r="327" spans="2:22" s="182" customFormat="1" ht="19.5" customHeight="1">
      <c r="B327" s="209"/>
      <c r="C327" s="209"/>
      <c r="D327" s="209"/>
      <c r="E327" s="209"/>
      <c r="F327" s="209"/>
      <c r="G327" s="209"/>
      <c r="H327" s="209"/>
      <c r="I327" s="209"/>
      <c r="J327" s="209"/>
      <c r="K327" s="209"/>
      <c r="L327" s="209"/>
      <c r="M327" s="209"/>
      <c r="N327" s="209"/>
      <c r="O327" s="209"/>
      <c r="P327" s="209"/>
      <c r="Q327" s="209"/>
      <c r="R327" s="209"/>
      <c r="S327" s="209"/>
      <c r="T327" s="209"/>
      <c r="U327" s="209"/>
      <c r="V327" s="209"/>
    </row>
    <row r="328" spans="2:22" s="182" customFormat="1" ht="19.5" customHeight="1">
      <c r="B328" s="209"/>
      <c r="C328" s="209"/>
      <c r="D328" s="209"/>
      <c r="E328" s="209"/>
      <c r="F328" s="209"/>
      <c r="G328" s="209"/>
      <c r="H328" s="209"/>
      <c r="I328" s="209"/>
      <c r="J328" s="209"/>
      <c r="K328" s="209"/>
      <c r="L328" s="209"/>
      <c r="M328" s="209"/>
      <c r="N328" s="209"/>
      <c r="O328" s="209"/>
      <c r="P328" s="209"/>
      <c r="Q328" s="209"/>
      <c r="R328" s="209"/>
      <c r="S328" s="209"/>
      <c r="T328" s="209"/>
      <c r="U328" s="209"/>
      <c r="V328" s="209"/>
    </row>
    <row r="329" spans="2:22" s="182" customFormat="1" ht="19.5" customHeight="1">
      <c r="B329" s="209"/>
      <c r="C329" s="209"/>
      <c r="D329" s="209"/>
      <c r="E329" s="209"/>
      <c r="F329" s="209"/>
      <c r="G329" s="209"/>
      <c r="H329" s="209"/>
      <c r="I329" s="209"/>
      <c r="J329" s="209"/>
      <c r="K329" s="209"/>
      <c r="L329" s="209"/>
      <c r="M329" s="209"/>
      <c r="N329" s="209"/>
      <c r="O329" s="209"/>
      <c r="P329" s="209"/>
      <c r="Q329" s="209"/>
      <c r="R329" s="209"/>
      <c r="S329" s="209"/>
      <c r="T329" s="209"/>
      <c r="U329" s="209"/>
      <c r="V329" s="209"/>
    </row>
    <row r="330" spans="2:22" s="182" customFormat="1" ht="19.5" customHeight="1">
      <c r="B330" s="209"/>
      <c r="C330" s="209"/>
      <c r="D330" s="209"/>
      <c r="E330" s="209"/>
      <c r="F330" s="209"/>
      <c r="G330" s="209"/>
      <c r="H330" s="209"/>
      <c r="I330" s="209"/>
      <c r="J330" s="209"/>
      <c r="K330" s="209"/>
      <c r="L330" s="209"/>
      <c r="M330" s="209"/>
      <c r="N330" s="209"/>
      <c r="O330" s="209"/>
      <c r="P330" s="209"/>
      <c r="Q330" s="209"/>
      <c r="R330" s="209"/>
      <c r="S330" s="209"/>
      <c r="T330" s="209"/>
      <c r="U330" s="209"/>
      <c r="V330" s="209"/>
    </row>
    <row r="331" spans="2:22" s="182" customFormat="1" ht="19.5" customHeight="1">
      <c r="B331" s="209"/>
      <c r="C331" s="209"/>
      <c r="D331" s="209"/>
      <c r="E331" s="209"/>
      <c r="F331" s="209"/>
      <c r="G331" s="209"/>
      <c r="H331" s="209"/>
      <c r="I331" s="209"/>
      <c r="J331" s="209"/>
      <c r="K331" s="209"/>
      <c r="L331" s="209"/>
      <c r="M331" s="209"/>
      <c r="N331" s="209"/>
      <c r="O331" s="209"/>
      <c r="P331" s="209"/>
      <c r="Q331" s="209"/>
      <c r="R331" s="209"/>
      <c r="S331" s="209"/>
      <c r="T331" s="209"/>
      <c r="U331" s="209"/>
      <c r="V331" s="209"/>
    </row>
    <row r="332" spans="2:22" s="182" customFormat="1" ht="19.5" customHeight="1">
      <c r="B332" s="209"/>
      <c r="C332" s="209"/>
      <c r="D332" s="209"/>
      <c r="E332" s="209"/>
      <c r="F332" s="209"/>
      <c r="G332" s="209"/>
      <c r="H332" s="209"/>
      <c r="I332" s="209"/>
      <c r="J332" s="209"/>
      <c r="K332" s="209"/>
      <c r="L332" s="209"/>
      <c r="M332" s="209"/>
      <c r="N332" s="209"/>
      <c r="O332" s="209"/>
      <c r="P332" s="209"/>
      <c r="Q332" s="209"/>
      <c r="R332" s="209"/>
      <c r="S332" s="209"/>
      <c r="T332" s="209"/>
      <c r="U332" s="209"/>
      <c r="V332" s="209"/>
    </row>
    <row r="333" spans="2:22" s="182" customFormat="1" ht="19.5" customHeight="1">
      <c r="B333" s="209"/>
      <c r="C333" s="209"/>
      <c r="D333" s="209"/>
      <c r="E333" s="209"/>
      <c r="F333" s="209"/>
      <c r="G333" s="209"/>
      <c r="H333" s="209"/>
      <c r="I333" s="209"/>
      <c r="J333" s="209"/>
      <c r="K333" s="209"/>
      <c r="L333" s="209"/>
      <c r="M333" s="209"/>
      <c r="N333" s="209"/>
      <c r="O333" s="209"/>
      <c r="P333" s="209"/>
      <c r="Q333" s="209"/>
      <c r="R333" s="209"/>
      <c r="S333" s="209"/>
      <c r="T333" s="209"/>
      <c r="U333" s="209"/>
      <c r="V333" s="209"/>
    </row>
    <row r="334" spans="2:22" s="182" customFormat="1" ht="19.5" customHeight="1">
      <c r="B334" s="209"/>
      <c r="C334" s="209"/>
      <c r="D334" s="209"/>
      <c r="E334" s="209"/>
      <c r="F334" s="209"/>
      <c r="G334" s="209"/>
      <c r="H334" s="209"/>
      <c r="I334" s="209"/>
      <c r="J334" s="209"/>
      <c r="K334" s="209"/>
      <c r="L334" s="209"/>
      <c r="M334" s="209"/>
      <c r="N334" s="209"/>
      <c r="O334" s="209"/>
      <c r="P334" s="209"/>
      <c r="Q334" s="209"/>
      <c r="R334" s="209"/>
      <c r="S334" s="209"/>
      <c r="T334" s="209"/>
      <c r="U334" s="209"/>
      <c r="V334" s="209"/>
    </row>
    <row r="335" spans="2:22" s="182" customFormat="1" ht="19.5" customHeight="1">
      <c r="B335" s="209"/>
      <c r="C335" s="209"/>
      <c r="D335" s="209"/>
      <c r="E335" s="209"/>
      <c r="F335" s="209"/>
      <c r="G335" s="209"/>
      <c r="H335" s="209"/>
      <c r="I335" s="209"/>
      <c r="J335" s="209"/>
      <c r="K335" s="209"/>
      <c r="L335" s="209"/>
      <c r="M335" s="209"/>
      <c r="N335" s="209"/>
      <c r="O335" s="209"/>
      <c r="P335" s="209"/>
      <c r="Q335" s="209"/>
      <c r="R335" s="209"/>
      <c r="S335" s="209"/>
      <c r="T335" s="209"/>
      <c r="U335" s="209"/>
      <c r="V335" s="209"/>
    </row>
    <row r="336" spans="2:22" s="182" customFormat="1" ht="19.5" customHeight="1">
      <c r="B336" s="209"/>
      <c r="C336" s="209"/>
      <c r="D336" s="209"/>
      <c r="E336" s="209"/>
      <c r="F336" s="209"/>
      <c r="G336" s="209"/>
      <c r="H336" s="209"/>
      <c r="I336" s="209"/>
      <c r="J336" s="209"/>
      <c r="K336" s="209"/>
      <c r="L336" s="209"/>
      <c r="M336" s="209"/>
      <c r="N336" s="209"/>
      <c r="O336" s="209"/>
      <c r="P336" s="209"/>
      <c r="Q336" s="209"/>
      <c r="R336" s="209"/>
      <c r="S336" s="209"/>
      <c r="T336" s="209"/>
      <c r="U336" s="209"/>
      <c r="V336" s="209"/>
    </row>
    <row r="337" spans="2:22" s="182" customFormat="1" ht="19.5" customHeight="1">
      <c r="B337" s="209"/>
      <c r="C337" s="209"/>
      <c r="D337" s="209"/>
      <c r="E337" s="209"/>
      <c r="F337" s="209"/>
      <c r="G337" s="209"/>
      <c r="H337" s="209"/>
      <c r="I337" s="209"/>
      <c r="J337" s="209"/>
      <c r="K337" s="209"/>
      <c r="L337" s="209"/>
      <c r="M337" s="209"/>
      <c r="N337" s="209"/>
      <c r="O337" s="209"/>
      <c r="P337" s="209"/>
      <c r="Q337" s="209"/>
      <c r="R337" s="209"/>
      <c r="S337" s="209"/>
      <c r="T337" s="209"/>
      <c r="U337" s="209"/>
      <c r="V337" s="209"/>
    </row>
    <row r="338" spans="2:22" s="182" customFormat="1" ht="19.5" customHeight="1">
      <c r="B338" s="209"/>
      <c r="C338" s="209"/>
      <c r="D338" s="209"/>
      <c r="E338" s="209"/>
      <c r="F338" s="209"/>
      <c r="G338" s="209"/>
      <c r="H338" s="209"/>
      <c r="I338" s="209"/>
      <c r="J338" s="209"/>
      <c r="K338" s="209"/>
      <c r="L338" s="209"/>
      <c r="M338" s="209"/>
      <c r="N338" s="209"/>
      <c r="O338" s="209"/>
      <c r="P338" s="209"/>
      <c r="Q338" s="209"/>
      <c r="R338" s="209"/>
      <c r="S338" s="209"/>
      <c r="T338" s="209"/>
      <c r="U338" s="209"/>
      <c r="V338" s="209"/>
    </row>
    <row r="339" spans="2:22" s="182" customFormat="1" ht="19.5" customHeight="1">
      <c r="B339" s="209"/>
      <c r="C339" s="209"/>
      <c r="D339" s="209"/>
      <c r="E339" s="209"/>
      <c r="F339" s="209"/>
      <c r="G339" s="209"/>
      <c r="H339" s="209"/>
      <c r="I339" s="209"/>
      <c r="J339" s="209"/>
      <c r="K339" s="209"/>
      <c r="L339" s="209"/>
      <c r="M339" s="209"/>
      <c r="N339" s="209"/>
      <c r="O339" s="209"/>
      <c r="P339" s="209"/>
      <c r="Q339" s="209"/>
      <c r="R339" s="209"/>
      <c r="S339" s="209"/>
      <c r="T339" s="209"/>
      <c r="U339" s="209"/>
      <c r="V339" s="209"/>
    </row>
    <row r="340" spans="2:22" s="182" customFormat="1" ht="19.5" customHeight="1">
      <c r="B340" s="209"/>
      <c r="C340" s="209"/>
      <c r="D340" s="209"/>
      <c r="E340" s="209"/>
      <c r="F340" s="209"/>
      <c r="G340" s="209"/>
      <c r="H340" s="209"/>
      <c r="I340" s="209"/>
      <c r="J340" s="209"/>
      <c r="K340" s="209"/>
      <c r="L340" s="209"/>
      <c r="M340" s="209"/>
      <c r="N340" s="209"/>
      <c r="O340" s="209"/>
      <c r="P340" s="209"/>
      <c r="Q340" s="209"/>
      <c r="R340" s="209"/>
      <c r="S340" s="209"/>
      <c r="T340" s="209"/>
      <c r="U340" s="209"/>
      <c r="V340" s="209"/>
    </row>
    <row r="341" spans="2:22" s="182" customFormat="1" ht="19.5" customHeight="1">
      <c r="B341" s="209"/>
      <c r="C341" s="209"/>
      <c r="D341" s="209"/>
      <c r="E341" s="209"/>
      <c r="F341" s="209"/>
      <c r="G341" s="209"/>
      <c r="H341" s="209"/>
      <c r="I341" s="209"/>
      <c r="J341" s="209"/>
      <c r="K341" s="209"/>
      <c r="L341" s="209"/>
      <c r="M341" s="209"/>
      <c r="N341" s="209"/>
      <c r="O341" s="209"/>
      <c r="P341" s="209"/>
      <c r="Q341" s="209"/>
      <c r="R341" s="209"/>
      <c r="S341" s="209"/>
      <c r="T341" s="209"/>
      <c r="U341" s="209"/>
      <c r="V341" s="209"/>
    </row>
    <row r="342" spans="2:22" s="182" customFormat="1" ht="19.5" customHeight="1">
      <c r="B342" s="209"/>
      <c r="C342" s="209"/>
      <c r="D342" s="209"/>
      <c r="E342" s="209"/>
      <c r="F342" s="209"/>
      <c r="G342" s="209"/>
      <c r="H342" s="209"/>
      <c r="I342" s="209"/>
      <c r="J342" s="209"/>
      <c r="K342" s="209"/>
      <c r="L342" s="209"/>
      <c r="M342" s="209"/>
      <c r="N342" s="209"/>
      <c r="O342" s="209"/>
      <c r="P342" s="209"/>
      <c r="Q342" s="209"/>
      <c r="R342" s="209"/>
      <c r="S342" s="209"/>
      <c r="T342" s="209"/>
      <c r="U342" s="209"/>
      <c r="V342" s="209"/>
    </row>
    <row r="343" spans="2:22" s="182" customFormat="1" ht="19.5" customHeight="1">
      <c r="B343" s="209"/>
      <c r="C343" s="209"/>
      <c r="D343" s="209"/>
      <c r="E343" s="209"/>
      <c r="F343" s="209"/>
      <c r="G343" s="209"/>
      <c r="H343" s="209"/>
      <c r="I343" s="209"/>
      <c r="J343" s="209"/>
      <c r="K343" s="209"/>
      <c r="L343" s="209"/>
      <c r="M343" s="209"/>
      <c r="N343" s="209"/>
      <c r="O343" s="209"/>
      <c r="P343" s="209"/>
      <c r="Q343" s="209"/>
      <c r="R343" s="209"/>
      <c r="S343" s="209"/>
      <c r="T343" s="209"/>
      <c r="U343" s="209"/>
      <c r="V343" s="209"/>
    </row>
    <row r="344" spans="2:22" s="182" customFormat="1" ht="19.5" customHeight="1">
      <c r="B344" s="209"/>
      <c r="C344" s="209"/>
      <c r="D344" s="209"/>
      <c r="E344" s="209"/>
      <c r="F344" s="209"/>
      <c r="G344" s="209"/>
      <c r="H344" s="209"/>
      <c r="I344" s="209"/>
      <c r="J344" s="209"/>
      <c r="K344" s="209"/>
      <c r="L344" s="209"/>
      <c r="M344" s="209"/>
      <c r="N344" s="209"/>
      <c r="O344" s="209"/>
      <c r="P344" s="209"/>
      <c r="Q344" s="209"/>
      <c r="R344" s="209"/>
      <c r="S344" s="209"/>
      <c r="T344" s="209"/>
      <c r="U344" s="209"/>
      <c r="V344" s="209"/>
    </row>
    <row r="345" spans="2:22" s="182" customFormat="1" ht="19.5" customHeight="1">
      <c r="B345" s="209"/>
      <c r="C345" s="209"/>
      <c r="D345" s="209"/>
      <c r="E345" s="209"/>
      <c r="F345" s="209"/>
      <c r="G345" s="209"/>
      <c r="H345" s="209"/>
      <c r="I345" s="209"/>
      <c r="J345" s="209"/>
      <c r="K345" s="209"/>
      <c r="L345" s="209"/>
      <c r="M345" s="209"/>
      <c r="N345" s="209"/>
      <c r="O345" s="209"/>
      <c r="P345" s="209"/>
      <c r="Q345" s="209"/>
      <c r="R345" s="209"/>
      <c r="S345" s="209"/>
      <c r="T345" s="209"/>
      <c r="U345" s="209"/>
      <c r="V345" s="209"/>
    </row>
    <row r="346" spans="2:22" s="182" customFormat="1" ht="19.5" customHeight="1">
      <c r="B346" s="209"/>
      <c r="C346" s="209"/>
      <c r="D346" s="209"/>
      <c r="E346" s="209"/>
      <c r="F346" s="209"/>
      <c r="G346" s="209"/>
      <c r="H346" s="209"/>
      <c r="I346" s="209"/>
      <c r="J346" s="209"/>
      <c r="K346" s="209"/>
      <c r="L346" s="209"/>
      <c r="M346" s="209"/>
      <c r="N346" s="209"/>
      <c r="O346" s="209"/>
      <c r="P346" s="209"/>
      <c r="Q346" s="209"/>
      <c r="R346" s="209"/>
      <c r="S346" s="209"/>
      <c r="T346" s="209"/>
      <c r="U346" s="209"/>
      <c r="V346" s="209"/>
    </row>
    <row r="347" spans="2:22" s="182" customFormat="1" ht="19.5" customHeight="1">
      <c r="B347" s="209"/>
      <c r="C347" s="209"/>
      <c r="D347" s="209"/>
      <c r="E347" s="209"/>
      <c r="F347" s="209"/>
      <c r="G347" s="209"/>
      <c r="H347" s="209"/>
      <c r="I347" s="209"/>
      <c r="J347" s="209"/>
      <c r="K347" s="209"/>
      <c r="L347" s="209"/>
      <c r="M347" s="209"/>
      <c r="N347" s="209"/>
      <c r="O347" s="209"/>
      <c r="P347" s="209"/>
      <c r="Q347" s="209"/>
      <c r="R347" s="209"/>
      <c r="S347" s="209"/>
      <c r="T347" s="209"/>
      <c r="U347" s="209"/>
      <c r="V347" s="209"/>
    </row>
    <row r="348" spans="2:22" s="182" customFormat="1" ht="19.5" customHeight="1">
      <c r="B348" s="209"/>
      <c r="C348" s="209"/>
      <c r="D348" s="209"/>
      <c r="E348" s="209"/>
      <c r="F348" s="209"/>
      <c r="G348" s="209"/>
      <c r="H348" s="209"/>
      <c r="I348" s="209"/>
      <c r="J348" s="209"/>
      <c r="K348" s="209"/>
      <c r="L348" s="209"/>
      <c r="M348" s="209"/>
      <c r="N348" s="209"/>
      <c r="O348" s="209"/>
      <c r="P348" s="209"/>
      <c r="Q348" s="209"/>
      <c r="R348" s="209"/>
      <c r="S348" s="209"/>
      <c r="T348" s="209"/>
      <c r="U348" s="209"/>
      <c r="V348" s="209"/>
    </row>
    <row r="349" spans="2:22" s="182" customFormat="1" ht="19.5" customHeight="1">
      <c r="B349" s="209"/>
      <c r="C349" s="209"/>
      <c r="D349" s="209"/>
      <c r="E349" s="209"/>
      <c r="F349" s="209"/>
      <c r="G349" s="209"/>
      <c r="H349" s="209"/>
      <c r="I349" s="209"/>
      <c r="J349" s="209"/>
      <c r="K349" s="209"/>
      <c r="L349" s="209"/>
      <c r="M349" s="209"/>
      <c r="N349" s="209"/>
      <c r="O349" s="209"/>
      <c r="P349" s="209"/>
      <c r="Q349" s="209"/>
      <c r="R349" s="209"/>
      <c r="S349" s="209"/>
      <c r="T349" s="209"/>
      <c r="U349" s="209"/>
      <c r="V349" s="209"/>
    </row>
    <row r="350" spans="2:22" s="182" customFormat="1" ht="19.5" customHeight="1">
      <c r="B350" s="209"/>
      <c r="C350" s="209"/>
      <c r="D350" s="209"/>
      <c r="E350" s="209"/>
      <c r="F350" s="209"/>
      <c r="G350" s="209"/>
      <c r="H350" s="209"/>
      <c r="I350" s="209"/>
      <c r="J350" s="209"/>
      <c r="K350" s="209"/>
      <c r="L350" s="209"/>
      <c r="M350" s="209"/>
      <c r="N350" s="209"/>
      <c r="O350" s="209"/>
      <c r="P350" s="209"/>
      <c r="Q350" s="209"/>
      <c r="R350" s="209"/>
      <c r="S350" s="209"/>
      <c r="T350" s="209"/>
      <c r="U350" s="209"/>
      <c r="V350" s="209"/>
    </row>
    <row r="351" spans="2:22" s="182" customFormat="1" ht="19.5" customHeight="1">
      <c r="B351" s="209"/>
      <c r="C351" s="209"/>
      <c r="D351" s="209"/>
      <c r="E351" s="209"/>
      <c r="F351" s="209"/>
      <c r="G351" s="209"/>
      <c r="H351" s="209"/>
      <c r="I351" s="209"/>
      <c r="J351" s="209"/>
      <c r="K351" s="209"/>
      <c r="L351" s="209"/>
      <c r="M351" s="209"/>
      <c r="N351" s="209"/>
      <c r="O351" s="209"/>
      <c r="P351" s="209"/>
      <c r="Q351" s="209"/>
      <c r="R351" s="209"/>
      <c r="S351" s="209"/>
      <c r="T351" s="209"/>
      <c r="U351" s="209"/>
      <c r="V351" s="209"/>
    </row>
    <row r="352" spans="2:22" s="182" customFormat="1" ht="19.5" customHeight="1">
      <c r="B352" s="209"/>
      <c r="C352" s="209"/>
      <c r="D352" s="209"/>
      <c r="E352" s="209"/>
      <c r="F352" s="209"/>
      <c r="G352" s="209"/>
      <c r="H352" s="209"/>
      <c r="I352" s="209"/>
      <c r="J352" s="209"/>
      <c r="K352" s="209"/>
      <c r="L352" s="209"/>
      <c r="M352" s="209"/>
      <c r="N352" s="209"/>
      <c r="O352" s="209"/>
      <c r="P352" s="209"/>
      <c r="Q352" s="209"/>
      <c r="R352" s="209"/>
      <c r="S352" s="209"/>
      <c r="T352" s="209"/>
      <c r="U352" s="209"/>
      <c r="V352" s="209"/>
    </row>
    <row r="353" spans="2:22" s="182" customFormat="1" ht="19.5" customHeight="1">
      <c r="B353" s="209"/>
      <c r="C353" s="209"/>
      <c r="D353" s="209"/>
      <c r="E353" s="209"/>
      <c r="F353" s="209"/>
      <c r="G353" s="209"/>
      <c r="H353" s="209"/>
      <c r="I353" s="209"/>
      <c r="J353" s="209"/>
      <c r="K353" s="209"/>
      <c r="L353" s="209"/>
      <c r="M353" s="209"/>
      <c r="N353" s="209"/>
      <c r="O353" s="209"/>
      <c r="P353" s="209"/>
      <c r="Q353" s="209"/>
      <c r="R353" s="209"/>
      <c r="S353" s="209"/>
      <c r="T353" s="209"/>
      <c r="U353" s="209"/>
      <c r="V353" s="209"/>
    </row>
    <row r="354" spans="2:22" s="182" customFormat="1" ht="19.5" customHeight="1">
      <c r="B354" s="209"/>
      <c r="C354" s="209"/>
      <c r="D354" s="209"/>
      <c r="E354" s="209"/>
      <c r="F354" s="209"/>
      <c r="G354" s="209"/>
      <c r="H354" s="209"/>
      <c r="I354" s="209"/>
      <c r="J354" s="209"/>
      <c r="K354" s="209"/>
      <c r="L354" s="209"/>
      <c r="M354" s="209"/>
      <c r="N354" s="209"/>
      <c r="O354" s="209"/>
      <c r="P354" s="209"/>
      <c r="Q354" s="209"/>
      <c r="R354" s="209"/>
      <c r="S354" s="209"/>
      <c r="T354" s="209"/>
      <c r="U354" s="209"/>
      <c r="V354" s="209"/>
    </row>
    <row r="355" spans="2:22" s="182" customFormat="1" ht="19.5" customHeight="1">
      <c r="B355" s="209"/>
      <c r="C355" s="209"/>
      <c r="D355" s="209"/>
      <c r="E355" s="209"/>
      <c r="F355" s="209"/>
      <c r="G355" s="209"/>
      <c r="H355" s="209"/>
      <c r="I355" s="209"/>
      <c r="J355" s="209"/>
      <c r="K355" s="209"/>
      <c r="L355" s="209"/>
      <c r="M355" s="209"/>
      <c r="N355" s="209"/>
      <c r="O355" s="209"/>
      <c r="P355" s="209"/>
      <c r="Q355" s="209"/>
      <c r="R355" s="209"/>
      <c r="S355" s="209"/>
      <c r="T355" s="209"/>
      <c r="U355" s="209"/>
      <c r="V355" s="209"/>
    </row>
    <row r="356" spans="2:22" s="182" customFormat="1" ht="19.5" customHeight="1">
      <c r="B356" s="209"/>
      <c r="C356" s="209"/>
      <c r="D356" s="209"/>
      <c r="E356" s="209"/>
      <c r="F356" s="209"/>
      <c r="G356" s="209"/>
      <c r="H356" s="209"/>
      <c r="I356" s="209"/>
      <c r="J356" s="209"/>
      <c r="K356" s="209"/>
      <c r="L356" s="209"/>
      <c r="M356" s="209"/>
      <c r="N356" s="209"/>
      <c r="O356" s="209"/>
      <c r="P356" s="209"/>
      <c r="Q356" s="209"/>
      <c r="R356" s="209"/>
      <c r="S356" s="209"/>
      <c r="T356" s="209"/>
      <c r="U356" s="209"/>
      <c r="V356" s="209"/>
    </row>
    <row r="357" spans="2:22" s="182" customFormat="1" ht="19.5" customHeight="1">
      <c r="B357" s="209"/>
      <c r="C357" s="209"/>
      <c r="D357" s="209"/>
      <c r="E357" s="209"/>
      <c r="F357" s="209"/>
      <c r="G357" s="209"/>
      <c r="H357" s="209"/>
      <c r="I357" s="209"/>
      <c r="J357" s="209"/>
      <c r="K357" s="209"/>
      <c r="L357" s="209"/>
      <c r="M357" s="209"/>
      <c r="N357" s="209"/>
      <c r="O357" s="209"/>
      <c r="P357" s="209"/>
      <c r="Q357" s="209"/>
      <c r="R357" s="209"/>
      <c r="S357" s="209"/>
      <c r="T357" s="209"/>
      <c r="U357" s="209"/>
      <c r="V357" s="209"/>
    </row>
    <row r="358" spans="2:22" s="182" customFormat="1" ht="19.5" customHeight="1">
      <c r="B358" s="209"/>
      <c r="C358" s="209"/>
      <c r="D358" s="209"/>
      <c r="E358" s="209"/>
      <c r="F358" s="209"/>
      <c r="G358" s="209"/>
      <c r="H358" s="209"/>
      <c r="I358" s="209"/>
      <c r="J358" s="209"/>
      <c r="K358" s="209"/>
      <c r="L358" s="209"/>
      <c r="M358" s="209"/>
      <c r="N358" s="209"/>
      <c r="O358" s="209"/>
      <c r="P358" s="209"/>
      <c r="Q358" s="209"/>
      <c r="R358" s="209"/>
      <c r="S358" s="209"/>
      <c r="T358" s="209"/>
      <c r="U358" s="209"/>
      <c r="V358" s="209"/>
    </row>
    <row r="359" spans="2:22" s="182" customFormat="1" ht="19.5" customHeight="1">
      <c r="B359" s="209"/>
      <c r="C359" s="209"/>
      <c r="D359" s="209"/>
      <c r="E359" s="209"/>
      <c r="F359" s="209"/>
      <c r="G359" s="209"/>
      <c r="H359" s="209"/>
      <c r="I359" s="209"/>
      <c r="J359" s="209"/>
      <c r="K359" s="209"/>
      <c r="L359" s="209"/>
      <c r="M359" s="209"/>
      <c r="N359" s="209"/>
      <c r="O359" s="209"/>
      <c r="P359" s="209"/>
      <c r="Q359" s="209"/>
      <c r="R359" s="209"/>
      <c r="S359" s="209"/>
      <c r="T359" s="209"/>
      <c r="U359" s="209"/>
      <c r="V359" s="209"/>
    </row>
    <row r="360" spans="2:22" s="182" customFormat="1" ht="19.5" customHeight="1">
      <c r="B360" s="209"/>
      <c r="C360" s="209"/>
      <c r="D360" s="209"/>
      <c r="E360" s="209"/>
      <c r="F360" s="209"/>
      <c r="G360" s="209"/>
      <c r="H360" s="209"/>
      <c r="I360" s="209"/>
      <c r="J360" s="209"/>
      <c r="K360" s="209"/>
      <c r="L360" s="209"/>
      <c r="M360" s="209"/>
      <c r="N360" s="209"/>
      <c r="O360" s="209"/>
      <c r="P360" s="209"/>
      <c r="Q360" s="209"/>
      <c r="R360" s="209"/>
      <c r="S360" s="209"/>
      <c r="T360" s="209"/>
      <c r="U360" s="209"/>
      <c r="V360" s="209"/>
    </row>
    <row r="361" spans="2:22" s="182" customFormat="1" ht="19.5" customHeight="1">
      <c r="B361" s="209"/>
      <c r="C361" s="209"/>
      <c r="D361" s="209"/>
      <c r="E361" s="209"/>
      <c r="F361" s="209"/>
      <c r="G361" s="209"/>
      <c r="H361" s="209"/>
      <c r="I361" s="209"/>
      <c r="J361" s="209"/>
      <c r="K361" s="209"/>
      <c r="L361" s="209"/>
      <c r="M361" s="209"/>
      <c r="N361" s="209"/>
      <c r="O361" s="209"/>
      <c r="P361" s="209"/>
      <c r="Q361" s="209"/>
      <c r="R361" s="209"/>
      <c r="S361" s="209"/>
      <c r="T361" s="209"/>
      <c r="U361" s="209"/>
      <c r="V361" s="209"/>
    </row>
    <row r="362" spans="2:22" s="182" customFormat="1" ht="19.5" customHeight="1">
      <c r="B362" s="209"/>
      <c r="C362" s="209"/>
      <c r="D362" s="209"/>
      <c r="E362" s="209"/>
      <c r="F362" s="209"/>
      <c r="G362" s="209"/>
      <c r="H362" s="209"/>
      <c r="I362" s="209"/>
      <c r="J362" s="209"/>
      <c r="K362" s="209"/>
      <c r="L362" s="209"/>
      <c r="M362" s="209"/>
      <c r="N362" s="209"/>
      <c r="O362" s="209"/>
      <c r="P362" s="209"/>
      <c r="Q362" s="209"/>
      <c r="R362" s="209"/>
      <c r="S362" s="209"/>
      <c r="T362" s="209"/>
      <c r="U362" s="209"/>
      <c r="V362" s="209"/>
    </row>
    <row r="363" spans="2:22" s="182" customFormat="1" ht="19.5" customHeight="1">
      <c r="B363" s="209"/>
      <c r="C363" s="209"/>
      <c r="D363" s="209"/>
      <c r="E363" s="209"/>
      <c r="F363" s="209"/>
      <c r="G363" s="209"/>
      <c r="H363" s="209"/>
      <c r="I363" s="209"/>
      <c r="J363" s="209"/>
      <c r="K363" s="209"/>
      <c r="L363" s="209"/>
      <c r="M363" s="209"/>
      <c r="N363" s="209"/>
      <c r="O363" s="209"/>
      <c r="P363" s="209"/>
      <c r="Q363" s="209"/>
      <c r="R363" s="209"/>
      <c r="S363" s="209"/>
      <c r="T363" s="209"/>
      <c r="U363" s="209"/>
      <c r="V363" s="209"/>
    </row>
    <row r="364" spans="2:22" s="182" customFormat="1" ht="19.5" customHeight="1">
      <c r="B364" s="209"/>
      <c r="C364" s="209"/>
      <c r="D364" s="209"/>
      <c r="E364" s="209"/>
      <c r="F364" s="209"/>
      <c r="G364" s="209"/>
      <c r="H364" s="209"/>
      <c r="I364" s="209"/>
      <c r="J364" s="209"/>
      <c r="K364" s="209"/>
      <c r="L364" s="209"/>
      <c r="M364" s="209"/>
      <c r="N364" s="209"/>
      <c r="O364" s="209"/>
      <c r="P364" s="209"/>
      <c r="Q364" s="209"/>
      <c r="R364" s="209"/>
      <c r="S364" s="209"/>
      <c r="T364" s="209"/>
      <c r="U364" s="209"/>
      <c r="V364" s="209"/>
    </row>
    <row r="365" spans="2:22" s="182" customFormat="1" ht="19.5" customHeight="1">
      <c r="B365" s="209"/>
      <c r="C365" s="209"/>
      <c r="D365" s="209"/>
      <c r="E365" s="209"/>
      <c r="F365" s="209"/>
      <c r="G365" s="209"/>
      <c r="H365" s="209"/>
      <c r="I365" s="209"/>
      <c r="J365" s="209"/>
      <c r="K365" s="209"/>
      <c r="L365" s="209"/>
      <c r="M365" s="209"/>
      <c r="N365" s="209"/>
      <c r="O365" s="209"/>
      <c r="P365" s="209"/>
      <c r="Q365" s="209"/>
      <c r="R365" s="209"/>
      <c r="S365" s="209"/>
      <c r="T365" s="209"/>
      <c r="U365" s="209"/>
      <c r="V365" s="209"/>
    </row>
    <row r="366" spans="2:22" s="182" customFormat="1" ht="19.5" customHeight="1">
      <c r="B366" s="209"/>
      <c r="C366" s="209"/>
      <c r="D366" s="209"/>
      <c r="E366" s="209"/>
      <c r="F366" s="209"/>
      <c r="G366" s="209"/>
      <c r="H366" s="209"/>
      <c r="I366" s="209"/>
      <c r="J366" s="209"/>
      <c r="K366" s="209"/>
      <c r="L366" s="209"/>
      <c r="M366" s="209"/>
      <c r="N366" s="209"/>
      <c r="O366" s="209"/>
      <c r="P366" s="209"/>
      <c r="Q366" s="209"/>
      <c r="R366" s="209"/>
      <c r="S366" s="209"/>
      <c r="T366" s="209"/>
      <c r="U366" s="209"/>
      <c r="V366" s="209"/>
    </row>
    <row r="367" spans="2:22" s="182" customFormat="1" ht="19.5" customHeight="1">
      <c r="B367" s="209"/>
      <c r="C367" s="209"/>
      <c r="D367" s="209"/>
      <c r="E367" s="209"/>
      <c r="F367" s="209"/>
      <c r="G367" s="209"/>
      <c r="H367" s="209"/>
      <c r="I367" s="209"/>
      <c r="J367" s="209"/>
      <c r="K367" s="209"/>
      <c r="L367" s="209"/>
      <c r="M367" s="209"/>
      <c r="N367" s="209"/>
      <c r="O367" s="209"/>
      <c r="P367" s="209"/>
      <c r="Q367" s="209"/>
      <c r="R367" s="209"/>
      <c r="S367" s="209"/>
      <c r="T367" s="209"/>
      <c r="U367" s="209"/>
      <c r="V367" s="209"/>
    </row>
    <row r="368" spans="2:22" s="182" customFormat="1" ht="19.5" customHeight="1">
      <c r="B368" s="209"/>
      <c r="C368" s="209"/>
      <c r="D368" s="209"/>
      <c r="E368" s="209"/>
      <c r="F368" s="209"/>
      <c r="G368" s="209"/>
      <c r="H368" s="209"/>
      <c r="I368" s="209"/>
      <c r="J368" s="209"/>
      <c r="K368" s="209"/>
      <c r="L368" s="209"/>
      <c r="M368" s="209"/>
      <c r="N368" s="209"/>
      <c r="O368" s="209"/>
      <c r="P368" s="209"/>
      <c r="Q368" s="209"/>
      <c r="R368" s="209"/>
      <c r="S368" s="209"/>
      <c r="T368" s="209"/>
      <c r="U368" s="209"/>
      <c r="V368" s="209"/>
    </row>
    <row r="369" spans="2:22" s="182" customFormat="1" ht="19.5" customHeight="1">
      <c r="B369" s="209"/>
      <c r="C369" s="209"/>
      <c r="D369" s="209"/>
      <c r="E369" s="209"/>
      <c r="F369" s="209"/>
      <c r="G369" s="209"/>
      <c r="H369" s="209"/>
      <c r="I369" s="209"/>
      <c r="J369" s="209"/>
      <c r="K369" s="209"/>
      <c r="L369" s="209"/>
      <c r="M369" s="209"/>
      <c r="N369" s="209"/>
      <c r="O369" s="209"/>
      <c r="P369" s="209"/>
      <c r="Q369" s="209"/>
      <c r="R369" s="209"/>
      <c r="S369" s="209"/>
      <c r="T369" s="209"/>
      <c r="U369" s="209"/>
      <c r="V369" s="209"/>
    </row>
    <row r="370" spans="2:22" s="182" customFormat="1" ht="19.5" customHeight="1">
      <c r="B370" s="209"/>
      <c r="C370" s="209"/>
      <c r="D370" s="209"/>
      <c r="E370" s="209"/>
      <c r="F370" s="209"/>
      <c r="G370" s="209"/>
      <c r="H370" s="209"/>
      <c r="I370" s="209"/>
      <c r="J370" s="209"/>
      <c r="K370" s="209"/>
      <c r="L370" s="209"/>
      <c r="M370" s="209"/>
      <c r="N370" s="209"/>
      <c r="O370" s="209"/>
      <c r="P370" s="209"/>
      <c r="Q370" s="209"/>
      <c r="R370" s="209"/>
      <c r="S370" s="209"/>
      <c r="T370" s="209"/>
      <c r="U370" s="209"/>
      <c r="V370" s="209"/>
    </row>
    <row r="371" spans="2:22" s="182" customFormat="1" ht="19.5" customHeight="1">
      <c r="B371" s="209"/>
      <c r="C371" s="209"/>
      <c r="D371" s="209"/>
      <c r="E371" s="209"/>
      <c r="F371" s="209"/>
      <c r="G371" s="209"/>
      <c r="H371" s="209"/>
      <c r="I371" s="209"/>
      <c r="J371" s="209"/>
      <c r="K371" s="209"/>
      <c r="L371" s="209"/>
      <c r="M371" s="209"/>
      <c r="N371" s="209"/>
      <c r="O371" s="209"/>
      <c r="P371" s="209"/>
      <c r="Q371" s="209"/>
      <c r="R371" s="209"/>
      <c r="S371" s="209"/>
      <c r="T371" s="209"/>
      <c r="U371" s="209"/>
      <c r="V371" s="209"/>
    </row>
    <row r="372" spans="2:22" s="182" customFormat="1" ht="19.5" customHeight="1">
      <c r="B372" s="209"/>
      <c r="C372" s="209"/>
      <c r="D372" s="209"/>
      <c r="E372" s="209"/>
      <c r="F372" s="209"/>
      <c r="G372" s="209"/>
      <c r="H372" s="209"/>
      <c r="I372" s="209"/>
      <c r="J372" s="209"/>
      <c r="K372" s="209"/>
      <c r="L372" s="209"/>
      <c r="M372" s="209"/>
      <c r="N372" s="209"/>
      <c r="O372" s="209"/>
      <c r="P372" s="209"/>
      <c r="Q372" s="209"/>
      <c r="R372" s="209"/>
      <c r="S372" s="209"/>
      <c r="T372" s="209"/>
      <c r="U372" s="209"/>
      <c r="V372" s="209"/>
    </row>
    <row r="373" spans="2:22" s="182" customFormat="1" ht="19.5" customHeight="1">
      <c r="B373" s="209"/>
      <c r="C373" s="209"/>
      <c r="D373" s="209"/>
      <c r="E373" s="209"/>
      <c r="F373" s="209"/>
      <c r="G373" s="209"/>
      <c r="H373" s="209"/>
      <c r="I373" s="209"/>
      <c r="J373" s="209"/>
      <c r="K373" s="209"/>
      <c r="L373" s="209"/>
      <c r="M373" s="209"/>
      <c r="N373" s="209"/>
      <c r="O373" s="209"/>
      <c r="P373" s="209"/>
      <c r="Q373" s="209"/>
      <c r="R373" s="209"/>
      <c r="S373" s="209"/>
      <c r="T373" s="209"/>
      <c r="U373" s="209"/>
      <c r="V373" s="209"/>
    </row>
    <row r="374" spans="2:22" s="182" customFormat="1" ht="19.5" customHeight="1">
      <c r="B374" s="209"/>
      <c r="C374" s="209"/>
      <c r="D374" s="209"/>
      <c r="E374" s="209"/>
      <c r="F374" s="209"/>
      <c r="G374" s="209"/>
      <c r="H374" s="209"/>
      <c r="I374" s="209"/>
      <c r="J374" s="209"/>
      <c r="K374" s="209"/>
      <c r="L374" s="209"/>
      <c r="M374" s="209"/>
      <c r="N374" s="209"/>
      <c r="O374" s="209"/>
      <c r="P374" s="209"/>
      <c r="Q374" s="209"/>
      <c r="R374" s="209"/>
      <c r="S374" s="209"/>
      <c r="T374" s="209"/>
      <c r="U374" s="209"/>
      <c r="V374" s="209"/>
    </row>
    <row r="375" spans="2:22" s="182" customFormat="1" ht="19.5" customHeight="1">
      <c r="B375" s="209"/>
      <c r="C375" s="209"/>
      <c r="D375" s="209"/>
      <c r="E375" s="209"/>
      <c r="F375" s="209"/>
      <c r="G375" s="209"/>
      <c r="H375" s="209"/>
      <c r="I375" s="209"/>
      <c r="J375" s="209"/>
      <c r="K375" s="209"/>
      <c r="L375" s="209"/>
      <c r="M375" s="209"/>
      <c r="N375" s="209"/>
      <c r="O375" s="209"/>
      <c r="P375" s="209"/>
      <c r="Q375" s="209"/>
      <c r="R375" s="209"/>
      <c r="S375" s="209"/>
      <c r="T375" s="209"/>
      <c r="U375" s="209"/>
      <c r="V375" s="209"/>
    </row>
    <row r="376" spans="2:22" s="182" customFormat="1" ht="19.5" customHeight="1">
      <c r="B376" s="209"/>
      <c r="C376" s="209"/>
      <c r="D376" s="209"/>
      <c r="E376" s="209"/>
      <c r="F376" s="209"/>
      <c r="G376" s="209"/>
      <c r="H376" s="209"/>
      <c r="I376" s="209"/>
      <c r="J376" s="209"/>
      <c r="K376" s="209"/>
      <c r="L376" s="209"/>
      <c r="M376" s="209"/>
      <c r="N376" s="209"/>
      <c r="O376" s="209"/>
      <c r="P376" s="209"/>
      <c r="Q376" s="209"/>
      <c r="R376" s="209"/>
      <c r="S376" s="209"/>
      <c r="T376" s="209"/>
      <c r="U376" s="209"/>
      <c r="V376" s="209"/>
    </row>
    <row r="377" spans="2:22" s="182" customFormat="1" ht="19.5" customHeight="1">
      <c r="B377" s="209"/>
      <c r="C377" s="209"/>
      <c r="D377" s="209"/>
      <c r="E377" s="209"/>
      <c r="F377" s="209"/>
      <c r="G377" s="209"/>
      <c r="H377" s="209"/>
      <c r="I377" s="209"/>
      <c r="J377" s="209"/>
      <c r="K377" s="209"/>
      <c r="L377" s="209"/>
      <c r="M377" s="209"/>
      <c r="N377" s="209"/>
      <c r="O377" s="209"/>
      <c r="P377" s="209"/>
      <c r="Q377" s="209"/>
      <c r="R377" s="209"/>
      <c r="S377" s="209"/>
      <c r="T377" s="209"/>
      <c r="U377" s="209"/>
      <c r="V377" s="209"/>
    </row>
    <row r="378" spans="2:22" s="182" customFormat="1" ht="19.5" customHeight="1">
      <c r="B378" s="209"/>
      <c r="C378" s="209"/>
      <c r="D378" s="209"/>
      <c r="E378" s="209"/>
      <c r="F378" s="209"/>
      <c r="G378" s="209"/>
      <c r="H378" s="209"/>
      <c r="I378" s="209"/>
      <c r="J378" s="209"/>
      <c r="K378" s="209"/>
      <c r="L378" s="209"/>
      <c r="M378" s="209"/>
      <c r="N378" s="209"/>
      <c r="O378" s="209"/>
      <c r="P378" s="209"/>
      <c r="Q378" s="209"/>
      <c r="R378" s="209"/>
      <c r="S378" s="209"/>
      <c r="T378" s="209"/>
      <c r="U378" s="209"/>
      <c r="V378" s="209"/>
    </row>
    <row r="379" spans="2:22" s="182" customFormat="1" ht="19.5" customHeight="1">
      <c r="B379" s="209"/>
      <c r="C379" s="209"/>
      <c r="D379" s="209"/>
      <c r="E379" s="209"/>
      <c r="F379" s="209"/>
      <c r="G379" s="209"/>
      <c r="H379" s="209"/>
      <c r="I379" s="209"/>
      <c r="J379" s="209"/>
      <c r="K379" s="209"/>
      <c r="L379" s="209"/>
      <c r="M379" s="209"/>
      <c r="N379" s="209"/>
      <c r="O379" s="209"/>
      <c r="P379" s="209"/>
      <c r="Q379" s="209"/>
      <c r="R379" s="209"/>
      <c r="S379" s="209"/>
      <c r="T379" s="209"/>
      <c r="U379" s="209"/>
      <c r="V379" s="209"/>
    </row>
    <row r="380" spans="2:22" s="182" customFormat="1" ht="19.5" customHeight="1">
      <c r="B380" s="209"/>
      <c r="C380" s="209"/>
      <c r="D380" s="209"/>
      <c r="E380" s="209"/>
      <c r="F380" s="209"/>
      <c r="G380" s="209"/>
      <c r="H380" s="209"/>
      <c r="I380" s="209"/>
      <c r="J380" s="209"/>
      <c r="K380" s="209"/>
      <c r="L380" s="209"/>
      <c r="M380" s="209"/>
      <c r="N380" s="209"/>
      <c r="O380" s="209"/>
      <c r="P380" s="209"/>
      <c r="Q380" s="209"/>
      <c r="R380" s="209"/>
      <c r="S380" s="209"/>
      <c r="T380" s="209"/>
      <c r="U380" s="209"/>
      <c r="V380" s="209"/>
    </row>
    <row r="381" spans="2:22" s="182" customFormat="1" ht="19.5" customHeight="1">
      <c r="B381" s="209"/>
      <c r="C381" s="209"/>
      <c r="D381" s="209"/>
      <c r="E381" s="209"/>
      <c r="F381" s="209"/>
      <c r="G381" s="209"/>
      <c r="H381" s="209"/>
      <c r="I381" s="209"/>
      <c r="J381" s="209"/>
      <c r="K381" s="209"/>
      <c r="L381" s="209"/>
      <c r="M381" s="209"/>
      <c r="N381" s="209"/>
      <c r="O381" s="209"/>
      <c r="P381" s="209"/>
      <c r="Q381" s="209"/>
      <c r="R381" s="209"/>
      <c r="S381" s="209"/>
      <c r="T381" s="209"/>
      <c r="U381" s="209"/>
      <c r="V381" s="209"/>
    </row>
    <row r="382" spans="2:22" s="182" customFormat="1" ht="19.5" customHeight="1">
      <c r="B382" s="209"/>
      <c r="C382" s="209"/>
      <c r="D382" s="209"/>
      <c r="E382" s="209"/>
      <c r="F382" s="209"/>
      <c r="G382" s="209"/>
      <c r="H382" s="209"/>
      <c r="I382" s="209"/>
      <c r="J382" s="209"/>
      <c r="K382" s="209"/>
      <c r="L382" s="209"/>
      <c r="M382" s="209"/>
      <c r="N382" s="209"/>
      <c r="O382" s="209"/>
      <c r="P382" s="209"/>
      <c r="Q382" s="209"/>
      <c r="R382" s="209"/>
      <c r="S382" s="209"/>
      <c r="T382" s="209"/>
      <c r="U382" s="209"/>
      <c r="V382" s="209"/>
    </row>
    <row r="383" spans="2:22" s="182" customFormat="1" ht="19.5" customHeight="1">
      <c r="B383" s="209"/>
      <c r="C383" s="209"/>
      <c r="D383" s="209"/>
      <c r="E383" s="209"/>
      <c r="F383" s="209"/>
      <c r="G383" s="209"/>
      <c r="H383" s="209"/>
      <c r="I383" s="209"/>
      <c r="J383" s="209"/>
      <c r="K383" s="209"/>
      <c r="L383" s="209"/>
      <c r="M383" s="209"/>
      <c r="N383" s="209"/>
      <c r="O383" s="209"/>
      <c r="P383" s="209"/>
      <c r="Q383" s="209"/>
      <c r="R383" s="209"/>
      <c r="S383" s="209"/>
      <c r="T383" s="209"/>
      <c r="U383" s="209"/>
      <c r="V383" s="209"/>
    </row>
    <row r="384" spans="2:22" s="182" customFormat="1" ht="19.5" customHeight="1">
      <c r="B384" s="209"/>
      <c r="C384" s="209"/>
      <c r="D384" s="209"/>
      <c r="E384" s="209"/>
      <c r="F384" s="209"/>
      <c r="G384" s="209"/>
      <c r="H384" s="209"/>
      <c r="I384" s="209"/>
      <c r="J384" s="209"/>
      <c r="K384" s="209"/>
      <c r="L384" s="209"/>
      <c r="M384" s="209"/>
      <c r="N384" s="209"/>
      <c r="O384" s="209"/>
      <c r="P384" s="209"/>
      <c r="Q384" s="209"/>
      <c r="R384" s="209"/>
      <c r="S384" s="209"/>
      <c r="T384" s="209"/>
      <c r="U384" s="209"/>
      <c r="V384" s="209"/>
    </row>
    <row r="385" spans="2:22" s="182" customFormat="1" ht="19.5" customHeight="1">
      <c r="B385" s="209"/>
      <c r="C385" s="209"/>
      <c r="D385" s="209"/>
      <c r="E385" s="209"/>
      <c r="F385" s="209"/>
      <c r="G385" s="209"/>
      <c r="H385" s="209"/>
      <c r="I385" s="209"/>
      <c r="J385" s="209"/>
      <c r="K385" s="209"/>
      <c r="L385" s="209"/>
      <c r="M385" s="209"/>
      <c r="N385" s="209"/>
      <c r="O385" s="209"/>
      <c r="P385" s="209"/>
      <c r="Q385" s="209"/>
      <c r="R385" s="209"/>
      <c r="S385" s="209"/>
      <c r="T385" s="209"/>
      <c r="U385" s="209"/>
      <c r="V385" s="209"/>
    </row>
    <row r="386" spans="2:22" s="182" customFormat="1" ht="19.5" customHeight="1">
      <c r="B386" s="209"/>
      <c r="C386" s="209"/>
      <c r="D386" s="209"/>
      <c r="E386" s="209"/>
      <c r="F386" s="209"/>
      <c r="G386" s="209"/>
      <c r="H386" s="209"/>
      <c r="I386" s="209"/>
      <c r="J386" s="209"/>
      <c r="K386" s="209"/>
      <c r="L386" s="209"/>
      <c r="M386" s="209"/>
      <c r="N386" s="209"/>
      <c r="O386" s="209"/>
      <c r="P386" s="209"/>
      <c r="Q386" s="209"/>
      <c r="R386" s="209"/>
      <c r="S386" s="209"/>
      <c r="T386" s="209"/>
      <c r="U386" s="209"/>
      <c r="V386" s="209"/>
    </row>
    <row r="387" spans="2:22" s="182" customFormat="1" ht="19.5" customHeight="1">
      <c r="B387" s="209"/>
      <c r="C387" s="209"/>
      <c r="D387" s="209"/>
      <c r="E387" s="209"/>
      <c r="F387" s="209"/>
      <c r="G387" s="209"/>
      <c r="H387" s="209"/>
      <c r="I387" s="209"/>
      <c r="J387" s="209"/>
      <c r="K387" s="209"/>
      <c r="L387" s="209"/>
      <c r="M387" s="209"/>
      <c r="N387" s="209"/>
      <c r="O387" s="209"/>
      <c r="P387" s="209"/>
      <c r="Q387" s="209"/>
      <c r="R387" s="209"/>
      <c r="S387" s="209"/>
      <c r="T387" s="209"/>
      <c r="U387" s="209"/>
      <c r="V387" s="209"/>
    </row>
    <row r="388" spans="2:22" s="182" customFormat="1" ht="19.5" customHeight="1">
      <c r="B388" s="209"/>
      <c r="C388" s="209"/>
      <c r="D388" s="209"/>
      <c r="E388" s="209"/>
      <c r="F388" s="209"/>
      <c r="G388" s="209"/>
      <c r="H388" s="209"/>
      <c r="I388" s="209"/>
      <c r="J388" s="209"/>
      <c r="K388" s="209"/>
      <c r="L388" s="209"/>
      <c r="M388" s="209"/>
      <c r="N388" s="209"/>
      <c r="O388" s="209"/>
      <c r="P388" s="209"/>
      <c r="Q388" s="209"/>
      <c r="R388" s="209"/>
      <c r="S388" s="209"/>
      <c r="T388" s="209"/>
      <c r="U388" s="209"/>
      <c r="V388" s="209"/>
    </row>
    <row r="389" spans="2:22" s="182" customFormat="1" ht="19.5" customHeight="1">
      <c r="B389" s="209"/>
      <c r="C389" s="209"/>
      <c r="D389" s="209"/>
      <c r="E389" s="209"/>
      <c r="F389" s="209"/>
      <c r="G389" s="209"/>
      <c r="H389" s="209"/>
      <c r="I389" s="209"/>
      <c r="J389" s="209"/>
      <c r="K389" s="209"/>
      <c r="L389" s="209"/>
      <c r="M389" s="209"/>
      <c r="N389" s="209"/>
      <c r="O389" s="209"/>
      <c r="P389" s="209"/>
      <c r="Q389" s="209"/>
      <c r="R389" s="209"/>
      <c r="S389" s="209"/>
      <c r="T389" s="209"/>
      <c r="U389" s="209"/>
      <c r="V389" s="209"/>
    </row>
    <row r="390" spans="2:22" s="182" customFormat="1" ht="19.5" customHeight="1">
      <c r="B390" s="209"/>
      <c r="C390" s="209"/>
      <c r="D390" s="209"/>
      <c r="E390" s="209"/>
      <c r="F390" s="209"/>
      <c r="G390" s="209"/>
      <c r="H390" s="209"/>
      <c r="I390" s="209"/>
      <c r="J390" s="209"/>
      <c r="K390" s="209"/>
      <c r="L390" s="209"/>
      <c r="M390" s="209"/>
      <c r="N390" s="209"/>
      <c r="O390" s="209"/>
      <c r="P390" s="209"/>
      <c r="Q390" s="209"/>
      <c r="R390" s="209"/>
      <c r="S390" s="209"/>
      <c r="T390" s="209"/>
      <c r="U390" s="209"/>
      <c r="V390" s="209"/>
    </row>
    <row r="391" spans="2:22" s="182" customFormat="1" ht="19.5" customHeight="1">
      <c r="B391" s="209"/>
      <c r="C391" s="209"/>
      <c r="D391" s="209"/>
      <c r="E391" s="209"/>
      <c r="F391" s="209"/>
      <c r="G391" s="209"/>
      <c r="H391" s="209"/>
      <c r="I391" s="209"/>
      <c r="J391" s="209"/>
      <c r="K391" s="209"/>
      <c r="L391" s="209"/>
      <c r="M391" s="209"/>
      <c r="N391" s="209"/>
      <c r="O391" s="209"/>
      <c r="P391" s="209"/>
      <c r="Q391" s="209"/>
      <c r="R391" s="209"/>
      <c r="S391" s="209"/>
      <c r="T391" s="209"/>
      <c r="U391" s="209"/>
      <c r="V391" s="209"/>
    </row>
    <row r="392" spans="2:22" s="182" customFormat="1" ht="19.5" customHeight="1">
      <c r="B392" s="209"/>
      <c r="C392" s="209"/>
      <c r="D392" s="209"/>
      <c r="E392" s="209"/>
      <c r="F392" s="209"/>
      <c r="G392" s="209"/>
      <c r="H392" s="209"/>
      <c r="I392" s="209"/>
      <c r="J392" s="209"/>
      <c r="K392" s="209"/>
      <c r="L392" s="209"/>
      <c r="M392" s="209"/>
      <c r="N392" s="209"/>
      <c r="O392" s="209"/>
      <c r="P392" s="209"/>
      <c r="Q392" s="209"/>
      <c r="R392" s="209"/>
      <c r="S392" s="209"/>
      <c r="T392" s="209"/>
      <c r="U392" s="209"/>
      <c r="V392" s="209"/>
    </row>
    <row r="393" spans="2:22" s="182" customFormat="1" ht="19.5" customHeight="1">
      <c r="B393" s="209"/>
      <c r="C393" s="209"/>
      <c r="D393" s="209"/>
      <c r="E393" s="209"/>
      <c r="F393" s="209"/>
      <c r="G393" s="209"/>
      <c r="H393" s="209"/>
      <c r="I393" s="209"/>
      <c r="J393" s="209"/>
      <c r="K393" s="209"/>
      <c r="L393" s="209"/>
      <c r="M393" s="209"/>
      <c r="N393" s="209"/>
      <c r="O393" s="209"/>
      <c r="P393" s="209"/>
      <c r="Q393" s="209"/>
      <c r="R393" s="209"/>
      <c r="S393" s="209"/>
      <c r="T393" s="209"/>
      <c r="U393" s="209"/>
      <c r="V393" s="209"/>
    </row>
    <row r="394" spans="2:22" s="182" customFormat="1" ht="19.5" customHeight="1">
      <c r="B394" s="209"/>
      <c r="C394" s="209"/>
      <c r="D394" s="209"/>
      <c r="E394" s="209"/>
      <c r="F394" s="209"/>
      <c r="G394" s="209"/>
      <c r="H394" s="209"/>
      <c r="I394" s="209"/>
      <c r="J394" s="209"/>
      <c r="K394" s="209"/>
      <c r="L394" s="209"/>
      <c r="M394" s="209"/>
      <c r="N394" s="209"/>
      <c r="O394" s="209"/>
      <c r="P394" s="209"/>
      <c r="Q394" s="209"/>
      <c r="R394" s="209"/>
      <c r="S394" s="209"/>
      <c r="T394" s="209"/>
      <c r="U394" s="209"/>
      <c r="V394" s="209"/>
    </row>
    <row r="395" spans="2:22" s="182" customFormat="1" ht="19.5" customHeight="1">
      <c r="B395" s="209"/>
      <c r="C395" s="209"/>
      <c r="D395" s="209"/>
      <c r="E395" s="209"/>
      <c r="F395" s="209"/>
      <c r="G395" s="209"/>
      <c r="H395" s="209"/>
      <c r="I395" s="209"/>
      <c r="J395" s="209"/>
      <c r="K395" s="209"/>
      <c r="L395" s="209"/>
      <c r="M395" s="209"/>
      <c r="N395" s="209"/>
      <c r="O395" s="209"/>
      <c r="P395" s="209"/>
      <c r="Q395" s="209"/>
      <c r="R395" s="209"/>
      <c r="S395" s="209"/>
      <c r="T395" s="209"/>
      <c r="U395" s="209"/>
      <c r="V395" s="209"/>
    </row>
    <row r="396" spans="2:22" s="182" customFormat="1" ht="19.5" customHeight="1">
      <c r="B396" s="209"/>
      <c r="C396" s="209"/>
      <c r="D396" s="209"/>
      <c r="E396" s="209"/>
      <c r="F396" s="209"/>
      <c r="G396" s="209"/>
      <c r="H396" s="209"/>
      <c r="I396" s="209"/>
      <c r="J396" s="209"/>
      <c r="K396" s="209"/>
      <c r="L396" s="209"/>
      <c r="M396" s="209"/>
      <c r="N396" s="209"/>
      <c r="O396" s="209"/>
      <c r="P396" s="209"/>
      <c r="Q396" s="209"/>
      <c r="R396" s="209"/>
      <c r="S396" s="209"/>
      <c r="T396" s="209"/>
      <c r="U396" s="209"/>
      <c r="V396" s="209"/>
    </row>
    <row r="397" spans="2:22" s="182" customFormat="1" ht="19.5" customHeight="1">
      <c r="B397" s="209"/>
      <c r="C397" s="209"/>
      <c r="D397" s="209"/>
      <c r="E397" s="209"/>
      <c r="F397" s="209"/>
      <c r="G397" s="209"/>
      <c r="H397" s="209"/>
      <c r="I397" s="209"/>
      <c r="J397" s="209"/>
      <c r="K397" s="209"/>
      <c r="L397" s="209"/>
      <c r="M397" s="209"/>
      <c r="N397" s="209"/>
      <c r="O397" s="209"/>
      <c r="P397" s="209"/>
      <c r="Q397" s="209"/>
      <c r="R397" s="209"/>
      <c r="S397" s="209"/>
      <c r="T397" s="209"/>
      <c r="U397" s="209"/>
      <c r="V397" s="209"/>
    </row>
    <row r="398" spans="2:22" s="182" customFormat="1" ht="19.5" customHeight="1">
      <c r="B398" s="209"/>
      <c r="C398" s="209"/>
      <c r="D398" s="209"/>
      <c r="E398" s="209"/>
      <c r="F398" s="209"/>
      <c r="G398" s="209"/>
      <c r="H398" s="209"/>
      <c r="I398" s="209"/>
      <c r="J398" s="209"/>
      <c r="K398" s="209"/>
      <c r="L398" s="209"/>
      <c r="M398" s="209"/>
      <c r="N398" s="209"/>
      <c r="O398" s="209"/>
      <c r="P398" s="209"/>
      <c r="Q398" s="209"/>
      <c r="R398" s="209"/>
      <c r="S398" s="209"/>
      <c r="T398" s="209"/>
      <c r="U398" s="209"/>
      <c r="V398" s="209"/>
    </row>
    <row r="399" spans="2:5" s="182" customFormat="1" ht="19.5" customHeight="1">
      <c r="B399" s="209"/>
      <c r="C399" s="209"/>
      <c r="D399" s="209"/>
      <c r="E399" s="209"/>
    </row>
    <row r="400" spans="2:5" s="182" customFormat="1" ht="19.5" customHeight="1">
      <c r="B400" s="209"/>
      <c r="C400" s="209"/>
      <c r="D400" s="209"/>
      <c r="E400" s="209"/>
    </row>
    <row r="401" s="182" customFormat="1" ht="19.5" customHeight="1"/>
    <row r="402" s="182" customFormat="1" ht="19.5" customHeight="1"/>
    <row r="403" s="182" customFormat="1" ht="19.5" customHeight="1"/>
    <row r="404" s="182" customFormat="1" ht="19.5" customHeight="1"/>
    <row r="405" s="182" customFormat="1" ht="19.5" customHeight="1"/>
    <row r="406" s="182" customFormat="1" ht="19.5" customHeight="1"/>
    <row r="407" s="182" customFormat="1" ht="19.5" customHeight="1"/>
    <row r="408" s="182" customFormat="1" ht="19.5" customHeight="1"/>
    <row r="409" s="182" customFormat="1" ht="19.5" customHeight="1"/>
    <row r="410" s="182" customFormat="1" ht="19.5" customHeight="1"/>
    <row r="411" s="182" customFormat="1" ht="19.5" customHeight="1"/>
    <row r="412" s="182" customFormat="1" ht="19.5" customHeight="1"/>
    <row r="413" s="182" customFormat="1" ht="19.5" customHeight="1"/>
    <row r="414" s="182" customFormat="1" ht="19.5" customHeight="1"/>
    <row r="415" s="182" customFormat="1" ht="19.5" customHeight="1"/>
    <row r="416" s="182" customFormat="1" ht="19.5" customHeight="1"/>
    <row r="417" s="182" customFormat="1" ht="19.5" customHeight="1"/>
    <row r="418" s="182" customFormat="1" ht="19.5" customHeight="1"/>
    <row r="419" s="182" customFormat="1" ht="19.5" customHeight="1"/>
    <row r="420" s="182" customFormat="1" ht="19.5" customHeight="1"/>
    <row r="421" s="182" customFormat="1" ht="19.5" customHeight="1"/>
    <row r="422" s="182" customFormat="1" ht="19.5" customHeight="1"/>
    <row r="423" s="182" customFormat="1" ht="19.5" customHeight="1"/>
    <row r="424" s="182" customFormat="1" ht="19.5" customHeight="1"/>
    <row r="425" s="182" customFormat="1" ht="19.5" customHeight="1"/>
    <row r="426" s="182" customFormat="1" ht="19.5" customHeight="1"/>
    <row r="427" s="182" customFormat="1" ht="19.5" customHeight="1"/>
    <row r="428" s="182" customFormat="1" ht="19.5" customHeight="1"/>
    <row r="429" s="182" customFormat="1" ht="19.5" customHeight="1"/>
    <row r="430" s="182" customFormat="1" ht="19.5" customHeight="1"/>
    <row r="431" s="182" customFormat="1" ht="19.5" customHeight="1"/>
    <row r="432" s="182" customFormat="1" ht="19.5" customHeight="1"/>
    <row r="433" s="182" customFormat="1" ht="19.5" customHeight="1"/>
    <row r="434" s="182" customFormat="1" ht="19.5" customHeight="1"/>
    <row r="435" s="182" customFormat="1" ht="19.5" customHeight="1"/>
    <row r="436" s="182" customFormat="1" ht="19.5" customHeight="1"/>
    <row r="437" s="182" customFormat="1" ht="19.5" customHeight="1"/>
    <row r="438" s="182" customFormat="1" ht="19.5" customHeight="1"/>
    <row r="439" s="182" customFormat="1" ht="19.5" customHeight="1"/>
    <row r="440" s="182" customFormat="1" ht="19.5" customHeight="1"/>
    <row r="441" s="182" customFormat="1" ht="19.5" customHeight="1"/>
    <row r="442" s="182" customFormat="1" ht="19.5" customHeight="1"/>
    <row r="443" s="182" customFormat="1" ht="19.5" customHeight="1"/>
    <row r="444" s="182" customFormat="1" ht="19.5" customHeight="1"/>
    <row r="445" s="182" customFormat="1" ht="19.5" customHeight="1"/>
    <row r="446" s="182" customFormat="1" ht="19.5" customHeight="1"/>
    <row r="447" s="182" customFormat="1" ht="19.5" customHeight="1"/>
    <row r="448" s="182" customFormat="1" ht="19.5" customHeight="1"/>
    <row r="449" s="182" customFormat="1" ht="19.5" customHeight="1"/>
    <row r="450" s="182" customFormat="1" ht="19.5" customHeight="1"/>
    <row r="451" s="182" customFormat="1" ht="19.5" customHeight="1"/>
    <row r="452" s="182" customFormat="1" ht="19.5" customHeight="1"/>
    <row r="453" s="182" customFormat="1" ht="19.5" customHeight="1"/>
    <row r="454" s="182" customFormat="1" ht="19.5" customHeight="1"/>
    <row r="455" s="182" customFormat="1" ht="19.5" customHeight="1"/>
    <row r="456" s="182" customFormat="1" ht="19.5" customHeight="1"/>
    <row r="457" s="182" customFormat="1" ht="19.5" customHeight="1"/>
    <row r="458" s="182" customFormat="1" ht="19.5" customHeight="1"/>
    <row r="459" s="182" customFormat="1" ht="19.5" customHeight="1"/>
    <row r="460" s="182" customFormat="1" ht="19.5" customHeight="1"/>
    <row r="461" s="182" customFormat="1" ht="19.5" customHeight="1"/>
    <row r="462" s="182" customFormat="1" ht="19.5" customHeight="1"/>
    <row r="463" s="182" customFormat="1" ht="19.5" customHeight="1"/>
    <row r="464" s="182" customFormat="1" ht="19.5" customHeight="1"/>
    <row r="465" s="182" customFormat="1" ht="19.5" customHeight="1"/>
    <row r="466" s="182" customFormat="1" ht="19.5" customHeight="1"/>
    <row r="467" s="182" customFormat="1" ht="19.5" customHeight="1"/>
    <row r="468" s="182" customFormat="1" ht="19.5" customHeight="1"/>
    <row r="469" s="182" customFormat="1" ht="19.5" customHeight="1"/>
    <row r="470" s="182" customFormat="1" ht="19.5" customHeight="1"/>
    <row r="471" s="182" customFormat="1" ht="19.5" customHeight="1"/>
    <row r="472" s="182" customFormat="1" ht="19.5" customHeight="1"/>
    <row r="473" s="182" customFormat="1" ht="19.5" customHeight="1"/>
    <row r="474" s="182" customFormat="1" ht="19.5" customHeight="1"/>
    <row r="475" s="182" customFormat="1" ht="19.5" customHeight="1"/>
    <row r="476" s="182" customFormat="1" ht="19.5" customHeight="1"/>
    <row r="477" s="182" customFormat="1" ht="19.5" customHeight="1"/>
    <row r="478" s="182" customFormat="1" ht="19.5" customHeight="1"/>
    <row r="479" s="182" customFormat="1" ht="19.5" customHeight="1"/>
    <row r="480" s="182" customFormat="1" ht="19.5" customHeight="1"/>
    <row r="481" s="182" customFormat="1" ht="19.5" customHeight="1"/>
    <row r="482" s="182" customFormat="1" ht="19.5" customHeight="1"/>
    <row r="483" s="182" customFormat="1" ht="19.5" customHeight="1"/>
    <row r="484" s="182" customFormat="1" ht="19.5" customHeight="1"/>
    <row r="485" s="182" customFormat="1" ht="19.5" customHeight="1"/>
    <row r="486" s="182" customFormat="1" ht="19.5" customHeight="1"/>
    <row r="487" s="182" customFormat="1" ht="19.5" customHeight="1"/>
    <row r="488" s="182" customFormat="1" ht="19.5" customHeight="1"/>
    <row r="489" s="182" customFormat="1" ht="19.5" customHeight="1"/>
    <row r="490" s="182" customFormat="1" ht="19.5" customHeight="1"/>
    <row r="491" s="182" customFormat="1" ht="19.5" customHeight="1"/>
    <row r="492" s="182" customFormat="1" ht="19.5" customHeight="1"/>
    <row r="493" s="182" customFormat="1" ht="19.5" customHeight="1"/>
    <row r="494" s="182" customFormat="1" ht="19.5" customHeight="1"/>
    <row r="495" s="182" customFormat="1" ht="19.5" customHeight="1"/>
    <row r="496" s="182" customFormat="1" ht="19.5" customHeight="1"/>
    <row r="497" s="182" customFormat="1" ht="19.5" customHeight="1"/>
    <row r="498" s="182" customFormat="1" ht="19.5" customHeight="1"/>
    <row r="499" s="182" customFormat="1" ht="19.5" customHeight="1"/>
    <row r="500" s="182" customFormat="1" ht="19.5" customHeight="1"/>
    <row r="501" s="182" customFormat="1" ht="19.5" customHeight="1"/>
    <row r="502" s="182" customFormat="1" ht="19.5" customHeight="1"/>
    <row r="503" s="182" customFormat="1" ht="19.5" customHeight="1"/>
    <row r="504" s="182" customFormat="1" ht="19.5" customHeight="1"/>
    <row r="505" s="182" customFormat="1" ht="19.5" customHeight="1"/>
    <row r="506" s="182" customFormat="1" ht="19.5" customHeight="1"/>
    <row r="507" s="182" customFormat="1" ht="19.5" customHeight="1"/>
    <row r="508" s="182" customFormat="1" ht="19.5" customHeight="1"/>
    <row r="509" s="182" customFormat="1" ht="19.5" customHeight="1"/>
    <row r="510" s="182" customFormat="1" ht="19.5" customHeight="1"/>
    <row r="511" s="182" customFormat="1" ht="19.5" customHeight="1"/>
    <row r="512" s="182" customFormat="1" ht="19.5" customHeight="1"/>
    <row r="513" s="182" customFormat="1" ht="19.5" customHeight="1"/>
    <row r="514" s="182" customFormat="1" ht="19.5" customHeight="1"/>
    <row r="515" s="182" customFormat="1" ht="19.5" customHeight="1"/>
    <row r="516" s="182" customFormat="1" ht="19.5" customHeight="1"/>
    <row r="517" s="182" customFormat="1" ht="19.5" customHeight="1"/>
    <row r="518" s="182" customFormat="1" ht="19.5" customHeight="1"/>
    <row r="519" s="182" customFormat="1" ht="19.5" customHeight="1"/>
    <row r="520" s="182" customFormat="1" ht="19.5" customHeight="1"/>
    <row r="521" s="182" customFormat="1" ht="19.5" customHeight="1"/>
    <row r="522" s="182" customFormat="1" ht="19.5" customHeight="1"/>
    <row r="523" s="182" customFormat="1" ht="19.5" customHeight="1"/>
    <row r="524" s="182" customFormat="1" ht="19.5" customHeight="1"/>
    <row r="525" s="182" customFormat="1" ht="19.5" customHeight="1"/>
    <row r="526" s="182" customFormat="1" ht="19.5" customHeight="1"/>
    <row r="527" s="182" customFormat="1" ht="19.5" customHeight="1"/>
    <row r="528" s="182" customFormat="1" ht="19.5" customHeight="1"/>
    <row r="529" s="182" customFormat="1" ht="19.5" customHeight="1"/>
    <row r="530" s="182" customFormat="1" ht="19.5" customHeight="1"/>
    <row r="531" s="182" customFormat="1" ht="19.5" customHeight="1"/>
    <row r="532" s="182" customFormat="1" ht="19.5" customHeight="1"/>
    <row r="533" s="182" customFormat="1" ht="19.5" customHeight="1"/>
    <row r="534" s="182" customFormat="1" ht="19.5" customHeight="1"/>
    <row r="535" s="182" customFormat="1" ht="19.5" customHeight="1"/>
    <row r="536" s="182" customFormat="1" ht="19.5" customHeight="1"/>
    <row r="537" s="182" customFormat="1" ht="19.5" customHeight="1"/>
    <row r="538" s="182" customFormat="1" ht="19.5" customHeight="1"/>
    <row r="539" s="182" customFormat="1" ht="19.5" customHeight="1"/>
    <row r="540" s="182" customFormat="1" ht="19.5" customHeight="1"/>
    <row r="541" s="182" customFormat="1" ht="19.5" customHeight="1"/>
    <row r="542" s="182" customFormat="1" ht="19.5" customHeight="1"/>
    <row r="543" s="182" customFormat="1" ht="19.5" customHeight="1"/>
    <row r="544" s="182" customFormat="1" ht="19.5" customHeight="1"/>
    <row r="545" s="182" customFormat="1" ht="19.5" customHeight="1"/>
    <row r="546" s="182" customFormat="1" ht="19.5" customHeight="1"/>
    <row r="547" s="182" customFormat="1" ht="19.5" customHeight="1"/>
    <row r="548" s="182" customFormat="1" ht="19.5" customHeight="1"/>
    <row r="549" s="182" customFormat="1" ht="19.5" customHeight="1"/>
    <row r="550" s="182" customFormat="1" ht="19.5" customHeight="1"/>
    <row r="551" s="182" customFormat="1" ht="19.5" customHeight="1"/>
    <row r="552" s="182" customFormat="1" ht="19.5" customHeight="1"/>
    <row r="553" s="182" customFormat="1" ht="19.5" customHeight="1"/>
    <row r="554" s="182" customFormat="1" ht="19.5" customHeight="1"/>
    <row r="555" s="182" customFormat="1" ht="19.5" customHeight="1"/>
    <row r="556" s="182" customFormat="1" ht="19.5" customHeight="1"/>
    <row r="557" s="182" customFormat="1" ht="19.5" customHeight="1"/>
    <row r="558" s="182" customFormat="1" ht="19.5" customHeight="1"/>
    <row r="559" s="182" customFormat="1" ht="19.5" customHeight="1"/>
    <row r="560" s="182" customFormat="1" ht="19.5" customHeight="1"/>
    <row r="561" s="182" customFormat="1" ht="19.5" customHeight="1"/>
    <row r="562" s="182" customFormat="1" ht="19.5" customHeight="1"/>
    <row r="563" s="182" customFormat="1" ht="19.5" customHeight="1"/>
    <row r="564" s="182" customFormat="1" ht="19.5" customHeight="1"/>
    <row r="565" s="182" customFormat="1" ht="19.5" customHeight="1"/>
    <row r="566" s="182" customFormat="1" ht="19.5" customHeight="1"/>
    <row r="567" s="182" customFormat="1" ht="19.5" customHeight="1"/>
    <row r="568" s="182" customFormat="1" ht="19.5" customHeight="1"/>
    <row r="569" s="182" customFormat="1" ht="19.5" customHeight="1"/>
    <row r="570" s="182" customFormat="1" ht="19.5" customHeight="1"/>
    <row r="571" s="182" customFormat="1" ht="19.5" customHeight="1"/>
    <row r="572" s="182" customFormat="1" ht="19.5" customHeight="1"/>
    <row r="573" s="182" customFormat="1" ht="19.5" customHeight="1"/>
    <row r="574" s="182" customFormat="1" ht="19.5" customHeight="1"/>
    <row r="575" s="182" customFormat="1" ht="19.5" customHeight="1"/>
    <row r="576" s="182" customFormat="1" ht="19.5" customHeight="1"/>
    <row r="577" s="182" customFormat="1" ht="19.5" customHeight="1"/>
    <row r="578" s="182" customFormat="1" ht="19.5" customHeight="1"/>
    <row r="579" s="182" customFormat="1" ht="19.5" customHeight="1"/>
    <row r="580" s="182" customFormat="1" ht="19.5" customHeight="1"/>
    <row r="581" s="182" customFormat="1" ht="19.5" customHeight="1"/>
    <row r="582" s="182" customFormat="1" ht="19.5" customHeight="1"/>
    <row r="583" s="182" customFormat="1" ht="19.5" customHeight="1"/>
    <row r="584" s="182" customFormat="1" ht="19.5" customHeight="1"/>
    <row r="585" s="182" customFormat="1" ht="19.5" customHeight="1"/>
    <row r="586" s="182" customFormat="1" ht="19.5" customHeight="1"/>
    <row r="587" s="182" customFormat="1" ht="19.5" customHeight="1"/>
    <row r="588" s="182" customFormat="1" ht="19.5" customHeight="1"/>
    <row r="589" s="182" customFormat="1" ht="19.5" customHeight="1"/>
    <row r="590" s="182" customFormat="1" ht="19.5" customHeight="1"/>
    <row r="591" s="182" customFormat="1" ht="19.5" customHeight="1"/>
    <row r="592" s="182" customFormat="1" ht="19.5" customHeight="1"/>
    <row r="593" s="182" customFormat="1" ht="19.5" customHeight="1"/>
    <row r="594" s="182" customFormat="1" ht="19.5" customHeight="1"/>
    <row r="595" s="182" customFormat="1" ht="19.5" customHeight="1"/>
    <row r="596" s="182" customFormat="1" ht="19.5" customHeight="1"/>
    <row r="597" s="182" customFormat="1" ht="19.5" customHeight="1"/>
    <row r="598" s="182" customFormat="1" ht="19.5" customHeight="1"/>
    <row r="599" s="182" customFormat="1" ht="19.5" customHeight="1"/>
    <row r="600" s="182" customFormat="1" ht="19.5" customHeight="1"/>
    <row r="601" s="182" customFormat="1" ht="19.5" customHeight="1"/>
    <row r="602" s="182" customFormat="1" ht="19.5" customHeight="1"/>
    <row r="603" s="182" customFormat="1" ht="19.5" customHeight="1"/>
    <row r="604" s="182" customFormat="1" ht="19.5" customHeight="1"/>
    <row r="605" s="182" customFormat="1" ht="19.5" customHeight="1"/>
    <row r="606" s="182" customFormat="1" ht="19.5" customHeight="1"/>
    <row r="607" s="182" customFormat="1" ht="19.5" customHeight="1"/>
    <row r="608" s="182" customFormat="1" ht="19.5" customHeight="1"/>
    <row r="609" s="182" customFormat="1" ht="19.5" customHeight="1"/>
    <row r="610" s="182" customFormat="1" ht="19.5" customHeight="1"/>
    <row r="611" s="182" customFormat="1" ht="19.5" customHeight="1"/>
    <row r="612" s="182" customFormat="1" ht="19.5" customHeight="1"/>
    <row r="613" s="182" customFormat="1" ht="19.5" customHeight="1"/>
    <row r="614" s="182" customFormat="1" ht="19.5" customHeight="1"/>
    <row r="615" s="182" customFormat="1" ht="19.5" customHeight="1"/>
    <row r="616" s="182" customFormat="1" ht="19.5" customHeight="1"/>
    <row r="617" s="182" customFormat="1" ht="19.5" customHeight="1"/>
    <row r="618" s="182" customFormat="1" ht="19.5" customHeight="1"/>
    <row r="619" s="182" customFormat="1" ht="19.5" customHeight="1"/>
    <row r="620" s="182" customFormat="1" ht="19.5" customHeight="1"/>
    <row r="621" s="182" customFormat="1" ht="19.5" customHeight="1"/>
    <row r="622" s="182" customFormat="1" ht="19.5" customHeight="1"/>
    <row r="623" s="182" customFormat="1" ht="19.5" customHeight="1"/>
    <row r="624" s="182" customFormat="1" ht="19.5" customHeight="1"/>
    <row r="625" s="182" customFormat="1" ht="19.5" customHeight="1"/>
    <row r="626" s="182" customFormat="1" ht="19.5" customHeight="1"/>
    <row r="627" s="182" customFormat="1" ht="19.5" customHeight="1"/>
    <row r="628" s="182" customFormat="1" ht="19.5" customHeight="1"/>
    <row r="629" s="182" customFormat="1" ht="19.5" customHeight="1"/>
    <row r="630" s="182" customFormat="1" ht="19.5" customHeight="1"/>
    <row r="631" s="182" customFormat="1" ht="19.5" customHeight="1"/>
    <row r="632" s="182" customFormat="1" ht="19.5" customHeight="1"/>
    <row r="633" s="182" customFormat="1" ht="19.5" customHeight="1"/>
    <row r="634" s="182" customFormat="1" ht="19.5" customHeight="1"/>
    <row r="635" s="182" customFormat="1" ht="19.5" customHeight="1"/>
    <row r="636" s="182" customFormat="1" ht="19.5" customHeight="1"/>
    <row r="637" s="182" customFormat="1" ht="19.5" customHeight="1"/>
    <row r="638" s="182" customFormat="1" ht="19.5" customHeight="1"/>
    <row r="639" s="182" customFormat="1" ht="19.5" customHeight="1"/>
    <row r="640" s="182" customFormat="1" ht="19.5" customHeight="1"/>
    <row r="641" s="182" customFormat="1" ht="19.5" customHeight="1"/>
    <row r="642" s="182" customFormat="1" ht="19.5" customHeight="1"/>
    <row r="643" s="182" customFormat="1" ht="19.5" customHeight="1"/>
    <row r="644" s="182" customFormat="1" ht="19.5" customHeight="1"/>
    <row r="645" s="182" customFormat="1" ht="19.5" customHeight="1"/>
    <row r="646" s="182" customFormat="1" ht="19.5" customHeight="1"/>
    <row r="647" s="182" customFormat="1" ht="19.5" customHeight="1"/>
    <row r="648" s="182" customFormat="1" ht="19.5" customHeight="1"/>
    <row r="649" s="182" customFormat="1" ht="19.5" customHeight="1"/>
    <row r="650" s="182" customFormat="1" ht="19.5" customHeight="1"/>
    <row r="651" s="182" customFormat="1" ht="19.5" customHeight="1"/>
    <row r="652" s="182" customFormat="1" ht="19.5" customHeight="1"/>
    <row r="653" s="182" customFormat="1" ht="19.5" customHeight="1"/>
    <row r="654" s="182" customFormat="1" ht="19.5" customHeight="1"/>
    <row r="655" s="182" customFormat="1" ht="19.5" customHeight="1"/>
    <row r="656" s="182" customFormat="1" ht="19.5" customHeight="1"/>
    <row r="657" s="182" customFormat="1" ht="19.5" customHeight="1"/>
    <row r="658" s="182" customFormat="1" ht="19.5" customHeight="1"/>
    <row r="659" s="182" customFormat="1" ht="19.5" customHeight="1"/>
    <row r="660" s="182" customFormat="1" ht="19.5" customHeight="1"/>
    <row r="661" s="182" customFormat="1" ht="19.5" customHeight="1"/>
    <row r="662" s="182" customFormat="1" ht="19.5" customHeight="1"/>
    <row r="663" s="182" customFormat="1" ht="19.5" customHeight="1"/>
    <row r="664" s="182" customFormat="1" ht="19.5" customHeight="1"/>
    <row r="665" s="182" customFormat="1" ht="19.5" customHeight="1"/>
    <row r="666" s="182" customFormat="1" ht="19.5" customHeight="1"/>
    <row r="667" s="182" customFormat="1" ht="19.5" customHeight="1"/>
    <row r="668" s="182" customFormat="1" ht="19.5" customHeight="1"/>
    <row r="669" s="182" customFormat="1" ht="19.5" customHeight="1"/>
    <row r="670" s="182" customFormat="1" ht="19.5" customHeight="1"/>
    <row r="671" s="182" customFormat="1" ht="19.5" customHeight="1"/>
    <row r="672" s="182" customFormat="1" ht="19.5" customHeight="1"/>
    <row r="673" s="182" customFormat="1" ht="19.5" customHeight="1"/>
    <row r="674" s="182" customFormat="1" ht="19.5" customHeight="1"/>
    <row r="675" s="182" customFormat="1" ht="19.5" customHeight="1"/>
    <row r="676" s="182" customFormat="1" ht="19.5" customHeight="1"/>
    <row r="677" s="182" customFormat="1" ht="19.5" customHeight="1"/>
    <row r="678" s="182" customFormat="1" ht="19.5" customHeight="1"/>
    <row r="679" s="182" customFormat="1" ht="19.5" customHeight="1"/>
    <row r="680" s="182" customFormat="1" ht="19.5" customHeight="1"/>
    <row r="681" s="182" customFormat="1" ht="19.5" customHeight="1"/>
    <row r="682" s="182" customFormat="1" ht="19.5" customHeight="1"/>
    <row r="683" s="182" customFormat="1" ht="19.5" customHeight="1"/>
    <row r="684" s="182" customFormat="1" ht="19.5" customHeight="1"/>
    <row r="685" s="182" customFormat="1" ht="19.5" customHeight="1"/>
    <row r="686" s="182" customFormat="1" ht="19.5" customHeight="1"/>
    <row r="687" s="182" customFormat="1" ht="19.5" customHeight="1"/>
    <row r="688" s="182" customFormat="1" ht="19.5" customHeight="1"/>
    <row r="689" s="182" customFormat="1" ht="19.5" customHeight="1"/>
    <row r="690" s="182" customFormat="1" ht="19.5" customHeight="1"/>
    <row r="691" s="182" customFormat="1" ht="19.5" customHeight="1"/>
    <row r="692" s="182" customFormat="1" ht="19.5" customHeight="1"/>
    <row r="693" s="182" customFormat="1" ht="19.5" customHeight="1"/>
    <row r="694" s="182" customFormat="1" ht="19.5" customHeight="1"/>
    <row r="695" s="182" customFormat="1" ht="19.5" customHeight="1"/>
    <row r="696" s="182" customFormat="1" ht="19.5" customHeight="1"/>
    <row r="697" s="182" customFormat="1" ht="19.5" customHeight="1"/>
    <row r="698" s="182" customFormat="1" ht="19.5" customHeight="1"/>
    <row r="699" s="182" customFormat="1" ht="19.5" customHeight="1"/>
    <row r="700" s="182" customFormat="1" ht="19.5" customHeight="1"/>
    <row r="701" s="182" customFormat="1" ht="19.5" customHeight="1"/>
    <row r="702" s="182" customFormat="1" ht="19.5" customHeight="1"/>
    <row r="703" s="182" customFormat="1" ht="19.5" customHeight="1"/>
    <row r="704" s="182" customFormat="1" ht="19.5" customHeight="1"/>
    <row r="705" s="182" customFormat="1" ht="19.5" customHeight="1"/>
    <row r="706" s="182" customFormat="1" ht="19.5" customHeight="1"/>
    <row r="707" s="182" customFormat="1" ht="19.5" customHeight="1"/>
    <row r="708" s="182" customFormat="1" ht="19.5" customHeight="1"/>
    <row r="709" s="182" customFormat="1" ht="19.5" customHeight="1"/>
    <row r="710" s="182" customFormat="1" ht="19.5" customHeight="1"/>
    <row r="711" s="182" customFormat="1" ht="19.5" customHeight="1"/>
    <row r="712" s="182" customFormat="1" ht="19.5" customHeight="1"/>
    <row r="713" s="182" customFormat="1" ht="19.5" customHeight="1"/>
    <row r="714" s="182" customFormat="1" ht="19.5" customHeight="1"/>
    <row r="715" s="182" customFormat="1" ht="19.5" customHeight="1"/>
    <row r="716" s="182" customFormat="1" ht="19.5" customHeight="1"/>
    <row r="717" s="182" customFormat="1" ht="19.5" customHeight="1"/>
    <row r="718" s="182" customFormat="1" ht="19.5" customHeight="1"/>
    <row r="719" s="182" customFormat="1" ht="19.5" customHeight="1"/>
    <row r="720" s="182" customFormat="1" ht="19.5" customHeight="1"/>
    <row r="721" s="182" customFormat="1" ht="19.5" customHeight="1"/>
    <row r="722" s="182" customFormat="1" ht="19.5" customHeight="1"/>
    <row r="723" s="182" customFormat="1" ht="19.5" customHeight="1"/>
    <row r="724" s="182" customFormat="1" ht="19.5" customHeight="1"/>
    <row r="725" s="182" customFormat="1" ht="19.5" customHeight="1"/>
    <row r="726" s="182" customFormat="1" ht="19.5" customHeight="1"/>
    <row r="727" s="182" customFormat="1" ht="19.5" customHeight="1"/>
    <row r="728" s="182" customFormat="1" ht="19.5" customHeight="1"/>
    <row r="729" s="182" customFormat="1" ht="19.5" customHeight="1"/>
    <row r="730" s="182" customFormat="1" ht="19.5" customHeight="1"/>
    <row r="731" s="182" customFormat="1" ht="19.5" customHeight="1"/>
    <row r="732" s="182" customFormat="1" ht="19.5" customHeight="1"/>
    <row r="733" s="182" customFormat="1" ht="19.5" customHeight="1"/>
    <row r="734" s="182" customFormat="1" ht="19.5" customHeight="1"/>
    <row r="735" s="182" customFormat="1" ht="19.5" customHeight="1"/>
    <row r="736" s="182" customFormat="1" ht="19.5" customHeight="1"/>
    <row r="737" s="182" customFormat="1" ht="19.5" customHeight="1"/>
    <row r="738" s="182" customFormat="1" ht="19.5" customHeight="1"/>
    <row r="739" s="182" customFormat="1" ht="19.5" customHeight="1"/>
    <row r="740" s="182" customFormat="1" ht="19.5" customHeight="1"/>
    <row r="741" s="182" customFormat="1" ht="19.5" customHeight="1"/>
    <row r="742" s="182" customFormat="1" ht="19.5" customHeight="1"/>
    <row r="743" s="182" customFormat="1" ht="19.5" customHeight="1"/>
    <row r="744" s="182" customFormat="1" ht="19.5" customHeight="1"/>
    <row r="745" s="182" customFormat="1" ht="19.5" customHeight="1"/>
    <row r="746" s="182" customFormat="1" ht="19.5" customHeight="1"/>
    <row r="747" s="182" customFormat="1" ht="19.5" customHeight="1"/>
    <row r="748" s="182" customFormat="1" ht="19.5" customHeight="1"/>
    <row r="749" s="182" customFormat="1" ht="19.5" customHeight="1"/>
    <row r="750" s="182" customFormat="1" ht="19.5" customHeight="1"/>
    <row r="751" s="182" customFormat="1" ht="19.5" customHeight="1"/>
    <row r="752" s="182" customFormat="1" ht="19.5" customHeight="1"/>
    <row r="753" s="182" customFormat="1" ht="19.5" customHeight="1"/>
    <row r="754" s="182" customFormat="1" ht="19.5" customHeight="1"/>
    <row r="755" s="182" customFormat="1" ht="19.5" customHeight="1"/>
    <row r="756" s="182" customFormat="1" ht="19.5" customHeight="1"/>
    <row r="757" s="182" customFormat="1" ht="19.5" customHeight="1"/>
    <row r="758" s="182" customFormat="1" ht="19.5" customHeight="1"/>
    <row r="759" s="182" customFormat="1" ht="19.5" customHeight="1"/>
    <row r="760" s="182" customFormat="1" ht="19.5" customHeight="1"/>
    <row r="761" s="182" customFormat="1" ht="19.5" customHeight="1"/>
    <row r="762" s="182" customFormat="1" ht="19.5" customHeight="1"/>
    <row r="763" s="182" customFormat="1" ht="19.5" customHeight="1"/>
    <row r="764" s="182" customFormat="1" ht="19.5" customHeight="1"/>
    <row r="765" s="182" customFormat="1" ht="19.5" customHeight="1"/>
    <row r="766" s="182" customFormat="1" ht="19.5" customHeight="1"/>
    <row r="767" s="182" customFormat="1" ht="19.5" customHeight="1"/>
    <row r="768" s="182" customFormat="1" ht="19.5" customHeight="1"/>
    <row r="769" s="182" customFormat="1" ht="19.5" customHeight="1"/>
    <row r="770" s="182" customFormat="1" ht="19.5" customHeight="1"/>
    <row r="771" s="182" customFormat="1" ht="19.5" customHeight="1"/>
    <row r="772" s="182" customFormat="1" ht="19.5" customHeight="1"/>
    <row r="773" s="182" customFormat="1" ht="19.5" customHeight="1"/>
    <row r="774" s="182" customFormat="1" ht="19.5" customHeight="1"/>
    <row r="775" s="182" customFormat="1" ht="19.5" customHeight="1"/>
    <row r="776" s="182" customFormat="1" ht="19.5" customHeight="1"/>
    <row r="777" s="182" customFormat="1" ht="19.5" customHeight="1"/>
    <row r="778" s="182" customFormat="1" ht="19.5" customHeight="1"/>
    <row r="779" s="182" customFormat="1" ht="19.5" customHeight="1"/>
    <row r="780" s="182" customFormat="1" ht="19.5" customHeight="1"/>
    <row r="781" s="182" customFormat="1" ht="19.5" customHeight="1"/>
    <row r="782" s="182" customFormat="1" ht="19.5" customHeight="1"/>
    <row r="783" s="182" customFormat="1" ht="19.5" customHeight="1"/>
    <row r="784" s="182" customFormat="1" ht="19.5" customHeight="1"/>
    <row r="785" s="182" customFormat="1" ht="19.5" customHeight="1"/>
    <row r="786" s="182" customFormat="1" ht="19.5" customHeight="1"/>
    <row r="787" s="182" customFormat="1" ht="19.5" customHeight="1"/>
    <row r="788" s="182" customFormat="1" ht="19.5" customHeight="1"/>
    <row r="789" s="182" customFormat="1" ht="19.5" customHeight="1"/>
    <row r="790" s="182" customFormat="1" ht="19.5" customHeight="1"/>
    <row r="791" s="182" customFormat="1" ht="19.5" customHeight="1"/>
    <row r="792" s="182" customFormat="1" ht="19.5" customHeight="1"/>
    <row r="793" s="182" customFormat="1" ht="19.5" customHeight="1"/>
    <row r="794" s="182" customFormat="1" ht="19.5" customHeight="1"/>
    <row r="795" s="182" customFormat="1" ht="19.5" customHeight="1"/>
    <row r="796" s="182" customFormat="1" ht="19.5" customHeight="1"/>
    <row r="797" s="182" customFormat="1" ht="19.5" customHeight="1"/>
    <row r="798" s="182" customFormat="1" ht="19.5" customHeight="1"/>
    <row r="799" s="182" customFormat="1" ht="19.5" customHeight="1"/>
    <row r="800" s="182" customFormat="1" ht="19.5" customHeight="1"/>
    <row r="801" s="182" customFormat="1" ht="19.5" customHeight="1"/>
    <row r="802" s="182" customFormat="1" ht="19.5" customHeight="1"/>
    <row r="803" s="182" customFormat="1" ht="19.5" customHeight="1"/>
    <row r="804" s="182" customFormat="1" ht="19.5" customHeight="1"/>
    <row r="805" s="182" customFormat="1" ht="19.5" customHeight="1"/>
    <row r="806" s="182" customFormat="1" ht="19.5" customHeight="1"/>
    <row r="807" s="182" customFormat="1" ht="19.5" customHeight="1"/>
    <row r="808" s="182" customFormat="1" ht="19.5" customHeight="1"/>
    <row r="809" s="182" customFormat="1" ht="19.5" customHeight="1"/>
    <row r="810" s="182" customFormat="1" ht="19.5" customHeight="1"/>
    <row r="811" s="182" customFormat="1" ht="19.5" customHeight="1"/>
    <row r="812" s="182" customFormat="1" ht="19.5" customHeight="1"/>
    <row r="813" s="182" customFormat="1" ht="19.5" customHeight="1"/>
    <row r="814" s="182" customFormat="1" ht="19.5" customHeight="1"/>
    <row r="815" s="182" customFormat="1" ht="19.5" customHeight="1"/>
    <row r="816" s="182" customFormat="1" ht="19.5" customHeight="1"/>
    <row r="817" s="182" customFormat="1" ht="19.5" customHeight="1"/>
    <row r="818" s="182" customFormat="1" ht="19.5" customHeight="1"/>
    <row r="819" s="182" customFormat="1" ht="19.5" customHeight="1"/>
    <row r="820" s="182" customFormat="1" ht="19.5" customHeight="1"/>
    <row r="821" s="182" customFormat="1" ht="19.5" customHeight="1"/>
    <row r="822" s="182" customFormat="1" ht="19.5" customHeight="1"/>
    <row r="823" s="182" customFormat="1" ht="19.5" customHeight="1"/>
    <row r="824" s="182" customFormat="1" ht="19.5" customHeight="1"/>
    <row r="825" s="182" customFormat="1" ht="19.5" customHeight="1"/>
    <row r="826" s="182" customFormat="1" ht="19.5" customHeight="1"/>
    <row r="827" s="182" customFormat="1" ht="19.5" customHeight="1"/>
    <row r="828" s="182" customFormat="1" ht="19.5" customHeight="1"/>
    <row r="829" s="182" customFormat="1" ht="19.5" customHeight="1"/>
    <row r="830" s="182" customFormat="1" ht="19.5" customHeight="1"/>
    <row r="831" s="182" customFormat="1" ht="19.5" customHeight="1"/>
    <row r="832" s="182" customFormat="1" ht="19.5" customHeight="1"/>
    <row r="833" s="182" customFormat="1" ht="19.5" customHeight="1"/>
    <row r="834" s="182" customFormat="1" ht="19.5" customHeight="1"/>
    <row r="835" s="182" customFormat="1" ht="19.5" customHeight="1"/>
    <row r="836" s="182" customFormat="1" ht="19.5" customHeight="1"/>
    <row r="837" s="182" customFormat="1" ht="19.5" customHeight="1"/>
    <row r="838" s="182" customFormat="1" ht="19.5" customHeight="1"/>
    <row r="839" s="182" customFormat="1" ht="19.5" customHeight="1"/>
    <row r="840" s="182" customFormat="1" ht="19.5" customHeight="1"/>
    <row r="841" s="182" customFormat="1" ht="19.5" customHeight="1"/>
    <row r="842" s="182" customFormat="1" ht="19.5" customHeight="1"/>
    <row r="843" s="182" customFormat="1" ht="19.5" customHeight="1"/>
    <row r="844" s="182" customFormat="1" ht="19.5" customHeight="1"/>
    <row r="845" s="182" customFormat="1" ht="19.5" customHeight="1"/>
    <row r="846" s="182" customFormat="1" ht="19.5" customHeight="1"/>
    <row r="847" s="182" customFormat="1" ht="19.5" customHeight="1"/>
    <row r="848" s="182" customFormat="1" ht="19.5" customHeight="1"/>
    <row r="849" s="182" customFormat="1" ht="19.5" customHeight="1"/>
    <row r="850" s="182" customFormat="1" ht="19.5" customHeight="1"/>
    <row r="851" s="182" customFormat="1" ht="19.5" customHeight="1"/>
    <row r="852" s="182" customFormat="1" ht="19.5" customHeight="1"/>
    <row r="853" s="182" customFormat="1" ht="19.5" customHeight="1"/>
    <row r="854" s="182" customFormat="1" ht="19.5" customHeight="1"/>
    <row r="855" s="182" customFormat="1" ht="19.5" customHeight="1"/>
    <row r="856" s="182" customFormat="1" ht="19.5" customHeight="1"/>
    <row r="857" s="182" customFormat="1" ht="19.5" customHeight="1"/>
    <row r="858" s="182" customFormat="1" ht="19.5" customHeight="1"/>
    <row r="859" s="182" customFormat="1" ht="19.5" customHeight="1"/>
    <row r="860" s="182" customFormat="1" ht="19.5" customHeight="1"/>
    <row r="861" s="182" customFormat="1" ht="19.5" customHeight="1"/>
    <row r="862" s="182" customFormat="1" ht="19.5" customHeight="1"/>
    <row r="863" s="182" customFormat="1" ht="19.5" customHeight="1"/>
    <row r="864" s="182" customFormat="1" ht="19.5" customHeight="1"/>
    <row r="865" s="182" customFormat="1" ht="19.5" customHeight="1"/>
    <row r="866" s="182" customFormat="1" ht="19.5" customHeight="1"/>
    <row r="867" s="182" customFormat="1" ht="19.5" customHeight="1"/>
    <row r="868" s="182" customFormat="1" ht="19.5" customHeight="1"/>
    <row r="869" s="182" customFormat="1" ht="19.5" customHeight="1"/>
    <row r="870" s="182" customFormat="1" ht="19.5" customHeight="1"/>
    <row r="871" s="182" customFormat="1" ht="19.5" customHeight="1"/>
    <row r="872" s="182" customFormat="1" ht="19.5" customHeight="1"/>
    <row r="873" s="182" customFormat="1" ht="19.5" customHeight="1"/>
    <row r="874" s="182" customFormat="1" ht="19.5" customHeight="1"/>
    <row r="875" s="182" customFormat="1" ht="19.5" customHeight="1"/>
    <row r="876" s="182" customFormat="1" ht="19.5" customHeight="1"/>
    <row r="877" s="182" customFormat="1" ht="19.5" customHeight="1"/>
    <row r="878" s="182" customFormat="1" ht="19.5" customHeight="1"/>
    <row r="879" s="182" customFormat="1" ht="19.5" customHeight="1"/>
    <row r="880" s="182" customFormat="1" ht="19.5" customHeight="1"/>
    <row r="881" s="182" customFormat="1" ht="19.5" customHeight="1"/>
    <row r="882" s="182" customFormat="1" ht="19.5" customHeight="1"/>
    <row r="883" s="182" customFormat="1" ht="19.5" customHeight="1"/>
    <row r="884" s="182" customFormat="1" ht="19.5" customHeight="1"/>
    <row r="885" s="182" customFormat="1" ht="19.5" customHeight="1"/>
    <row r="886" s="182" customFormat="1" ht="19.5" customHeight="1"/>
    <row r="887" s="182" customFormat="1" ht="19.5" customHeight="1"/>
    <row r="888" s="182" customFormat="1" ht="19.5" customHeight="1"/>
    <row r="889" s="182" customFormat="1" ht="19.5" customHeight="1"/>
    <row r="890" s="182" customFormat="1" ht="19.5" customHeight="1"/>
    <row r="891" s="182" customFormat="1" ht="19.5" customHeight="1"/>
    <row r="892" s="182" customFormat="1" ht="19.5" customHeight="1"/>
    <row r="893" s="182" customFormat="1" ht="19.5" customHeight="1"/>
    <row r="894" s="182" customFormat="1" ht="19.5" customHeight="1"/>
    <row r="895" s="182" customFormat="1" ht="19.5" customHeight="1"/>
    <row r="896" s="182" customFormat="1" ht="19.5" customHeight="1"/>
    <row r="897" s="182" customFormat="1" ht="19.5" customHeight="1"/>
    <row r="898" s="182" customFormat="1" ht="19.5" customHeight="1"/>
    <row r="899" s="182" customFormat="1" ht="19.5" customHeight="1"/>
    <row r="900" s="182" customFormat="1" ht="19.5" customHeight="1"/>
    <row r="901" s="182" customFormat="1" ht="19.5" customHeight="1"/>
    <row r="902" s="182" customFormat="1" ht="19.5" customHeight="1"/>
    <row r="903" s="182" customFormat="1" ht="19.5" customHeight="1"/>
    <row r="904" s="182" customFormat="1" ht="19.5" customHeight="1"/>
    <row r="905" s="182" customFormat="1" ht="19.5" customHeight="1"/>
    <row r="906" s="182" customFormat="1" ht="19.5" customHeight="1"/>
    <row r="907" s="182" customFormat="1" ht="19.5" customHeight="1"/>
    <row r="908" s="182" customFormat="1" ht="19.5" customHeight="1"/>
    <row r="909" s="182" customFormat="1" ht="19.5" customHeight="1"/>
    <row r="910" s="182" customFormat="1" ht="19.5" customHeight="1"/>
    <row r="911" s="182" customFormat="1" ht="19.5" customHeight="1"/>
    <row r="912" s="182" customFormat="1" ht="19.5" customHeight="1"/>
    <row r="913" s="182" customFormat="1" ht="19.5" customHeight="1"/>
    <row r="914" s="182" customFormat="1" ht="19.5" customHeight="1"/>
    <row r="915" s="182" customFormat="1" ht="19.5" customHeight="1"/>
    <row r="916" s="182" customFormat="1" ht="19.5" customHeight="1"/>
    <row r="917" s="182" customFormat="1" ht="19.5" customHeight="1"/>
    <row r="918" s="182" customFormat="1" ht="19.5" customHeight="1"/>
    <row r="919" s="182" customFormat="1" ht="19.5" customHeight="1"/>
    <row r="920" s="182" customFormat="1" ht="19.5" customHeight="1"/>
    <row r="921" s="182" customFormat="1" ht="19.5" customHeight="1"/>
    <row r="922" s="182" customFormat="1" ht="19.5" customHeight="1"/>
    <row r="923" s="182" customFormat="1" ht="19.5" customHeight="1"/>
    <row r="924" s="182" customFormat="1" ht="19.5" customHeight="1"/>
    <row r="925" s="182" customFormat="1" ht="19.5" customHeight="1"/>
    <row r="926" s="182" customFormat="1" ht="19.5" customHeight="1"/>
    <row r="927" s="182" customFormat="1" ht="19.5" customHeight="1"/>
    <row r="928" s="182" customFormat="1" ht="19.5" customHeight="1"/>
    <row r="929" s="182" customFormat="1" ht="19.5" customHeight="1"/>
    <row r="930" s="182" customFormat="1" ht="19.5" customHeight="1"/>
    <row r="931" s="182" customFormat="1" ht="19.5" customHeight="1"/>
    <row r="932" s="182" customFormat="1" ht="19.5" customHeight="1"/>
    <row r="933" s="182" customFormat="1" ht="19.5" customHeight="1"/>
    <row r="934" s="182" customFormat="1" ht="19.5" customHeight="1"/>
    <row r="935" s="182" customFormat="1" ht="19.5" customHeight="1"/>
    <row r="936" s="182" customFormat="1" ht="19.5" customHeight="1"/>
    <row r="937" s="182" customFormat="1" ht="19.5" customHeight="1"/>
    <row r="938" s="182" customFormat="1" ht="19.5" customHeight="1"/>
    <row r="939" s="182" customFormat="1" ht="19.5" customHeight="1"/>
    <row r="940" s="182" customFormat="1" ht="19.5" customHeight="1"/>
    <row r="941" s="182" customFormat="1" ht="19.5" customHeight="1"/>
    <row r="942" s="182" customFormat="1" ht="19.5" customHeight="1"/>
    <row r="943" s="182" customFormat="1" ht="19.5" customHeight="1"/>
    <row r="944" s="182" customFormat="1" ht="19.5" customHeight="1"/>
    <row r="945" s="182" customFormat="1" ht="19.5" customHeight="1"/>
    <row r="946" s="182" customFormat="1" ht="19.5" customHeight="1"/>
    <row r="947" s="182" customFormat="1" ht="19.5" customHeight="1"/>
    <row r="948" s="182" customFormat="1" ht="19.5" customHeight="1"/>
    <row r="949" s="182" customFormat="1" ht="19.5" customHeight="1"/>
    <row r="950" s="182" customFormat="1" ht="19.5" customHeight="1"/>
    <row r="951" s="182" customFormat="1" ht="19.5" customHeight="1"/>
    <row r="952" s="182" customFormat="1" ht="19.5" customHeight="1"/>
    <row r="953" s="182" customFormat="1" ht="19.5" customHeight="1"/>
    <row r="954" s="182" customFormat="1" ht="19.5" customHeight="1"/>
    <row r="955" s="182" customFormat="1" ht="19.5" customHeight="1"/>
    <row r="956" s="182" customFormat="1" ht="19.5" customHeight="1"/>
    <row r="957" s="182" customFormat="1" ht="19.5" customHeight="1"/>
    <row r="958" s="182" customFormat="1" ht="19.5" customHeight="1"/>
    <row r="959" s="182" customFormat="1" ht="19.5" customHeight="1"/>
    <row r="960" s="182" customFormat="1" ht="19.5" customHeight="1"/>
    <row r="961" s="182" customFormat="1" ht="19.5" customHeight="1"/>
    <row r="962" s="182" customFormat="1" ht="19.5" customHeight="1"/>
    <row r="963" s="182" customFormat="1" ht="19.5" customHeight="1"/>
    <row r="964" s="182" customFormat="1" ht="19.5" customHeight="1"/>
    <row r="965" s="182" customFormat="1" ht="19.5" customHeight="1"/>
    <row r="966" s="182" customFormat="1" ht="19.5" customHeight="1"/>
    <row r="967" s="182" customFormat="1" ht="19.5" customHeight="1"/>
    <row r="968" s="182" customFormat="1" ht="19.5" customHeight="1"/>
    <row r="969" s="182" customFormat="1" ht="19.5" customHeight="1"/>
    <row r="970" s="182" customFormat="1" ht="19.5" customHeight="1"/>
    <row r="971" s="182" customFormat="1" ht="19.5" customHeight="1"/>
    <row r="972" s="182" customFormat="1" ht="19.5" customHeight="1"/>
    <row r="973" s="182" customFormat="1" ht="19.5" customHeight="1"/>
    <row r="974" s="182" customFormat="1" ht="19.5" customHeight="1"/>
    <row r="975" s="182" customFormat="1" ht="19.5" customHeight="1"/>
    <row r="976" s="182" customFormat="1" ht="19.5" customHeight="1"/>
    <row r="977" s="182" customFormat="1" ht="19.5" customHeight="1"/>
    <row r="978" s="182" customFormat="1" ht="19.5" customHeight="1"/>
    <row r="979" s="182" customFormat="1" ht="19.5" customHeight="1"/>
    <row r="980" s="182" customFormat="1" ht="19.5" customHeight="1"/>
    <row r="981" s="182" customFormat="1" ht="19.5" customHeight="1"/>
    <row r="982" s="182" customFormat="1" ht="19.5" customHeight="1"/>
    <row r="983" s="182" customFormat="1" ht="19.5" customHeight="1"/>
    <row r="984" s="182" customFormat="1" ht="19.5" customHeight="1"/>
    <row r="985" s="182" customFormat="1" ht="19.5" customHeight="1"/>
    <row r="986" s="182" customFormat="1" ht="19.5" customHeight="1"/>
    <row r="987" s="182" customFormat="1" ht="19.5" customHeight="1"/>
    <row r="988" s="182" customFormat="1" ht="19.5" customHeight="1"/>
    <row r="989" s="182" customFormat="1" ht="19.5" customHeight="1"/>
    <row r="990" s="182" customFormat="1" ht="19.5" customHeight="1"/>
    <row r="991" s="182" customFormat="1" ht="19.5" customHeight="1"/>
    <row r="992" s="182" customFormat="1" ht="19.5" customHeight="1"/>
    <row r="993" s="182" customFormat="1" ht="19.5" customHeight="1"/>
    <row r="994" s="182" customFormat="1" ht="19.5" customHeight="1"/>
    <row r="995" s="182" customFormat="1" ht="19.5" customHeight="1"/>
    <row r="996" s="182" customFormat="1" ht="19.5" customHeight="1"/>
    <row r="997" s="182" customFormat="1" ht="19.5" customHeight="1"/>
    <row r="998" s="182" customFormat="1" ht="19.5" customHeight="1"/>
    <row r="999" s="182" customFormat="1" ht="19.5" customHeight="1"/>
    <row r="1000" s="182" customFormat="1" ht="19.5" customHeight="1"/>
    <row r="1001" s="182" customFormat="1" ht="19.5" customHeight="1"/>
    <row r="1002" s="182" customFormat="1" ht="19.5" customHeight="1"/>
    <row r="1003" s="182" customFormat="1" ht="19.5" customHeight="1"/>
    <row r="1004" s="182" customFormat="1" ht="19.5" customHeight="1"/>
    <row r="1005" s="182" customFormat="1" ht="19.5" customHeight="1"/>
    <row r="1006" s="182" customFormat="1" ht="19.5" customHeight="1"/>
    <row r="1007" s="182" customFormat="1" ht="19.5" customHeight="1"/>
    <row r="1008" s="182" customFormat="1" ht="19.5" customHeight="1"/>
    <row r="1009" s="182" customFormat="1" ht="19.5" customHeight="1"/>
    <row r="1010" s="182" customFormat="1" ht="19.5" customHeight="1"/>
    <row r="1011" s="182" customFormat="1" ht="19.5" customHeight="1"/>
    <row r="1012" s="182" customFormat="1" ht="19.5" customHeight="1"/>
    <row r="1013" s="182" customFormat="1" ht="19.5" customHeight="1"/>
    <row r="1014" s="182" customFormat="1" ht="19.5" customHeight="1"/>
    <row r="1015" s="182" customFormat="1" ht="19.5" customHeight="1"/>
    <row r="1016" s="182" customFormat="1" ht="19.5" customHeight="1"/>
    <row r="1017" s="182" customFormat="1" ht="19.5" customHeight="1"/>
    <row r="1018" s="182" customFormat="1" ht="19.5" customHeight="1"/>
    <row r="1019" s="182" customFormat="1" ht="19.5" customHeight="1"/>
    <row r="1020" s="182" customFormat="1" ht="19.5" customHeight="1"/>
    <row r="1021" s="182" customFormat="1" ht="19.5" customHeight="1"/>
    <row r="1022" s="182" customFormat="1" ht="19.5" customHeight="1"/>
    <row r="1023" s="182" customFormat="1" ht="19.5" customHeight="1"/>
    <row r="1024" s="182" customFormat="1" ht="19.5" customHeight="1"/>
    <row r="1025" s="182" customFormat="1" ht="19.5" customHeight="1"/>
    <row r="1026" s="182" customFormat="1" ht="19.5" customHeight="1"/>
    <row r="1027" s="182" customFormat="1" ht="19.5" customHeight="1"/>
    <row r="1028" s="182" customFormat="1" ht="19.5" customHeight="1"/>
    <row r="1029" s="182" customFormat="1" ht="19.5" customHeight="1"/>
    <row r="1030" s="182" customFormat="1" ht="19.5" customHeight="1"/>
    <row r="1031" s="182" customFormat="1" ht="19.5" customHeight="1"/>
    <row r="1032" s="182" customFormat="1" ht="19.5" customHeight="1"/>
    <row r="1033" s="182" customFormat="1" ht="19.5" customHeight="1"/>
    <row r="1034" s="182" customFormat="1" ht="19.5" customHeight="1"/>
    <row r="1035" s="182" customFormat="1" ht="19.5" customHeight="1"/>
    <row r="1036" s="182" customFormat="1" ht="19.5" customHeight="1"/>
    <row r="1037" s="182" customFormat="1" ht="19.5" customHeight="1"/>
    <row r="1038" s="182" customFormat="1" ht="19.5" customHeight="1"/>
    <row r="1039" s="182" customFormat="1" ht="19.5" customHeight="1"/>
    <row r="1040" s="182" customFormat="1" ht="19.5" customHeight="1"/>
    <row r="1041" s="182" customFormat="1" ht="19.5" customHeight="1"/>
    <row r="1042" s="182" customFormat="1" ht="19.5" customHeight="1"/>
    <row r="1043" s="182" customFormat="1" ht="19.5" customHeight="1"/>
    <row r="1044" s="182" customFormat="1" ht="19.5" customHeight="1"/>
    <row r="1045" s="182" customFormat="1" ht="19.5" customHeight="1"/>
    <row r="1046" s="182" customFormat="1" ht="19.5" customHeight="1"/>
    <row r="1047" s="182" customFormat="1" ht="19.5" customHeight="1"/>
    <row r="1048" s="182" customFormat="1" ht="19.5" customHeight="1"/>
    <row r="1049" s="182" customFormat="1" ht="19.5" customHeight="1"/>
    <row r="1050" s="182" customFormat="1" ht="19.5" customHeight="1"/>
    <row r="1051" s="182" customFormat="1" ht="19.5" customHeight="1"/>
    <row r="1052" s="182" customFormat="1" ht="19.5" customHeight="1"/>
    <row r="1053" s="182" customFormat="1" ht="19.5" customHeight="1"/>
    <row r="1054" s="182" customFormat="1" ht="19.5" customHeight="1"/>
    <row r="1055" s="182" customFormat="1" ht="19.5" customHeight="1"/>
    <row r="1056" s="182" customFormat="1" ht="19.5" customHeight="1"/>
    <row r="1057" s="182" customFormat="1" ht="19.5" customHeight="1"/>
    <row r="1058" s="182" customFormat="1" ht="19.5" customHeight="1"/>
    <row r="1059" s="182" customFormat="1" ht="19.5" customHeight="1"/>
    <row r="1060" s="182" customFormat="1" ht="19.5" customHeight="1"/>
    <row r="1061" s="182" customFormat="1" ht="19.5" customHeight="1"/>
    <row r="1062" s="182" customFormat="1" ht="19.5" customHeight="1"/>
    <row r="1063" s="182" customFormat="1" ht="19.5" customHeight="1"/>
    <row r="1064" s="182" customFormat="1" ht="19.5" customHeight="1"/>
    <row r="1065" s="182" customFormat="1" ht="19.5" customHeight="1"/>
    <row r="1066" s="182" customFormat="1" ht="19.5" customHeight="1"/>
    <row r="1067" s="182" customFormat="1" ht="19.5" customHeight="1"/>
    <row r="1068" s="182" customFormat="1" ht="19.5" customHeight="1"/>
    <row r="1069" s="182" customFormat="1" ht="19.5" customHeight="1"/>
    <row r="1070" s="182" customFormat="1" ht="19.5" customHeight="1"/>
    <row r="1071" s="182" customFormat="1" ht="19.5" customHeight="1"/>
    <row r="1072" s="182" customFormat="1" ht="19.5" customHeight="1"/>
    <row r="1073" s="182" customFormat="1" ht="19.5" customHeight="1"/>
    <row r="1074" s="182" customFormat="1" ht="19.5" customHeight="1"/>
    <row r="1075" s="182" customFormat="1" ht="19.5" customHeight="1"/>
    <row r="1076" s="182" customFormat="1" ht="19.5" customHeight="1"/>
    <row r="1077" s="182" customFormat="1" ht="19.5" customHeight="1"/>
    <row r="1078" s="182" customFormat="1" ht="19.5" customHeight="1"/>
    <row r="1079" s="182" customFormat="1" ht="19.5" customHeight="1"/>
    <row r="1080" s="182" customFormat="1" ht="19.5" customHeight="1"/>
    <row r="1081" s="182" customFormat="1" ht="19.5" customHeight="1"/>
    <row r="1082" s="182" customFormat="1" ht="19.5" customHeight="1"/>
    <row r="1083" s="182" customFormat="1" ht="19.5" customHeight="1"/>
    <row r="1084" s="182" customFormat="1" ht="19.5" customHeight="1"/>
    <row r="1085" s="182" customFormat="1" ht="19.5" customHeight="1"/>
    <row r="1086" s="182" customFormat="1" ht="19.5" customHeight="1"/>
    <row r="1087" s="182" customFormat="1" ht="19.5" customHeight="1"/>
    <row r="1088" s="182" customFormat="1" ht="19.5" customHeight="1"/>
    <row r="1089" s="182" customFormat="1" ht="19.5" customHeight="1"/>
    <row r="1090" s="182" customFormat="1" ht="19.5" customHeight="1"/>
    <row r="1091" s="182" customFormat="1" ht="19.5" customHeight="1"/>
    <row r="1092" s="182" customFormat="1" ht="19.5" customHeight="1"/>
    <row r="1093" s="182" customFormat="1" ht="19.5" customHeight="1"/>
    <row r="1094" s="182" customFormat="1" ht="19.5" customHeight="1"/>
    <row r="1095" s="182" customFormat="1" ht="19.5" customHeight="1"/>
    <row r="1096" s="182" customFormat="1" ht="19.5" customHeight="1"/>
    <row r="1097" s="182" customFormat="1" ht="19.5" customHeight="1"/>
    <row r="1098" s="182" customFormat="1" ht="19.5" customHeight="1"/>
    <row r="1099" s="182" customFormat="1" ht="19.5" customHeight="1"/>
    <row r="1100" s="182" customFormat="1" ht="19.5" customHeight="1"/>
    <row r="1101" s="182" customFormat="1" ht="19.5" customHeight="1"/>
    <row r="1102" s="182" customFormat="1" ht="19.5" customHeight="1"/>
    <row r="1103" s="182" customFormat="1" ht="19.5" customHeight="1"/>
    <row r="1104" s="182" customFormat="1" ht="19.5" customHeight="1"/>
    <row r="1105" s="182" customFormat="1" ht="19.5" customHeight="1"/>
    <row r="1106" s="182" customFormat="1" ht="19.5" customHeight="1"/>
    <row r="1107" s="182" customFormat="1" ht="19.5" customHeight="1"/>
    <row r="1108" s="182" customFormat="1" ht="19.5" customHeight="1"/>
    <row r="1109" s="182" customFormat="1" ht="19.5" customHeight="1"/>
    <row r="1110" s="182" customFormat="1" ht="19.5" customHeight="1"/>
    <row r="1111" s="182" customFormat="1" ht="19.5" customHeight="1"/>
    <row r="1112" s="182" customFormat="1" ht="19.5" customHeight="1"/>
    <row r="1113" s="182" customFormat="1" ht="19.5" customHeight="1"/>
    <row r="1114" s="182" customFormat="1" ht="19.5" customHeight="1"/>
    <row r="1115" s="182" customFormat="1" ht="19.5" customHeight="1"/>
    <row r="1116" s="182" customFormat="1" ht="19.5" customHeight="1"/>
    <row r="1117" s="182" customFormat="1" ht="19.5" customHeight="1"/>
    <row r="1118" s="182" customFormat="1" ht="19.5" customHeight="1"/>
    <row r="1119" s="182" customFormat="1" ht="19.5" customHeight="1"/>
    <row r="1120" s="182" customFormat="1" ht="19.5" customHeight="1"/>
    <row r="1121" s="182" customFormat="1" ht="19.5" customHeight="1"/>
    <row r="1122" s="182" customFormat="1" ht="19.5" customHeight="1"/>
    <row r="1123" s="182" customFormat="1" ht="19.5" customHeight="1"/>
    <row r="1124" s="182" customFormat="1" ht="19.5" customHeight="1"/>
    <row r="1125" s="182" customFormat="1" ht="19.5" customHeight="1"/>
    <row r="1126" s="182" customFormat="1" ht="19.5" customHeight="1"/>
    <row r="1127" s="182" customFormat="1" ht="19.5" customHeight="1"/>
    <row r="1128" s="182" customFormat="1" ht="19.5" customHeight="1"/>
    <row r="1129" s="182" customFormat="1" ht="19.5" customHeight="1"/>
    <row r="1130" s="182" customFormat="1" ht="19.5" customHeight="1"/>
    <row r="1131" s="182" customFormat="1" ht="19.5" customHeight="1"/>
    <row r="1132" s="182" customFormat="1" ht="19.5" customHeight="1"/>
    <row r="1133" s="182" customFormat="1" ht="19.5" customHeight="1"/>
    <row r="1134" s="182" customFormat="1" ht="19.5" customHeight="1"/>
    <row r="1135" s="182" customFormat="1" ht="19.5" customHeight="1"/>
    <row r="1136" s="182" customFormat="1" ht="19.5" customHeight="1"/>
    <row r="1137" s="182" customFormat="1" ht="19.5" customHeight="1"/>
    <row r="1138" s="182" customFormat="1" ht="19.5" customHeight="1"/>
    <row r="1139" s="182" customFormat="1" ht="19.5" customHeight="1"/>
    <row r="1140" s="182" customFormat="1" ht="19.5" customHeight="1"/>
    <row r="1141" s="182" customFormat="1" ht="19.5" customHeight="1"/>
    <row r="1142" s="182" customFormat="1" ht="19.5" customHeight="1"/>
    <row r="1143" s="182" customFormat="1" ht="19.5" customHeight="1"/>
    <row r="1144" s="182" customFormat="1" ht="19.5" customHeight="1"/>
    <row r="1145" s="182" customFormat="1" ht="19.5" customHeight="1"/>
    <row r="1146" s="182" customFormat="1" ht="19.5" customHeight="1"/>
    <row r="1147" s="182" customFormat="1" ht="19.5" customHeight="1"/>
    <row r="1148" s="182" customFormat="1" ht="19.5" customHeight="1"/>
    <row r="1149" s="182" customFormat="1" ht="19.5" customHeight="1"/>
    <row r="1150" s="182" customFormat="1" ht="19.5" customHeight="1"/>
    <row r="1151" s="182" customFormat="1" ht="19.5" customHeight="1"/>
    <row r="1152" s="182" customFormat="1" ht="19.5" customHeight="1"/>
    <row r="1153" s="182" customFormat="1" ht="19.5" customHeight="1"/>
    <row r="1154" s="182" customFormat="1" ht="19.5" customHeight="1"/>
    <row r="1155" s="182" customFormat="1" ht="19.5" customHeight="1"/>
    <row r="1156" s="182" customFormat="1" ht="19.5" customHeight="1"/>
    <row r="1157" s="182" customFormat="1" ht="19.5" customHeight="1"/>
    <row r="1158" s="182" customFormat="1" ht="19.5" customHeight="1"/>
    <row r="1159" s="182" customFormat="1" ht="19.5" customHeight="1"/>
    <row r="1160" s="182" customFormat="1" ht="19.5" customHeight="1"/>
    <row r="1161" s="182" customFormat="1" ht="19.5" customHeight="1"/>
    <row r="1162" s="182" customFormat="1" ht="19.5" customHeight="1"/>
    <row r="1163" s="182" customFormat="1" ht="19.5" customHeight="1"/>
    <row r="1164" s="182" customFormat="1" ht="19.5" customHeight="1"/>
    <row r="1165" s="182" customFormat="1" ht="19.5" customHeight="1"/>
    <row r="1166" s="182" customFormat="1" ht="19.5" customHeight="1"/>
    <row r="1167" s="182" customFormat="1" ht="19.5" customHeight="1"/>
    <row r="1168" s="182" customFormat="1" ht="19.5" customHeight="1"/>
    <row r="1169" s="182" customFormat="1" ht="19.5" customHeight="1"/>
    <row r="1170" s="182" customFormat="1" ht="19.5" customHeight="1"/>
    <row r="1171" s="182" customFormat="1" ht="19.5" customHeight="1"/>
    <row r="1172" s="182" customFormat="1" ht="19.5" customHeight="1"/>
    <row r="1173" s="182" customFormat="1" ht="19.5" customHeight="1"/>
    <row r="1174" s="182" customFormat="1" ht="19.5" customHeight="1"/>
    <row r="1175" s="182" customFormat="1" ht="19.5" customHeight="1"/>
    <row r="1176" s="182" customFormat="1" ht="19.5" customHeight="1"/>
    <row r="1177" s="182" customFormat="1" ht="19.5" customHeight="1"/>
    <row r="1178" s="182" customFormat="1" ht="19.5" customHeight="1"/>
    <row r="1179" s="182" customFormat="1" ht="19.5" customHeight="1"/>
    <row r="1180" s="182" customFormat="1" ht="19.5" customHeight="1"/>
    <row r="1181" s="182" customFormat="1" ht="19.5" customHeight="1"/>
    <row r="1182" s="182" customFormat="1" ht="19.5" customHeight="1"/>
    <row r="1183" s="182" customFormat="1" ht="19.5" customHeight="1"/>
    <row r="1184" s="182" customFormat="1" ht="19.5" customHeight="1"/>
    <row r="1185" s="182" customFormat="1" ht="19.5" customHeight="1"/>
    <row r="1186" s="182" customFormat="1" ht="19.5" customHeight="1"/>
    <row r="1187" s="182" customFormat="1" ht="19.5" customHeight="1"/>
    <row r="1188" s="182" customFormat="1" ht="19.5" customHeight="1"/>
    <row r="1189" s="182" customFormat="1" ht="19.5" customHeight="1"/>
    <row r="1190" s="182" customFormat="1" ht="19.5" customHeight="1"/>
    <row r="1191" s="182" customFormat="1" ht="19.5" customHeight="1"/>
    <row r="1192" s="182" customFormat="1" ht="19.5" customHeight="1"/>
    <row r="1193" s="182" customFormat="1" ht="19.5" customHeight="1"/>
    <row r="1194" s="182" customFormat="1" ht="19.5" customHeight="1"/>
    <row r="1195" s="182" customFormat="1" ht="19.5" customHeight="1"/>
    <row r="1196" s="182" customFormat="1" ht="19.5" customHeight="1"/>
    <row r="1197" s="182" customFormat="1" ht="19.5" customHeight="1"/>
    <row r="1198" s="182" customFormat="1" ht="19.5" customHeight="1"/>
    <row r="1199" s="182" customFormat="1" ht="19.5" customHeight="1"/>
    <row r="1200" s="182" customFormat="1" ht="19.5" customHeight="1"/>
    <row r="1201" s="182" customFormat="1" ht="19.5" customHeight="1"/>
    <row r="1202" s="182" customFormat="1" ht="19.5" customHeight="1"/>
    <row r="1203" s="182" customFormat="1" ht="19.5" customHeight="1"/>
    <row r="1204" s="182" customFormat="1" ht="19.5" customHeight="1"/>
    <row r="1205" s="182" customFormat="1" ht="19.5" customHeight="1"/>
    <row r="1206" s="182" customFormat="1" ht="19.5" customHeight="1"/>
    <row r="1207" s="182" customFormat="1" ht="19.5" customHeight="1"/>
    <row r="1208" s="182" customFormat="1" ht="19.5" customHeight="1"/>
    <row r="1209" s="182" customFormat="1" ht="19.5" customHeight="1"/>
    <row r="1210" s="182" customFormat="1" ht="19.5" customHeight="1"/>
    <row r="1211" s="182" customFormat="1" ht="19.5" customHeight="1"/>
    <row r="1212" s="182" customFormat="1" ht="19.5" customHeight="1"/>
    <row r="1213" s="182" customFormat="1" ht="19.5" customHeight="1"/>
    <row r="1214" s="182" customFormat="1" ht="19.5" customHeight="1"/>
    <row r="1215" s="182" customFormat="1" ht="19.5" customHeight="1"/>
    <row r="1216" s="182" customFormat="1" ht="19.5" customHeight="1"/>
    <row r="1217" s="182" customFormat="1" ht="19.5" customHeight="1"/>
    <row r="1218" s="182" customFormat="1" ht="19.5" customHeight="1"/>
    <row r="1219" s="182" customFormat="1" ht="19.5" customHeight="1"/>
    <row r="1220" s="182" customFormat="1" ht="19.5" customHeight="1"/>
    <row r="1221" s="182" customFormat="1" ht="19.5" customHeight="1"/>
    <row r="1222" s="182" customFormat="1" ht="19.5" customHeight="1"/>
    <row r="1223" s="182" customFormat="1" ht="19.5" customHeight="1"/>
    <row r="1224" s="182" customFormat="1" ht="19.5" customHeight="1"/>
    <row r="1225" s="182" customFormat="1" ht="19.5" customHeight="1"/>
    <row r="1226" s="182" customFormat="1" ht="19.5" customHeight="1"/>
    <row r="1227" s="182" customFormat="1" ht="19.5" customHeight="1"/>
    <row r="1228" s="182" customFormat="1" ht="19.5" customHeight="1"/>
    <row r="1229" s="182" customFormat="1" ht="19.5" customHeight="1"/>
    <row r="1230" s="182" customFormat="1" ht="19.5" customHeight="1"/>
    <row r="1231" s="182" customFormat="1" ht="19.5" customHeight="1"/>
    <row r="1232" s="182" customFormat="1" ht="19.5" customHeight="1"/>
    <row r="1233" s="182" customFormat="1" ht="19.5" customHeight="1"/>
    <row r="1234" s="182" customFormat="1" ht="19.5" customHeight="1"/>
    <row r="1235" s="182" customFormat="1" ht="19.5" customHeight="1"/>
    <row r="1236" s="182" customFormat="1" ht="19.5" customHeight="1"/>
    <row r="1237" s="182" customFormat="1" ht="19.5" customHeight="1"/>
    <row r="1238" s="182" customFormat="1" ht="19.5" customHeight="1"/>
    <row r="1239" s="182" customFormat="1" ht="19.5" customHeight="1"/>
    <row r="1240" s="182" customFormat="1" ht="19.5" customHeight="1"/>
    <row r="1241" s="182" customFormat="1" ht="19.5" customHeight="1"/>
    <row r="1242" s="182" customFormat="1" ht="19.5" customHeight="1"/>
    <row r="1243" s="182" customFormat="1" ht="19.5" customHeight="1"/>
    <row r="1244" s="182" customFormat="1" ht="19.5" customHeight="1"/>
    <row r="1245" s="182" customFormat="1" ht="19.5" customHeight="1"/>
    <row r="1246" s="182" customFormat="1" ht="19.5" customHeight="1"/>
    <row r="1247" s="182" customFormat="1" ht="19.5" customHeight="1"/>
    <row r="1248" s="182" customFormat="1" ht="19.5" customHeight="1"/>
    <row r="1249" s="182" customFormat="1" ht="19.5" customHeight="1"/>
    <row r="1250" s="182" customFormat="1" ht="19.5" customHeight="1"/>
    <row r="1251" s="182" customFormat="1" ht="19.5" customHeight="1"/>
    <row r="1252" s="182" customFormat="1" ht="19.5" customHeight="1"/>
    <row r="1253" s="182" customFormat="1" ht="19.5" customHeight="1"/>
    <row r="1254" s="182" customFormat="1" ht="19.5" customHeight="1"/>
    <row r="1255" s="182" customFormat="1" ht="19.5" customHeight="1"/>
    <row r="1256" s="182" customFormat="1" ht="19.5" customHeight="1"/>
    <row r="1257" s="182" customFormat="1" ht="19.5" customHeight="1"/>
    <row r="1258" s="182" customFormat="1" ht="19.5" customHeight="1"/>
    <row r="1259" s="182" customFormat="1" ht="19.5" customHeight="1"/>
    <row r="1260" s="182" customFormat="1" ht="19.5" customHeight="1"/>
    <row r="1261" s="182" customFormat="1" ht="19.5" customHeight="1"/>
    <row r="1262" s="182" customFormat="1" ht="19.5" customHeight="1"/>
    <row r="1263" s="182" customFormat="1" ht="19.5" customHeight="1"/>
    <row r="1264" s="182" customFormat="1" ht="19.5" customHeight="1"/>
    <row r="1265" s="182" customFormat="1" ht="19.5" customHeight="1"/>
    <row r="1266" s="182" customFormat="1" ht="19.5" customHeight="1"/>
    <row r="1267" s="182" customFormat="1" ht="19.5" customHeight="1"/>
    <row r="1268" s="182" customFormat="1" ht="19.5" customHeight="1"/>
    <row r="1269" s="182" customFormat="1" ht="19.5" customHeight="1"/>
    <row r="1270" s="182" customFormat="1" ht="19.5" customHeight="1"/>
    <row r="1271" s="182" customFormat="1" ht="19.5" customHeight="1"/>
    <row r="1272" s="182" customFormat="1" ht="19.5" customHeight="1"/>
    <row r="1273" s="182" customFormat="1" ht="19.5" customHeight="1"/>
    <row r="1274" s="182" customFormat="1" ht="19.5" customHeight="1"/>
    <row r="1275" s="182" customFormat="1" ht="19.5" customHeight="1"/>
    <row r="1276" s="182" customFormat="1" ht="19.5" customHeight="1"/>
    <row r="1277" s="182" customFormat="1" ht="19.5" customHeight="1"/>
    <row r="1278" s="182" customFormat="1" ht="19.5" customHeight="1"/>
    <row r="1279" s="182" customFormat="1" ht="19.5" customHeight="1"/>
    <row r="1280" s="182" customFormat="1" ht="19.5" customHeight="1"/>
    <row r="1281" s="182" customFormat="1" ht="19.5" customHeight="1"/>
    <row r="1282" s="182" customFormat="1" ht="19.5" customHeight="1"/>
    <row r="1283" s="182" customFormat="1" ht="19.5" customHeight="1"/>
    <row r="1284" s="182" customFormat="1" ht="19.5" customHeight="1"/>
    <row r="1285" s="182" customFormat="1" ht="19.5" customHeight="1"/>
    <row r="1286" s="182" customFormat="1" ht="19.5" customHeight="1"/>
    <row r="1287" s="182" customFormat="1" ht="19.5" customHeight="1"/>
    <row r="1288" s="182" customFormat="1" ht="19.5" customHeight="1"/>
    <row r="1289" s="182" customFormat="1" ht="19.5" customHeight="1"/>
    <row r="1290" s="182" customFormat="1" ht="19.5" customHeight="1"/>
    <row r="1291" s="182" customFormat="1" ht="19.5" customHeight="1"/>
    <row r="1292" s="182" customFormat="1" ht="19.5" customHeight="1"/>
    <row r="1293" s="182" customFormat="1" ht="19.5" customHeight="1"/>
    <row r="1294" s="182" customFormat="1" ht="19.5" customHeight="1"/>
    <row r="1295" s="182" customFormat="1" ht="19.5" customHeight="1"/>
    <row r="1296" s="182" customFormat="1" ht="19.5" customHeight="1"/>
    <row r="1297" s="182" customFormat="1" ht="19.5" customHeight="1"/>
    <row r="1298" s="182" customFormat="1" ht="19.5" customHeight="1"/>
    <row r="1299" s="182" customFormat="1" ht="19.5" customHeight="1"/>
    <row r="1300" s="182" customFormat="1" ht="19.5" customHeight="1"/>
    <row r="1301" s="182" customFormat="1" ht="19.5" customHeight="1"/>
    <row r="1302" s="182" customFormat="1" ht="19.5" customHeight="1"/>
    <row r="1303" s="182" customFormat="1" ht="19.5" customHeight="1"/>
    <row r="1304" s="182" customFormat="1" ht="19.5" customHeight="1"/>
    <row r="1305" s="182" customFormat="1" ht="19.5" customHeight="1"/>
    <row r="1306" s="182" customFormat="1" ht="19.5" customHeight="1"/>
    <row r="1307" s="182" customFormat="1" ht="19.5" customHeight="1"/>
    <row r="1308" s="182" customFormat="1" ht="19.5" customHeight="1"/>
    <row r="1309" s="182" customFormat="1" ht="19.5" customHeight="1"/>
    <row r="1310" s="182" customFormat="1" ht="19.5" customHeight="1"/>
    <row r="1311" s="182" customFormat="1" ht="19.5" customHeight="1"/>
    <row r="1312" s="182" customFormat="1" ht="19.5" customHeight="1"/>
    <row r="1313" s="182" customFormat="1" ht="19.5" customHeight="1"/>
    <row r="1314" s="182" customFormat="1" ht="19.5" customHeight="1"/>
    <row r="1315" s="182" customFormat="1" ht="19.5" customHeight="1"/>
    <row r="1316" s="182" customFormat="1" ht="19.5" customHeight="1"/>
    <row r="1317" s="182" customFormat="1" ht="19.5" customHeight="1"/>
    <row r="1318" s="182" customFormat="1" ht="19.5" customHeight="1"/>
    <row r="1319" s="182" customFormat="1" ht="19.5" customHeight="1"/>
    <row r="1320" s="182" customFormat="1" ht="19.5" customHeight="1"/>
    <row r="1321" s="182" customFormat="1" ht="19.5" customHeight="1"/>
    <row r="1322" s="182" customFormat="1" ht="19.5" customHeight="1"/>
    <row r="1323" s="182" customFormat="1" ht="19.5" customHeight="1"/>
    <row r="1324" s="182" customFormat="1" ht="19.5" customHeight="1"/>
    <row r="1325" s="182" customFormat="1" ht="19.5" customHeight="1"/>
    <row r="1326" s="182" customFormat="1" ht="19.5" customHeight="1"/>
    <row r="1327" s="182" customFormat="1" ht="19.5" customHeight="1"/>
    <row r="1328" s="182" customFormat="1" ht="19.5" customHeight="1"/>
    <row r="1329" s="182" customFormat="1" ht="19.5" customHeight="1"/>
    <row r="1330" s="182" customFormat="1" ht="19.5" customHeight="1"/>
    <row r="1331" s="182" customFormat="1" ht="19.5" customHeight="1"/>
    <row r="1332" s="182" customFormat="1" ht="19.5" customHeight="1"/>
    <row r="1333" s="182" customFormat="1" ht="19.5" customHeight="1"/>
    <row r="1334" s="182" customFormat="1" ht="19.5" customHeight="1"/>
    <row r="1335" s="182" customFormat="1" ht="19.5" customHeight="1"/>
    <row r="1336" s="182" customFormat="1" ht="19.5" customHeight="1"/>
    <row r="1337" s="182" customFormat="1" ht="19.5" customHeight="1"/>
    <row r="1338" s="182" customFormat="1" ht="19.5" customHeight="1"/>
    <row r="1339" s="182" customFormat="1" ht="19.5" customHeight="1"/>
    <row r="1340" s="182" customFormat="1" ht="19.5" customHeight="1"/>
    <row r="1341" s="182" customFormat="1" ht="19.5" customHeight="1"/>
    <row r="1342" s="182" customFormat="1" ht="19.5" customHeight="1"/>
    <row r="1343" s="182" customFormat="1" ht="19.5" customHeight="1"/>
    <row r="1344" s="182" customFormat="1" ht="19.5" customHeight="1"/>
    <row r="1345" s="182" customFormat="1" ht="19.5" customHeight="1"/>
    <row r="1346" s="182" customFormat="1" ht="19.5" customHeight="1"/>
    <row r="1347" s="182" customFormat="1" ht="19.5" customHeight="1"/>
    <row r="1348" s="182" customFormat="1" ht="19.5" customHeight="1"/>
    <row r="1349" s="182" customFormat="1" ht="19.5" customHeight="1"/>
    <row r="1350" s="182" customFormat="1" ht="19.5" customHeight="1"/>
    <row r="1351" s="182" customFormat="1" ht="19.5" customHeight="1"/>
    <row r="1352" s="182" customFormat="1" ht="19.5" customHeight="1"/>
    <row r="1353" s="182" customFormat="1" ht="19.5" customHeight="1"/>
    <row r="1354" s="182" customFormat="1" ht="19.5" customHeight="1"/>
    <row r="1355" s="182" customFormat="1" ht="19.5" customHeight="1"/>
    <row r="1356" s="182" customFormat="1" ht="19.5" customHeight="1"/>
    <row r="1357" s="182" customFormat="1" ht="19.5" customHeight="1"/>
    <row r="1358" s="182" customFormat="1" ht="19.5" customHeight="1"/>
    <row r="1359" s="182" customFormat="1" ht="19.5" customHeight="1"/>
    <row r="1360" s="182" customFormat="1" ht="19.5" customHeight="1"/>
    <row r="1361" s="182" customFormat="1" ht="19.5" customHeight="1"/>
    <row r="1362" s="182" customFormat="1" ht="19.5" customHeight="1"/>
    <row r="1363" s="182" customFormat="1" ht="19.5" customHeight="1"/>
    <row r="1364" s="182" customFormat="1" ht="19.5" customHeight="1"/>
    <row r="1365" s="182" customFormat="1" ht="19.5" customHeight="1"/>
    <row r="1366" s="182" customFormat="1" ht="19.5" customHeight="1"/>
    <row r="1367" s="182" customFormat="1" ht="19.5" customHeight="1"/>
    <row r="1368" s="182" customFormat="1" ht="19.5" customHeight="1"/>
    <row r="1369" s="182" customFormat="1" ht="19.5" customHeight="1"/>
    <row r="1370" s="182" customFormat="1" ht="19.5" customHeight="1"/>
    <row r="1371" s="182" customFormat="1" ht="19.5" customHeight="1"/>
    <row r="1372" s="182" customFormat="1" ht="19.5" customHeight="1"/>
    <row r="1373" s="182" customFormat="1" ht="19.5" customHeight="1"/>
    <row r="1374" s="182" customFormat="1" ht="19.5" customHeight="1"/>
    <row r="1375" s="182" customFormat="1" ht="19.5" customHeight="1"/>
    <row r="1376" s="182" customFormat="1" ht="19.5" customHeight="1"/>
    <row r="1377" s="182" customFormat="1" ht="19.5" customHeight="1"/>
    <row r="1378" s="182" customFormat="1" ht="19.5" customHeight="1"/>
    <row r="1379" s="182" customFormat="1" ht="19.5" customHeight="1"/>
    <row r="1380" s="182" customFormat="1" ht="19.5" customHeight="1"/>
    <row r="1381" s="182" customFormat="1" ht="19.5" customHeight="1"/>
    <row r="1382" s="182" customFormat="1" ht="19.5" customHeight="1"/>
    <row r="1383" s="182" customFormat="1" ht="19.5" customHeight="1"/>
    <row r="1384" s="182" customFormat="1" ht="19.5" customHeight="1"/>
    <row r="1385" s="182" customFormat="1" ht="19.5" customHeight="1"/>
    <row r="1386" s="182" customFormat="1" ht="19.5" customHeight="1"/>
    <row r="1387" s="182" customFormat="1" ht="19.5" customHeight="1"/>
    <row r="1388" s="182" customFormat="1" ht="19.5" customHeight="1"/>
    <row r="1389" s="182" customFormat="1" ht="19.5" customHeight="1"/>
    <row r="1390" s="182" customFormat="1" ht="19.5" customHeight="1"/>
    <row r="1391" s="182" customFormat="1" ht="19.5" customHeight="1"/>
    <row r="1392" s="182" customFormat="1" ht="19.5" customHeight="1"/>
    <row r="1393" s="182" customFormat="1" ht="19.5" customHeight="1"/>
    <row r="1394" s="182" customFormat="1" ht="19.5" customHeight="1"/>
    <row r="1395" s="182" customFormat="1" ht="19.5" customHeight="1"/>
    <row r="1396" s="182" customFormat="1" ht="19.5" customHeight="1"/>
    <row r="1397" s="182" customFormat="1" ht="19.5" customHeight="1"/>
    <row r="1398" s="182" customFormat="1" ht="19.5" customHeight="1"/>
    <row r="1399" s="182" customFormat="1" ht="19.5" customHeight="1"/>
    <row r="1400" s="182" customFormat="1" ht="19.5" customHeight="1"/>
    <row r="1401" s="182" customFormat="1" ht="19.5" customHeight="1"/>
    <row r="1402" s="182" customFormat="1" ht="19.5" customHeight="1"/>
    <row r="1403" s="182" customFormat="1" ht="19.5" customHeight="1"/>
    <row r="1404" s="182" customFormat="1" ht="19.5" customHeight="1"/>
    <row r="1405" s="182" customFormat="1" ht="19.5" customHeight="1"/>
    <row r="1406" s="182" customFormat="1" ht="19.5" customHeight="1"/>
    <row r="1407" s="182" customFormat="1" ht="19.5" customHeight="1"/>
    <row r="1408" s="182" customFormat="1" ht="19.5" customHeight="1"/>
    <row r="1409" s="182" customFormat="1" ht="19.5" customHeight="1"/>
    <row r="1410" s="182" customFormat="1" ht="19.5" customHeight="1"/>
    <row r="1411" s="182" customFormat="1" ht="19.5" customHeight="1"/>
    <row r="1412" s="182" customFormat="1" ht="19.5" customHeight="1"/>
    <row r="1413" s="182" customFormat="1" ht="19.5" customHeight="1"/>
    <row r="1414" s="182" customFormat="1" ht="19.5" customHeight="1"/>
    <row r="1415" s="182" customFormat="1" ht="19.5" customHeight="1"/>
    <row r="1416" s="182" customFormat="1" ht="19.5" customHeight="1"/>
    <row r="1417" s="182" customFormat="1" ht="19.5" customHeight="1"/>
    <row r="1418" s="182" customFormat="1" ht="19.5" customHeight="1"/>
    <row r="1419" s="182" customFormat="1" ht="19.5" customHeight="1"/>
    <row r="1420" s="182" customFormat="1" ht="19.5" customHeight="1"/>
    <row r="1421" s="182" customFormat="1" ht="19.5" customHeight="1"/>
    <row r="1422" s="182" customFormat="1" ht="19.5" customHeight="1"/>
    <row r="1423" s="182" customFormat="1" ht="19.5" customHeight="1"/>
    <row r="1424" s="182" customFormat="1" ht="19.5" customHeight="1"/>
    <row r="1425" s="182" customFormat="1" ht="19.5" customHeight="1"/>
    <row r="1426" s="182" customFormat="1" ht="19.5" customHeight="1"/>
    <row r="1427" s="182" customFormat="1" ht="19.5" customHeight="1"/>
    <row r="1428" s="182" customFormat="1" ht="19.5" customHeight="1"/>
    <row r="1429" s="182" customFormat="1" ht="19.5" customHeight="1"/>
    <row r="1430" s="182" customFormat="1" ht="19.5" customHeight="1"/>
    <row r="1431" s="182" customFormat="1" ht="19.5" customHeight="1"/>
    <row r="1432" s="182" customFormat="1" ht="19.5" customHeight="1"/>
    <row r="1433" s="182" customFormat="1" ht="19.5" customHeight="1"/>
    <row r="1434" s="182" customFormat="1" ht="19.5" customHeight="1"/>
    <row r="1435" s="182" customFormat="1" ht="19.5" customHeight="1"/>
    <row r="1436" s="182" customFormat="1" ht="19.5" customHeight="1"/>
    <row r="1437" s="182" customFormat="1" ht="19.5" customHeight="1"/>
    <row r="1438" s="182" customFormat="1" ht="19.5" customHeight="1"/>
    <row r="1439" s="182" customFormat="1" ht="19.5" customHeight="1"/>
    <row r="1440" s="182" customFormat="1" ht="19.5" customHeight="1"/>
    <row r="1441" s="182" customFormat="1" ht="19.5" customHeight="1"/>
    <row r="1442" s="182" customFormat="1" ht="19.5" customHeight="1"/>
    <row r="1443" s="182" customFormat="1" ht="19.5" customHeight="1"/>
    <row r="1444" s="182" customFormat="1" ht="19.5" customHeight="1"/>
    <row r="1445" s="182" customFormat="1" ht="19.5" customHeight="1"/>
    <row r="1446" s="182" customFormat="1" ht="19.5" customHeight="1"/>
    <row r="1447" s="182" customFormat="1" ht="19.5" customHeight="1"/>
    <row r="1448" s="182" customFormat="1" ht="19.5" customHeight="1"/>
    <row r="1449" s="182" customFormat="1" ht="19.5" customHeight="1"/>
    <row r="1450" s="182" customFormat="1" ht="19.5" customHeight="1"/>
    <row r="1451" s="182" customFormat="1" ht="19.5" customHeight="1"/>
    <row r="1452" s="182" customFormat="1" ht="19.5" customHeight="1"/>
    <row r="1453" s="182" customFormat="1" ht="19.5" customHeight="1"/>
    <row r="1454" s="182" customFormat="1" ht="19.5" customHeight="1"/>
    <row r="1455" s="182" customFormat="1" ht="19.5" customHeight="1"/>
    <row r="1456" s="182" customFormat="1" ht="19.5" customHeight="1"/>
    <row r="1457" s="182" customFormat="1" ht="19.5" customHeight="1"/>
    <row r="1458" s="182" customFormat="1" ht="19.5" customHeight="1"/>
    <row r="1459" s="182" customFormat="1" ht="19.5" customHeight="1"/>
    <row r="1460" s="182" customFormat="1" ht="19.5" customHeight="1"/>
    <row r="1461" s="182" customFormat="1" ht="19.5" customHeight="1"/>
    <row r="1462" s="182" customFormat="1" ht="19.5" customHeight="1"/>
    <row r="1463" s="182" customFormat="1" ht="19.5" customHeight="1"/>
    <row r="1464" s="182" customFormat="1" ht="19.5" customHeight="1"/>
    <row r="1465" s="182" customFormat="1" ht="19.5" customHeight="1"/>
    <row r="1466" s="182" customFormat="1" ht="19.5" customHeight="1"/>
    <row r="1467" s="182" customFormat="1" ht="19.5" customHeight="1"/>
    <row r="1468" s="182" customFormat="1" ht="19.5" customHeight="1"/>
    <row r="1469" s="182" customFormat="1" ht="19.5" customHeight="1"/>
    <row r="1470" s="182" customFormat="1" ht="19.5" customHeight="1"/>
    <row r="1471" s="182" customFormat="1" ht="19.5" customHeight="1"/>
    <row r="1472" s="182" customFormat="1" ht="19.5" customHeight="1"/>
    <row r="1473" s="182" customFormat="1" ht="19.5" customHeight="1"/>
    <row r="1474" s="182" customFormat="1" ht="19.5" customHeight="1"/>
    <row r="1475" s="182" customFormat="1" ht="19.5" customHeight="1"/>
    <row r="1476" s="182" customFormat="1" ht="19.5" customHeight="1"/>
    <row r="1477" s="182" customFormat="1" ht="19.5" customHeight="1"/>
    <row r="1478" s="182" customFormat="1" ht="19.5" customHeight="1"/>
    <row r="1479" s="182" customFormat="1" ht="19.5" customHeight="1"/>
    <row r="1480" s="182" customFormat="1" ht="19.5" customHeight="1"/>
    <row r="1481" s="182" customFormat="1" ht="19.5" customHeight="1"/>
    <row r="1482" s="182" customFormat="1" ht="19.5" customHeight="1"/>
    <row r="1483" s="182" customFormat="1" ht="19.5" customHeight="1"/>
    <row r="1484" s="182" customFormat="1" ht="19.5" customHeight="1"/>
    <row r="1485" s="182" customFormat="1" ht="19.5" customHeight="1"/>
    <row r="1486" s="182" customFormat="1" ht="19.5" customHeight="1"/>
    <row r="1487" s="182" customFormat="1" ht="19.5" customHeight="1"/>
    <row r="1488" s="182" customFormat="1" ht="19.5" customHeight="1"/>
    <row r="1489" s="182" customFormat="1" ht="19.5" customHeight="1"/>
    <row r="1490" s="182" customFormat="1" ht="19.5" customHeight="1"/>
    <row r="1491" s="182" customFormat="1" ht="19.5" customHeight="1"/>
    <row r="1492" s="182" customFormat="1" ht="19.5" customHeight="1"/>
    <row r="1493" s="182" customFormat="1" ht="19.5" customHeight="1"/>
    <row r="1494" s="182" customFormat="1" ht="19.5" customHeight="1"/>
    <row r="1495" s="182" customFormat="1" ht="19.5" customHeight="1"/>
    <row r="1496" s="182" customFormat="1" ht="19.5" customHeight="1"/>
    <row r="1497" s="182" customFormat="1" ht="19.5" customHeight="1"/>
    <row r="1498" s="182" customFormat="1" ht="19.5" customHeight="1"/>
    <row r="1499" s="182" customFormat="1" ht="19.5" customHeight="1"/>
    <row r="1500" s="182" customFormat="1" ht="19.5" customHeight="1"/>
    <row r="1501" s="182" customFormat="1" ht="19.5" customHeight="1"/>
    <row r="1502" s="182" customFormat="1" ht="19.5" customHeight="1"/>
    <row r="1503" s="182" customFormat="1" ht="19.5" customHeight="1"/>
    <row r="1504" s="182" customFormat="1" ht="19.5" customHeight="1"/>
    <row r="1505" s="182" customFormat="1" ht="19.5" customHeight="1"/>
    <row r="1506" s="182" customFormat="1" ht="19.5" customHeight="1"/>
    <row r="1507" s="182" customFormat="1" ht="19.5" customHeight="1"/>
    <row r="1508" s="182" customFormat="1" ht="19.5" customHeight="1"/>
    <row r="1509" s="182" customFormat="1" ht="19.5" customHeight="1"/>
    <row r="1510" s="182" customFormat="1" ht="19.5" customHeight="1"/>
    <row r="1511" s="182" customFormat="1" ht="19.5" customHeight="1"/>
    <row r="1512" s="182" customFormat="1" ht="19.5" customHeight="1"/>
    <row r="1513" s="182" customFormat="1" ht="19.5" customHeight="1"/>
    <row r="1514" s="182" customFormat="1" ht="19.5" customHeight="1"/>
    <row r="1515" s="182" customFormat="1" ht="19.5" customHeight="1"/>
    <row r="1516" s="182" customFormat="1" ht="19.5" customHeight="1"/>
    <row r="1517" s="182" customFormat="1" ht="19.5" customHeight="1"/>
    <row r="1518" s="182" customFormat="1" ht="19.5" customHeight="1"/>
    <row r="1519" s="182" customFormat="1" ht="19.5" customHeight="1"/>
    <row r="1520" s="182" customFormat="1" ht="19.5" customHeight="1"/>
    <row r="1521" s="182" customFormat="1" ht="19.5" customHeight="1"/>
    <row r="1522" s="182" customFormat="1" ht="19.5" customHeight="1"/>
    <row r="1523" s="182" customFormat="1" ht="19.5" customHeight="1"/>
    <row r="1524" s="182" customFormat="1" ht="19.5" customHeight="1"/>
    <row r="1525" s="182" customFormat="1" ht="19.5" customHeight="1"/>
    <row r="1526" s="182" customFormat="1" ht="19.5" customHeight="1"/>
    <row r="1527" s="182" customFormat="1" ht="19.5" customHeight="1"/>
    <row r="1528" s="182" customFormat="1" ht="19.5" customHeight="1"/>
    <row r="1529" s="182" customFormat="1" ht="19.5" customHeight="1"/>
    <row r="1530" s="182" customFormat="1" ht="19.5" customHeight="1"/>
    <row r="1531" s="182" customFormat="1" ht="19.5" customHeight="1"/>
    <row r="1532" s="182" customFormat="1" ht="19.5" customHeight="1"/>
    <row r="1533" s="182" customFormat="1" ht="19.5" customHeight="1"/>
    <row r="1534" s="182" customFormat="1" ht="19.5" customHeight="1"/>
    <row r="1535" s="182" customFormat="1" ht="19.5" customHeight="1"/>
    <row r="1536" s="182" customFormat="1" ht="19.5" customHeight="1"/>
    <row r="1537" s="182" customFormat="1" ht="19.5" customHeight="1"/>
    <row r="1538" s="182" customFormat="1" ht="19.5" customHeight="1"/>
    <row r="1539" s="182" customFormat="1" ht="19.5" customHeight="1"/>
    <row r="1540" s="182" customFormat="1" ht="19.5" customHeight="1"/>
    <row r="1541" s="182" customFormat="1" ht="19.5" customHeight="1"/>
    <row r="1542" s="182" customFormat="1" ht="19.5" customHeight="1"/>
    <row r="1543" s="182" customFormat="1" ht="19.5" customHeight="1"/>
    <row r="1544" s="182" customFormat="1" ht="19.5" customHeight="1"/>
    <row r="1545" s="182" customFormat="1" ht="19.5" customHeight="1"/>
    <row r="1546" s="182" customFormat="1" ht="19.5" customHeight="1"/>
    <row r="1547" s="182" customFormat="1" ht="19.5" customHeight="1"/>
    <row r="1548" s="182" customFormat="1" ht="19.5" customHeight="1"/>
    <row r="1549" s="182" customFormat="1" ht="19.5" customHeight="1"/>
    <row r="1550" s="182" customFormat="1" ht="19.5" customHeight="1"/>
    <row r="1551" s="182" customFormat="1" ht="19.5" customHeight="1"/>
    <row r="1552" s="182" customFormat="1" ht="19.5" customHeight="1"/>
    <row r="1553" s="182" customFormat="1" ht="19.5" customHeight="1"/>
    <row r="1554" s="182" customFormat="1" ht="19.5" customHeight="1"/>
    <row r="1555" s="182" customFormat="1" ht="19.5" customHeight="1"/>
    <row r="1556" s="182" customFormat="1" ht="19.5" customHeight="1"/>
    <row r="1557" s="182" customFormat="1" ht="19.5" customHeight="1"/>
    <row r="1558" s="182" customFormat="1" ht="19.5" customHeight="1"/>
    <row r="1559" s="182" customFormat="1" ht="19.5" customHeight="1"/>
    <row r="1560" s="182" customFormat="1" ht="19.5" customHeight="1"/>
    <row r="1561" s="182" customFormat="1" ht="19.5" customHeight="1"/>
    <row r="1562" s="182" customFormat="1" ht="19.5" customHeight="1"/>
    <row r="1563" s="182" customFormat="1" ht="19.5" customHeight="1"/>
    <row r="1564" s="182" customFormat="1" ht="19.5" customHeight="1"/>
    <row r="1565" s="182" customFormat="1" ht="19.5" customHeight="1"/>
    <row r="1566" s="182" customFormat="1" ht="19.5" customHeight="1"/>
    <row r="1567" s="182" customFormat="1" ht="19.5" customHeight="1"/>
    <row r="1568" s="182" customFormat="1" ht="19.5" customHeight="1"/>
    <row r="1569" s="182" customFormat="1" ht="19.5" customHeight="1"/>
    <row r="1570" s="182" customFormat="1" ht="19.5" customHeight="1"/>
    <row r="1571" s="182" customFormat="1" ht="19.5" customHeight="1"/>
    <row r="1572" s="182" customFormat="1" ht="19.5" customHeight="1"/>
    <row r="1573" s="182" customFormat="1" ht="19.5" customHeight="1"/>
    <row r="1574" s="182" customFormat="1" ht="19.5" customHeight="1"/>
    <row r="1575" s="182" customFormat="1" ht="19.5" customHeight="1"/>
    <row r="1576" s="182" customFormat="1" ht="19.5" customHeight="1"/>
    <row r="1577" s="182" customFormat="1" ht="19.5" customHeight="1"/>
    <row r="1578" s="182" customFormat="1" ht="19.5" customHeight="1"/>
    <row r="1579" s="182" customFormat="1" ht="19.5" customHeight="1"/>
    <row r="1580" s="182" customFormat="1" ht="19.5" customHeight="1"/>
    <row r="1581" s="182" customFormat="1" ht="19.5" customHeight="1"/>
    <row r="1582" s="182" customFormat="1" ht="19.5" customHeight="1"/>
    <row r="1583" s="182" customFormat="1" ht="19.5" customHeight="1"/>
    <row r="1584" s="182" customFormat="1" ht="19.5" customHeight="1"/>
    <row r="1585" s="182" customFormat="1" ht="19.5" customHeight="1"/>
    <row r="1586" s="182" customFormat="1" ht="19.5" customHeight="1"/>
    <row r="1587" s="182" customFormat="1" ht="19.5" customHeight="1"/>
    <row r="1588" s="182" customFormat="1" ht="19.5" customHeight="1"/>
    <row r="1589" s="182" customFormat="1" ht="19.5" customHeight="1"/>
    <row r="1590" s="182" customFormat="1" ht="19.5" customHeight="1"/>
    <row r="1591" s="182" customFormat="1" ht="19.5" customHeight="1"/>
    <row r="1592" s="182" customFormat="1" ht="19.5" customHeight="1"/>
    <row r="1593" s="182" customFormat="1" ht="19.5" customHeight="1"/>
    <row r="1594" s="182" customFormat="1" ht="19.5" customHeight="1"/>
    <row r="1595" s="182" customFormat="1" ht="19.5" customHeight="1"/>
    <row r="1596" s="182" customFormat="1" ht="19.5" customHeight="1"/>
    <row r="1597" s="182" customFormat="1" ht="19.5" customHeight="1"/>
    <row r="1598" s="182" customFormat="1" ht="19.5" customHeight="1"/>
    <row r="1599" s="182" customFormat="1" ht="19.5" customHeight="1"/>
    <row r="1600" s="182" customFormat="1" ht="19.5" customHeight="1"/>
    <row r="1601" s="182" customFormat="1" ht="19.5" customHeight="1"/>
    <row r="1602" s="182" customFormat="1" ht="19.5" customHeight="1"/>
    <row r="1603" s="182" customFormat="1" ht="19.5" customHeight="1"/>
    <row r="1604" s="182" customFormat="1" ht="19.5" customHeight="1"/>
    <row r="1605" s="182" customFormat="1" ht="19.5" customHeight="1"/>
    <row r="1606" s="182" customFormat="1" ht="19.5" customHeight="1"/>
    <row r="1607" s="182" customFormat="1" ht="19.5" customHeight="1"/>
    <row r="1608" s="182" customFormat="1" ht="19.5" customHeight="1"/>
    <row r="1609" s="182" customFormat="1" ht="19.5" customHeight="1"/>
    <row r="1610" s="182" customFormat="1" ht="19.5" customHeight="1"/>
    <row r="1611" s="182" customFormat="1" ht="19.5" customHeight="1"/>
    <row r="1612" s="182" customFormat="1" ht="19.5" customHeight="1"/>
    <row r="1613" s="182" customFormat="1" ht="19.5" customHeight="1"/>
    <row r="1614" s="182" customFormat="1" ht="19.5" customHeight="1"/>
    <row r="1615" s="182" customFormat="1" ht="19.5" customHeight="1"/>
    <row r="1616" s="182" customFormat="1" ht="19.5" customHeight="1"/>
    <row r="1617" s="182" customFormat="1" ht="19.5" customHeight="1"/>
    <row r="1618" s="182" customFormat="1" ht="19.5" customHeight="1"/>
    <row r="1619" s="182" customFormat="1" ht="19.5" customHeight="1"/>
    <row r="1620" s="182" customFormat="1" ht="19.5" customHeight="1"/>
    <row r="1621" s="182" customFormat="1" ht="19.5" customHeight="1"/>
    <row r="1622" s="182" customFormat="1" ht="19.5" customHeight="1"/>
    <row r="1623" s="182" customFormat="1" ht="19.5" customHeight="1"/>
    <row r="1624" s="182" customFormat="1" ht="19.5" customHeight="1"/>
    <row r="1625" s="182" customFormat="1" ht="19.5" customHeight="1"/>
    <row r="1626" s="182" customFormat="1" ht="19.5" customHeight="1"/>
    <row r="1627" s="182" customFormat="1" ht="19.5" customHeight="1"/>
    <row r="1628" s="182" customFormat="1" ht="19.5" customHeight="1"/>
    <row r="1629" s="182" customFormat="1" ht="19.5" customHeight="1"/>
    <row r="1630" s="182" customFormat="1" ht="19.5" customHeight="1"/>
    <row r="1631" s="182" customFormat="1" ht="19.5" customHeight="1"/>
    <row r="1632" s="182" customFormat="1" ht="19.5" customHeight="1"/>
    <row r="1633" s="182" customFormat="1" ht="19.5" customHeight="1"/>
    <row r="1634" s="182" customFormat="1" ht="19.5" customHeight="1"/>
    <row r="1635" s="182" customFormat="1" ht="19.5" customHeight="1"/>
    <row r="1636" s="182" customFormat="1" ht="19.5" customHeight="1"/>
    <row r="1637" s="182" customFormat="1" ht="19.5" customHeight="1"/>
    <row r="1638" s="182" customFormat="1" ht="19.5" customHeight="1"/>
    <row r="1639" s="182" customFormat="1" ht="19.5" customHeight="1"/>
    <row r="1640" s="182" customFormat="1" ht="19.5" customHeight="1"/>
    <row r="1641" s="182" customFormat="1" ht="19.5" customHeight="1"/>
    <row r="1642" s="182" customFormat="1" ht="19.5" customHeight="1"/>
    <row r="1643" s="182" customFormat="1" ht="19.5" customHeight="1"/>
    <row r="1644" s="182" customFormat="1" ht="19.5" customHeight="1"/>
    <row r="1645" s="182" customFormat="1" ht="19.5" customHeight="1"/>
    <row r="1646" s="182" customFormat="1" ht="19.5" customHeight="1"/>
    <row r="1647" s="182" customFormat="1" ht="19.5" customHeight="1"/>
    <row r="1648" s="182" customFormat="1" ht="19.5" customHeight="1"/>
    <row r="1649" s="182" customFormat="1" ht="19.5" customHeight="1"/>
    <row r="1650" s="182" customFormat="1" ht="19.5" customHeight="1"/>
    <row r="1651" s="182" customFormat="1" ht="19.5" customHeight="1"/>
    <row r="1652" s="182" customFormat="1" ht="19.5" customHeight="1"/>
    <row r="1653" s="182" customFormat="1" ht="19.5" customHeight="1"/>
    <row r="1654" s="182" customFormat="1" ht="19.5" customHeight="1"/>
    <row r="1655" s="182" customFormat="1" ht="19.5" customHeight="1"/>
    <row r="1656" s="182" customFormat="1" ht="19.5" customHeight="1"/>
    <row r="1657" s="182" customFormat="1" ht="19.5" customHeight="1"/>
    <row r="1658" s="182" customFormat="1" ht="19.5" customHeight="1"/>
    <row r="1659" s="182" customFormat="1" ht="19.5" customHeight="1"/>
    <row r="1660" s="182" customFormat="1" ht="19.5" customHeight="1"/>
    <row r="1661" s="182" customFormat="1" ht="19.5" customHeight="1"/>
    <row r="1662" s="182" customFormat="1" ht="19.5" customHeight="1"/>
    <row r="1663" s="182" customFormat="1" ht="19.5" customHeight="1"/>
    <row r="1664" s="182" customFormat="1" ht="19.5" customHeight="1"/>
    <row r="1665" s="182" customFormat="1" ht="19.5" customHeight="1"/>
    <row r="1666" s="182" customFormat="1" ht="19.5" customHeight="1"/>
    <row r="1667" s="182" customFormat="1" ht="19.5" customHeight="1"/>
    <row r="1668" s="182" customFormat="1" ht="19.5" customHeight="1"/>
    <row r="1669" s="182" customFormat="1" ht="19.5" customHeight="1"/>
    <row r="1670" s="182" customFormat="1" ht="19.5" customHeight="1"/>
    <row r="1671" s="182" customFormat="1" ht="19.5" customHeight="1"/>
    <row r="1672" s="182" customFormat="1" ht="19.5" customHeight="1"/>
    <row r="1673" s="182" customFormat="1" ht="19.5" customHeight="1"/>
    <row r="1674" s="182" customFormat="1" ht="19.5" customHeight="1"/>
    <row r="1675" s="182" customFormat="1" ht="19.5" customHeight="1"/>
    <row r="1676" s="182" customFormat="1" ht="19.5" customHeight="1"/>
    <row r="1677" s="182" customFormat="1" ht="19.5" customHeight="1"/>
    <row r="1678" s="182" customFormat="1" ht="19.5" customHeight="1"/>
    <row r="1679" s="182" customFormat="1" ht="19.5" customHeight="1"/>
    <row r="1680" s="182" customFormat="1" ht="19.5" customHeight="1"/>
    <row r="1681" s="182" customFormat="1" ht="19.5" customHeight="1"/>
    <row r="1682" s="182" customFormat="1" ht="19.5" customHeight="1"/>
    <row r="1683" s="182" customFormat="1" ht="19.5" customHeight="1"/>
    <row r="1684" s="182" customFormat="1" ht="19.5" customHeight="1"/>
    <row r="1685" s="182" customFormat="1" ht="19.5" customHeight="1"/>
    <row r="1686" s="182" customFormat="1" ht="19.5" customHeight="1"/>
    <row r="1687" s="182" customFormat="1" ht="19.5" customHeight="1"/>
    <row r="1688" s="182" customFormat="1" ht="19.5" customHeight="1"/>
    <row r="1689" s="182" customFormat="1" ht="19.5" customHeight="1"/>
    <row r="1690" s="182" customFormat="1" ht="19.5" customHeight="1"/>
    <row r="1691" s="182" customFormat="1" ht="19.5" customHeight="1"/>
    <row r="1692" s="182" customFormat="1" ht="19.5" customHeight="1"/>
    <row r="1693" s="182" customFormat="1" ht="19.5" customHeight="1"/>
    <row r="1694" s="182" customFormat="1" ht="19.5" customHeight="1"/>
    <row r="1695" s="182" customFormat="1" ht="19.5" customHeight="1"/>
    <row r="1696" s="182" customFormat="1" ht="19.5" customHeight="1"/>
    <row r="1697" s="182" customFormat="1" ht="19.5" customHeight="1"/>
    <row r="1698" s="182" customFormat="1" ht="19.5" customHeight="1"/>
    <row r="1699" s="182" customFormat="1" ht="19.5" customHeight="1"/>
    <row r="1700" s="182" customFormat="1" ht="19.5" customHeight="1"/>
    <row r="1701" s="182" customFormat="1" ht="19.5" customHeight="1"/>
    <row r="1702" s="182" customFormat="1" ht="19.5" customHeight="1"/>
    <row r="1703" s="182" customFormat="1" ht="19.5" customHeight="1"/>
    <row r="1704" s="182" customFormat="1" ht="19.5" customHeight="1"/>
    <row r="1705" s="182" customFormat="1" ht="19.5" customHeight="1"/>
    <row r="1706" s="182" customFormat="1" ht="19.5" customHeight="1"/>
    <row r="1707" s="182" customFormat="1" ht="19.5" customHeight="1"/>
    <row r="1708" s="182" customFormat="1" ht="19.5" customHeight="1"/>
    <row r="1709" s="182" customFormat="1" ht="19.5" customHeight="1"/>
    <row r="1710" s="182" customFormat="1" ht="19.5" customHeight="1"/>
    <row r="1711" s="182" customFormat="1" ht="19.5" customHeight="1"/>
    <row r="1712" s="182" customFormat="1" ht="19.5" customHeight="1"/>
    <row r="1713" s="182" customFormat="1" ht="19.5" customHeight="1"/>
    <row r="1714" s="182" customFormat="1" ht="19.5" customHeight="1"/>
    <row r="1715" s="182" customFormat="1" ht="19.5" customHeight="1"/>
    <row r="1716" s="182" customFormat="1" ht="19.5" customHeight="1"/>
    <row r="1717" s="182" customFormat="1" ht="19.5" customHeight="1"/>
    <row r="1718" s="182" customFormat="1" ht="19.5" customHeight="1"/>
    <row r="1719" s="182" customFormat="1" ht="19.5" customHeight="1"/>
    <row r="1720" s="182" customFormat="1" ht="19.5" customHeight="1"/>
    <row r="1721" s="182" customFormat="1" ht="19.5" customHeight="1"/>
    <row r="1722" s="182" customFormat="1" ht="19.5" customHeight="1"/>
    <row r="1723" s="182" customFormat="1" ht="19.5" customHeight="1"/>
    <row r="1724" s="182" customFormat="1" ht="19.5" customHeight="1"/>
    <row r="1725" s="182" customFormat="1" ht="19.5" customHeight="1"/>
    <row r="1726" s="182" customFormat="1" ht="19.5" customHeight="1"/>
    <row r="1727" s="182" customFormat="1" ht="19.5" customHeight="1"/>
    <row r="1728" s="182" customFormat="1" ht="19.5" customHeight="1"/>
    <row r="1729" s="182" customFormat="1" ht="19.5" customHeight="1"/>
    <row r="1730" s="182" customFormat="1" ht="19.5" customHeight="1"/>
    <row r="1731" s="182" customFormat="1" ht="19.5" customHeight="1"/>
    <row r="1732" s="182" customFormat="1" ht="19.5" customHeight="1"/>
    <row r="1733" s="182" customFormat="1" ht="19.5" customHeight="1"/>
    <row r="1734" s="182" customFormat="1" ht="19.5" customHeight="1"/>
    <row r="1735" s="182" customFormat="1" ht="19.5" customHeight="1"/>
    <row r="1736" s="182" customFormat="1" ht="19.5" customHeight="1"/>
    <row r="1737" s="182" customFormat="1" ht="19.5" customHeight="1"/>
    <row r="1738" s="182" customFormat="1" ht="19.5" customHeight="1"/>
    <row r="1739" s="182" customFormat="1" ht="19.5" customHeight="1"/>
    <row r="1740" s="182" customFormat="1" ht="19.5" customHeight="1"/>
    <row r="1741" s="182" customFormat="1" ht="19.5" customHeight="1"/>
    <row r="1742" s="182" customFormat="1" ht="19.5" customHeight="1"/>
    <row r="1743" s="182" customFormat="1" ht="19.5" customHeight="1"/>
    <row r="1744" s="182" customFormat="1" ht="19.5" customHeight="1"/>
    <row r="1745" s="182" customFormat="1" ht="19.5" customHeight="1"/>
    <row r="1746" s="182" customFormat="1" ht="19.5" customHeight="1"/>
    <row r="1747" s="182" customFormat="1" ht="19.5" customHeight="1"/>
    <row r="1748" s="182" customFormat="1" ht="19.5" customHeight="1"/>
    <row r="1749" s="182" customFormat="1" ht="19.5" customHeight="1"/>
    <row r="1750" s="182" customFormat="1" ht="19.5" customHeight="1"/>
    <row r="1751" s="182" customFormat="1" ht="19.5" customHeight="1"/>
    <row r="1752" s="182" customFormat="1" ht="19.5" customHeight="1"/>
    <row r="1753" s="182" customFormat="1" ht="19.5" customHeight="1"/>
    <row r="1754" s="182" customFormat="1" ht="19.5" customHeight="1"/>
    <row r="1755" s="182" customFormat="1" ht="19.5" customHeight="1"/>
    <row r="1756" s="182" customFormat="1" ht="19.5" customHeight="1"/>
    <row r="1757" s="182" customFormat="1" ht="19.5" customHeight="1"/>
    <row r="1758" s="182" customFormat="1" ht="19.5" customHeight="1"/>
    <row r="1759" s="182" customFormat="1" ht="19.5" customHeight="1"/>
    <row r="1760" s="182" customFormat="1" ht="19.5" customHeight="1"/>
    <row r="1761" s="182" customFormat="1" ht="19.5" customHeight="1"/>
    <row r="1762" s="182" customFormat="1" ht="19.5" customHeight="1"/>
    <row r="1763" s="182" customFormat="1" ht="19.5" customHeight="1"/>
    <row r="1764" s="182" customFormat="1" ht="19.5" customHeight="1"/>
    <row r="1765" s="182" customFormat="1" ht="19.5" customHeight="1"/>
    <row r="1766" s="182" customFormat="1" ht="19.5" customHeight="1"/>
    <row r="1767" s="182" customFormat="1" ht="19.5" customHeight="1"/>
    <row r="1768" s="182" customFormat="1" ht="19.5" customHeight="1"/>
    <row r="1769" s="182" customFormat="1" ht="19.5" customHeight="1"/>
    <row r="1770" s="182" customFormat="1" ht="19.5" customHeight="1"/>
    <row r="1771" s="182" customFormat="1" ht="19.5" customHeight="1"/>
    <row r="1772" s="182" customFormat="1" ht="19.5" customHeight="1"/>
    <row r="1773" s="182" customFormat="1" ht="19.5" customHeight="1"/>
    <row r="1774" s="182" customFormat="1" ht="19.5" customHeight="1"/>
    <row r="1775" s="182" customFormat="1" ht="19.5" customHeight="1"/>
    <row r="1776" s="182" customFormat="1" ht="19.5" customHeight="1"/>
    <row r="1777" s="182" customFormat="1" ht="19.5" customHeight="1"/>
    <row r="1778" s="182" customFormat="1" ht="19.5" customHeight="1"/>
    <row r="1779" s="182" customFormat="1" ht="19.5" customHeight="1"/>
    <row r="1780" spans="2:5" ht="19.5" customHeight="1">
      <c r="B1780" s="182"/>
      <c r="C1780" s="182"/>
      <c r="D1780" s="182"/>
      <c r="E1780" s="182"/>
    </row>
    <row r="1781" spans="2:5" ht="19.5" customHeight="1">
      <c r="B1781" s="182"/>
      <c r="C1781" s="182"/>
      <c r="D1781" s="182"/>
      <c r="E1781" s="182"/>
    </row>
  </sheetData>
  <sheetProtection/>
  <mergeCells count="1">
    <mergeCell ref="B1:C1"/>
  </mergeCells>
  <printOptions/>
  <pageMargins left="0.4724409448818898" right="0.5905511811023623" top="0.4724409448818898" bottom="0.6299212598425197" header="0.15748031496062992" footer="0.4330708661417323"/>
  <pageSetup horizontalDpi="300" verticalDpi="300" orientation="portrait" paperSize="9" scale="85" r:id="rId1"/>
  <headerFooter alignWithMargins="0">
    <oddHeader>&amp;C19.sz.melléklet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701"/>
  <sheetViews>
    <sheetView zoomScaleSheetLayoutView="100" workbookViewId="0" topLeftCell="A61">
      <selection activeCell="H74" sqref="H74"/>
    </sheetView>
  </sheetViews>
  <sheetFormatPr defaultColWidth="9.00390625" defaultRowHeight="19.5" customHeight="1"/>
  <cols>
    <col min="1" max="1" width="6.25390625" style="264" customWidth="1"/>
    <col min="2" max="2" width="9.125" style="264" customWidth="1"/>
    <col min="3" max="3" width="10.375" style="264" customWidth="1"/>
    <col min="4" max="4" width="10.00390625" style="264" customWidth="1"/>
    <col min="5" max="5" width="9.25390625" style="264" customWidth="1"/>
    <col min="6" max="6" width="14.875" style="264" customWidth="1"/>
    <col min="7" max="7" width="11.75390625" style="181" bestFit="1" customWidth="1"/>
    <col min="8" max="8" width="11.75390625" style="181" customWidth="1"/>
    <col min="9" max="9" width="13.75390625" style="264" customWidth="1"/>
    <col min="10" max="10" width="12.75390625" style="264" customWidth="1"/>
    <col min="11" max="11" width="12.125" style="264" bestFit="1" customWidth="1"/>
    <col min="12" max="12" width="11.375" style="264" customWidth="1"/>
    <col min="13" max="16384" width="9.125" style="264" customWidth="1"/>
  </cols>
  <sheetData>
    <row r="1" spans="1:12" s="181" customFormat="1" ht="19.5" customHeight="1">
      <c r="A1" s="584" t="s">
        <v>326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</row>
    <row r="2" spans="1:8" s="181" customFormat="1" ht="19.5" customHeight="1">
      <c r="A2" s="182"/>
      <c r="B2" s="182"/>
      <c r="C2" s="182"/>
      <c r="D2" s="182"/>
      <c r="E2" s="182"/>
      <c r="F2" s="182"/>
      <c r="G2" s="182"/>
      <c r="H2" s="182"/>
    </row>
    <row r="3" spans="1:8" s="181" customFormat="1" ht="19.5" customHeight="1">
      <c r="A3" s="182"/>
      <c r="B3" s="182"/>
      <c r="C3" s="182"/>
      <c r="D3" s="182"/>
      <c r="E3" s="182"/>
      <c r="F3" s="182"/>
      <c r="G3" s="182"/>
      <c r="H3" s="182"/>
    </row>
    <row r="4" spans="1:12" s="181" customFormat="1" ht="55.5" customHeight="1">
      <c r="A4" s="182"/>
      <c r="B4" s="182"/>
      <c r="C4" s="182"/>
      <c r="D4" s="182"/>
      <c r="E4" s="182"/>
      <c r="G4" s="184" t="s">
        <v>384</v>
      </c>
      <c r="H4" s="184" t="s">
        <v>390</v>
      </c>
      <c r="I4" s="184" t="s">
        <v>42</v>
      </c>
      <c r="J4" s="184" t="s">
        <v>122</v>
      </c>
      <c r="K4" s="184" t="s">
        <v>123</v>
      </c>
      <c r="L4" s="184" t="s">
        <v>124</v>
      </c>
    </row>
    <row r="5" spans="1:12" s="181" customFormat="1" ht="10.5" customHeight="1">
      <c r="A5" s="182"/>
      <c r="B5" s="182"/>
      <c r="C5" s="182"/>
      <c r="D5" s="182"/>
      <c r="E5" s="182"/>
      <c r="I5" s="184"/>
      <c r="J5" s="184"/>
      <c r="K5" s="184"/>
      <c r="L5" s="184"/>
    </row>
    <row r="6" spans="1:12" s="189" customFormat="1" ht="18" customHeight="1" thickBot="1">
      <c r="A6" s="185" t="s">
        <v>83</v>
      </c>
      <c r="B6" s="186"/>
      <c r="C6" s="186"/>
      <c r="D6" s="186"/>
      <c r="E6" s="186"/>
      <c r="F6" s="187"/>
      <c r="G6" s="188">
        <f aca="true" t="shared" si="0" ref="G6:L6">G12</f>
        <v>10771</v>
      </c>
      <c r="H6" s="188">
        <f t="shared" si="0"/>
        <v>5550</v>
      </c>
      <c r="I6" s="188">
        <f t="shared" si="0"/>
        <v>0</v>
      </c>
      <c r="J6" s="188">
        <f t="shared" si="0"/>
        <v>10591</v>
      </c>
      <c r="K6" s="188">
        <f t="shared" si="0"/>
        <v>0</v>
      </c>
      <c r="L6" s="188">
        <f t="shared" si="0"/>
        <v>0</v>
      </c>
    </row>
    <row r="7" spans="1:12" s="181" customFormat="1" ht="18" customHeight="1">
      <c r="A7" s="190"/>
      <c r="B7" s="582" t="s">
        <v>68</v>
      </c>
      <c r="C7" s="582"/>
      <c r="D7" s="582"/>
      <c r="E7" s="582"/>
      <c r="F7" s="582"/>
      <c r="G7" s="191"/>
      <c r="H7" s="191"/>
      <c r="I7" s="192"/>
      <c r="J7" s="193"/>
      <c r="K7" s="191"/>
      <c r="L7" s="191"/>
    </row>
    <row r="8" spans="1:12" s="181" customFormat="1" ht="18" customHeight="1">
      <c r="A8" s="194"/>
      <c r="B8" s="196" t="s">
        <v>165</v>
      </c>
      <c r="C8" s="91"/>
      <c r="D8" s="91"/>
      <c r="E8" s="91"/>
      <c r="F8" s="92"/>
      <c r="G8" s="197">
        <v>6203</v>
      </c>
      <c r="H8" s="197">
        <v>886</v>
      </c>
      <c r="I8" s="198"/>
      <c r="J8" s="199">
        <v>6023</v>
      </c>
      <c r="K8" s="197"/>
      <c r="L8" s="197"/>
    </row>
    <row r="9" spans="1:12" s="181" customFormat="1" ht="18" customHeight="1">
      <c r="A9" s="194"/>
      <c r="B9" s="196" t="s">
        <v>350</v>
      </c>
      <c r="C9" s="91"/>
      <c r="D9" s="91"/>
      <c r="E9" s="91"/>
      <c r="F9" s="92"/>
      <c r="G9" s="197">
        <v>1412</v>
      </c>
      <c r="H9" s="197">
        <v>1508</v>
      </c>
      <c r="I9" s="198"/>
      <c r="J9" s="199">
        <v>1412</v>
      </c>
      <c r="K9" s="197"/>
      <c r="L9" s="197"/>
    </row>
    <row r="10" spans="1:12" s="181" customFormat="1" ht="18" customHeight="1">
      <c r="A10" s="194"/>
      <c r="B10" s="196" t="s">
        <v>363</v>
      </c>
      <c r="C10" s="91"/>
      <c r="D10" s="91"/>
      <c r="E10" s="91"/>
      <c r="F10" s="92"/>
      <c r="G10" s="197">
        <v>1839</v>
      </c>
      <c r="H10" s="197">
        <v>1839</v>
      </c>
      <c r="I10" s="198"/>
      <c r="J10" s="199">
        <v>1839</v>
      </c>
      <c r="K10" s="197"/>
      <c r="L10" s="197"/>
    </row>
    <row r="11" spans="1:12" s="181" customFormat="1" ht="18" customHeight="1">
      <c r="A11" s="194"/>
      <c r="B11" s="196" t="s">
        <v>362</v>
      </c>
      <c r="C11" s="196"/>
      <c r="D11" s="91"/>
      <c r="E11" s="91"/>
      <c r="F11" s="92"/>
      <c r="G11" s="197">
        <v>1317</v>
      </c>
      <c r="H11" s="197">
        <v>1317</v>
      </c>
      <c r="I11" s="198"/>
      <c r="J11" s="199">
        <v>1317</v>
      </c>
      <c r="K11" s="197"/>
      <c r="L11" s="197"/>
    </row>
    <row r="12" spans="1:12" s="181" customFormat="1" ht="18" customHeight="1" thickBot="1">
      <c r="A12" s="204"/>
      <c r="B12" s="205" t="s">
        <v>162</v>
      </c>
      <c r="C12" s="544"/>
      <c r="D12" s="544"/>
      <c r="E12" s="544"/>
      <c r="F12" s="545"/>
      <c r="G12" s="206">
        <f aca="true" t="shared" si="1" ref="G12:L12">SUM(G8:G11)</f>
        <v>10771</v>
      </c>
      <c r="H12" s="206">
        <f t="shared" si="1"/>
        <v>5550</v>
      </c>
      <c r="I12" s="207">
        <f t="shared" si="1"/>
        <v>0</v>
      </c>
      <c r="J12" s="208">
        <f t="shared" si="1"/>
        <v>10591</v>
      </c>
      <c r="K12" s="206">
        <f t="shared" si="1"/>
        <v>0</v>
      </c>
      <c r="L12" s="206">
        <f t="shared" si="1"/>
        <v>0</v>
      </c>
    </row>
    <row r="13" spans="1:12" s="181" customFormat="1" ht="18" customHeight="1">
      <c r="A13" s="194"/>
      <c r="B13" s="209"/>
      <c r="C13" s="209"/>
      <c r="D13" s="209"/>
      <c r="E13" s="209"/>
      <c r="F13" s="210"/>
      <c r="G13" s="211"/>
      <c r="H13" s="211"/>
      <c r="I13" s="211"/>
      <c r="J13" s="211"/>
      <c r="K13" s="211"/>
      <c r="L13" s="211"/>
    </row>
    <row r="14" spans="1:12" s="189" customFormat="1" ht="18" customHeight="1" thickBot="1">
      <c r="A14" s="186" t="s">
        <v>166</v>
      </c>
      <c r="B14" s="186"/>
      <c r="C14" s="186"/>
      <c r="D14" s="186"/>
      <c r="E14" s="186"/>
      <c r="F14" s="187"/>
      <c r="G14" s="188">
        <f aca="true" t="shared" si="2" ref="G14:L14">G20</f>
        <v>2071</v>
      </c>
      <c r="H14" s="188">
        <f t="shared" si="2"/>
        <v>1506</v>
      </c>
      <c r="I14" s="188">
        <f t="shared" si="2"/>
        <v>0</v>
      </c>
      <c r="J14" s="188">
        <f t="shared" si="2"/>
        <v>2071</v>
      </c>
      <c r="K14" s="188">
        <f t="shared" si="2"/>
        <v>0</v>
      </c>
      <c r="L14" s="188">
        <f t="shared" si="2"/>
        <v>0</v>
      </c>
    </row>
    <row r="15" spans="1:12" s="181" customFormat="1" ht="18" customHeight="1">
      <c r="A15" s="190"/>
      <c r="B15" s="582" t="s">
        <v>68</v>
      </c>
      <c r="C15" s="582"/>
      <c r="D15" s="582"/>
      <c r="E15" s="582"/>
      <c r="F15" s="582"/>
      <c r="G15" s="191"/>
      <c r="H15" s="191"/>
      <c r="I15" s="213"/>
      <c r="J15" s="193"/>
      <c r="K15" s="191"/>
      <c r="L15" s="191"/>
    </row>
    <row r="16" spans="1:12" s="181" customFormat="1" ht="18" customHeight="1">
      <c r="A16" s="194"/>
      <c r="B16" s="196" t="s">
        <v>177</v>
      </c>
      <c r="C16" s="91"/>
      <c r="D16" s="91"/>
      <c r="E16" s="91"/>
      <c r="F16" s="92"/>
      <c r="G16" s="197">
        <v>838</v>
      </c>
      <c r="H16" s="197">
        <v>239</v>
      </c>
      <c r="I16" s="198"/>
      <c r="J16" s="199">
        <v>838</v>
      </c>
      <c r="K16" s="197"/>
      <c r="L16" s="197"/>
    </row>
    <row r="17" spans="1:12" s="181" customFormat="1" ht="18" customHeight="1">
      <c r="A17" s="194"/>
      <c r="B17" s="196" t="s">
        <v>361</v>
      </c>
      <c r="C17" s="91"/>
      <c r="D17" s="91"/>
      <c r="E17" s="91"/>
      <c r="F17" s="92"/>
      <c r="G17" s="197">
        <v>496</v>
      </c>
      <c r="H17" s="197">
        <v>496</v>
      </c>
      <c r="I17" s="198"/>
      <c r="J17" s="199">
        <v>496</v>
      </c>
      <c r="K17" s="197"/>
      <c r="L17" s="197"/>
    </row>
    <row r="18" spans="1:12" s="181" customFormat="1" ht="18" customHeight="1">
      <c r="A18" s="194"/>
      <c r="B18" s="196" t="s">
        <v>350</v>
      </c>
      <c r="C18" s="91"/>
      <c r="D18" s="91"/>
      <c r="E18" s="91"/>
      <c r="F18" s="92"/>
      <c r="G18" s="197">
        <v>381</v>
      </c>
      <c r="H18" s="197">
        <v>415</v>
      </c>
      <c r="I18" s="198"/>
      <c r="J18" s="199">
        <v>381</v>
      </c>
      <c r="K18" s="197"/>
      <c r="L18" s="197"/>
    </row>
    <row r="19" spans="1:12" s="181" customFormat="1" ht="18" customHeight="1">
      <c r="A19" s="194"/>
      <c r="B19" s="196" t="s">
        <v>231</v>
      </c>
      <c r="C19" s="196"/>
      <c r="D19" s="91"/>
      <c r="E19" s="91"/>
      <c r="F19" s="92"/>
      <c r="G19" s="197">
        <v>356</v>
      </c>
      <c r="H19" s="197">
        <v>356</v>
      </c>
      <c r="I19" s="198"/>
      <c r="J19" s="199">
        <v>356</v>
      </c>
      <c r="K19" s="197"/>
      <c r="L19" s="197"/>
    </row>
    <row r="20" spans="1:12" s="181" customFormat="1" ht="18" customHeight="1" thickBot="1">
      <c r="A20" s="204"/>
      <c r="B20" s="205" t="s">
        <v>162</v>
      </c>
      <c r="C20" s="544"/>
      <c r="D20" s="544"/>
      <c r="E20" s="544"/>
      <c r="F20" s="545"/>
      <c r="G20" s="206">
        <f aca="true" t="shared" si="3" ref="G20:L20">SUM(G16:G19)</f>
        <v>2071</v>
      </c>
      <c r="H20" s="206">
        <f t="shared" si="3"/>
        <v>1506</v>
      </c>
      <c r="I20" s="207">
        <f t="shared" si="3"/>
        <v>0</v>
      </c>
      <c r="J20" s="208">
        <f t="shared" si="3"/>
        <v>2071</v>
      </c>
      <c r="K20" s="206">
        <f t="shared" si="3"/>
        <v>0</v>
      </c>
      <c r="L20" s="206">
        <f t="shared" si="3"/>
        <v>0</v>
      </c>
    </row>
    <row r="21" spans="1:12" s="181" customFormat="1" ht="18" customHeight="1">
      <c r="A21" s="194"/>
      <c r="B21" s="209"/>
      <c r="C21" s="209"/>
      <c r="D21" s="209"/>
      <c r="E21" s="209"/>
      <c r="F21" s="210"/>
      <c r="G21" s="211"/>
      <c r="H21" s="211"/>
      <c r="I21" s="211"/>
      <c r="J21" s="211"/>
      <c r="K21" s="211"/>
      <c r="L21" s="211"/>
    </row>
    <row r="22" spans="1:12" s="189" customFormat="1" ht="18" customHeight="1" thickBot="1">
      <c r="A22" s="186" t="s">
        <v>217</v>
      </c>
      <c r="B22" s="186"/>
      <c r="C22" s="186"/>
      <c r="D22" s="186"/>
      <c r="E22" s="186"/>
      <c r="F22" s="187"/>
      <c r="G22" s="188">
        <f aca="true" t="shared" si="4" ref="G22:L22">G28</f>
        <v>4443</v>
      </c>
      <c r="H22" s="188">
        <f t="shared" si="4"/>
        <v>4317</v>
      </c>
      <c r="I22" s="188">
        <f t="shared" si="4"/>
        <v>0</v>
      </c>
      <c r="J22" s="188">
        <f t="shared" si="4"/>
        <v>4443</v>
      </c>
      <c r="K22" s="188">
        <f t="shared" si="4"/>
        <v>0</v>
      </c>
      <c r="L22" s="188">
        <f t="shared" si="4"/>
        <v>0</v>
      </c>
    </row>
    <row r="23" spans="1:12" s="181" customFormat="1" ht="18" customHeight="1">
      <c r="A23" s="215"/>
      <c r="B23" s="583" t="s">
        <v>68</v>
      </c>
      <c r="C23" s="583"/>
      <c r="D23" s="583"/>
      <c r="E23" s="583"/>
      <c r="F23" s="583"/>
      <c r="G23" s="216"/>
      <c r="H23" s="216"/>
      <c r="I23" s="198"/>
      <c r="J23" s="217"/>
      <c r="K23" s="216"/>
      <c r="L23" s="216"/>
    </row>
    <row r="24" spans="1:12" s="181" customFormat="1" ht="18" customHeight="1">
      <c r="A24" s="194"/>
      <c r="B24" s="196" t="s">
        <v>177</v>
      </c>
      <c r="C24" s="91"/>
      <c r="D24" s="91"/>
      <c r="E24" s="91"/>
      <c r="F24" s="92"/>
      <c r="G24" s="197">
        <v>500</v>
      </c>
      <c r="H24" s="197">
        <v>100</v>
      </c>
      <c r="I24" s="198"/>
      <c r="J24" s="199">
        <v>500</v>
      </c>
      <c r="K24" s="197"/>
      <c r="L24" s="197"/>
    </row>
    <row r="25" spans="1:12" s="181" customFormat="1" ht="18" customHeight="1">
      <c r="A25" s="194"/>
      <c r="B25" s="196" t="s">
        <v>350</v>
      </c>
      <c r="C25" s="91"/>
      <c r="D25" s="91"/>
      <c r="E25" s="91"/>
      <c r="F25" s="92"/>
      <c r="G25" s="197">
        <v>783</v>
      </c>
      <c r="H25" s="197">
        <v>1057</v>
      </c>
      <c r="I25" s="198"/>
      <c r="J25" s="199">
        <v>783</v>
      </c>
      <c r="K25" s="197"/>
      <c r="L25" s="197"/>
    </row>
    <row r="26" spans="1:12" s="181" customFormat="1" ht="18" customHeight="1">
      <c r="A26" s="194"/>
      <c r="B26" s="196" t="s">
        <v>359</v>
      </c>
      <c r="C26" s="91"/>
      <c r="D26" s="91"/>
      <c r="E26" s="91"/>
      <c r="F26" s="92"/>
      <c r="G26" s="197">
        <v>2060</v>
      </c>
      <c r="H26" s="197">
        <v>2060</v>
      </c>
      <c r="I26" s="198"/>
      <c r="J26" s="199">
        <v>2060</v>
      </c>
      <c r="K26" s="197"/>
      <c r="L26" s="197"/>
    </row>
    <row r="27" spans="1:12" s="181" customFormat="1" ht="18" customHeight="1">
      <c r="A27" s="194"/>
      <c r="B27" s="196" t="s">
        <v>358</v>
      </c>
      <c r="C27" s="196"/>
      <c r="D27" s="91"/>
      <c r="E27" s="91"/>
      <c r="F27" s="92"/>
      <c r="G27" s="197">
        <v>1100</v>
      </c>
      <c r="H27" s="197">
        <v>1100</v>
      </c>
      <c r="I27" s="198"/>
      <c r="J27" s="199">
        <v>1100</v>
      </c>
      <c r="K27" s="197"/>
      <c r="L27" s="197"/>
    </row>
    <row r="28" spans="1:12" s="181" customFormat="1" ht="18" customHeight="1" thickBot="1">
      <c r="A28" s="204"/>
      <c r="B28" s="205" t="s">
        <v>162</v>
      </c>
      <c r="C28" s="544"/>
      <c r="D28" s="544"/>
      <c r="E28" s="544"/>
      <c r="F28" s="545"/>
      <c r="G28" s="206">
        <f aca="true" t="shared" si="5" ref="G28:L28">SUM(G24:G27)</f>
        <v>4443</v>
      </c>
      <c r="H28" s="206">
        <f t="shared" si="5"/>
        <v>4317</v>
      </c>
      <c r="I28" s="207">
        <f t="shared" si="5"/>
        <v>0</v>
      </c>
      <c r="J28" s="208">
        <f t="shared" si="5"/>
        <v>4443</v>
      </c>
      <c r="K28" s="206">
        <f t="shared" si="5"/>
        <v>0</v>
      </c>
      <c r="L28" s="206">
        <f t="shared" si="5"/>
        <v>0</v>
      </c>
    </row>
    <row r="29" spans="1:12" s="181" customFormat="1" ht="18" customHeight="1">
      <c r="A29" s="194"/>
      <c r="B29" s="209"/>
      <c r="C29" s="209"/>
      <c r="D29" s="209"/>
      <c r="E29" s="218"/>
      <c r="F29" s="210"/>
      <c r="G29" s="219"/>
      <c r="H29" s="219"/>
      <c r="I29" s="219"/>
      <c r="J29" s="219"/>
      <c r="K29" s="219"/>
      <c r="L29" s="219"/>
    </row>
    <row r="30" spans="1:12" s="181" customFormat="1" ht="18" customHeight="1" thickBot="1">
      <c r="A30" s="186" t="s">
        <v>218</v>
      </c>
      <c r="B30" s="186"/>
      <c r="C30" s="186"/>
      <c r="D30" s="186"/>
      <c r="E30" s="186"/>
      <c r="F30" s="187"/>
      <c r="G30" s="188">
        <f>G31</f>
        <v>2876</v>
      </c>
      <c r="H30" s="188">
        <f>H31</f>
        <v>2876</v>
      </c>
      <c r="I30" s="188">
        <f>I34</f>
        <v>0</v>
      </c>
      <c r="J30" s="188">
        <f>J34</f>
        <v>2876</v>
      </c>
      <c r="K30" s="188">
        <f>K34</f>
        <v>0</v>
      </c>
      <c r="L30" s="188">
        <f>L34</f>
        <v>0</v>
      </c>
    </row>
    <row r="31" spans="1:12" s="181" customFormat="1" ht="18" customHeight="1">
      <c r="A31" s="190"/>
      <c r="B31" s="278" t="s">
        <v>178</v>
      </c>
      <c r="C31" s="222"/>
      <c r="D31" s="222"/>
      <c r="E31" s="222"/>
      <c r="F31" s="223"/>
      <c r="G31" s="191">
        <v>2876</v>
      </c>
      <c r="H31" s="191">
        <v>2876</v>
      </c>
      <c r="I31" s="213"/>
      <c r="J31" s="193">
        <v>2876</v>
      </c>
      <c r="K31" s="191"/>
      <c r="L31" s="191"/>
    </row>
    <row r="32" spans="1:12" s="181" customFormat="1" ht="18" customHeight="1">
      <c r="A32" s="194"/>
      <c r="B32" s="196" t="s">
        <v>177</v>
      </c>
      <c r="C32" s="91"/>
      <c r="D32" s="91"/>
      <c r="E32" s="91"/>
      <c r="F32" s="92"/>
      <c r="G32" s="197">
        <v>0</v>
      </c>
      <c r="H32" s="197">
        <v>0</v>
      </c>
      <c r="I32" s="198"/>
      <c r="J32" s="199"/>
      <c r="K32" s="197"/>
      <c r="L32" s="197"/>
    </row>
    <row r="33" spans="1:12" s="181" customFormat="1" ht="18" customHeight="1">
      <c r="A33" s="194"/>
      <c r="B33" s="196" t="s">
        <v>231</v>
      </c>
      <c r="C33" s="196"/>
      <c r="D33" s="91"/>
      <c r="E33" s="91"/>
      <c r="F33" s="92"/>
      <c r="G33" s="197">
        <v>0</v>
      </c>
      <c r="H33" s="197">
        <v>0</v>
      </c>
      <c r="I33" s="198"/>
      <c r="J33" s="199"/>
      <c r="K33" s="197"/>
      <c r="L33" s="197"/>
    </row>
    <row r="34" spans="1:12" s="181" customFormat="1" ht="18" customHeight="1" thickBot="1">
      <c r="A34" s="204"/>
      <c r="B34" s="205" t="s">
        <v>162</v>
      </c>
      <c r="C34" s="544"/>
      <c r="D34" s="544"/>
      <c r="E34" s="544"/>
      <c r="F34" s="545"/>
      <c r="G34" s="206">
        <f>SUM(G31:G33)</f>
        <v>2876</v>
      </c>
      <c r="H34" s="206">
        <f>SUM(H31:H33)</f>
        <v>2876</v>
      </c>
      <c r="I34" s="207">
        <f>SUM(I32:I33)</f>
        <v>0</v>
      </c>
      <c r="J34" s="208">
        <v>2876</v>
      </c>
      <c r="K34" s="206">
        <f>SUM(K32:K33)</f>
        <v>0</v>
      </c>
      <c r="L34" s="206">
        <f>SUM(L32:L33)</f>
        <v>0</v>
      </c>
    </row>
    <row r="35" spans="1:12" s="181" customFormat="1" ht="18" customHeight="1">
      <c r="A35" s="194"/>
      <c r="B35" s="209"/>
      <c r="C35" s="209"/>
      <c r="D35" s="209"/>
      <c r="E35" s="209"/>
      <c r="F35" s="210"/>
      <c r="G35" s="219"/>
      <c r="H35" s="219"/>
      <c r="I35" s="219"/>
      <c r="J35" s="218"/>
      <c r="K35" s="218"/>
      <c r="L35" s="218"/>
    </row>
    <row r="36" spans="1:12" s="181" customFormat="1" ht="18" customHeight="1" thickBot="1">
      <c r="A36" s="186" t="s">
        <v>219</v>
      </c>
      <c r="B36" s="225"/>
      <c r="C36" s="225"/>
      <c r="D36" s="225"/>
      <c r="E36" s="225"/>
      <c r="F36" s="226"/>
      <c r="G36" s="188">
        <f>SUM(G37:G38)</f>
        <v>3150</v>
      </c>
      <c r="H36" s="188">
        <f>SUM(H37:H38)</f>
        <v>4972</v>
      </c>
      <c r="I36" s="188">
        <f>I39</f>
        <v>0</v>
      </c>
      <c r="J36" s="188">
        <f>J39</f>
        <v>3150</v>
      </c>
      <c r="K36" s="188">
        <f>K39</f>
        <v>0</v>
      </c>
      <c r="L36" s="188">
        <f>L39</f>
        <v>0</v>
      </c>
    </row>
    <row r="37" spans="1:12" s="181" customFormat="1" ht="18" customHeight="1">
      <c r="A37" s="190"/>
      <c r="B37" s="221" t="s">
        <v>220</v>
      </c>
      <c r="C37" s="222"/>
      <c r="D37" s="222"/>
      <c r="E37" s="222"/>
      <c r="F37" s="227"/>
      <c r="G37" s="228">
        <v>2937</v>
      </c>
      <c r="H37" s="228">
        <v>3731</v>
      </c>
      <c r="I37" s="213"/>
      <c r="J37" s="229">
        <v>2937</v>
      </c>
      <c r="K37" s="228"/>
      <c r="L37" s="228"/>
    </row>
    <row r="38" spans="1:12" s="181" customFormat="1" ht="18" customHeight="1">
      <c r="A38" s="194"/>
      <c r="B38" s="196" t="s">
        <v>221</v>
      </c>
      <c r="C38" s="91"/>
      <c r="D38" s="91"/>
      <c r="E38" s="91"/>
      <c r="F38" s="92"/>
      <c r="G38" s="197">
        <v>213</v>
      </c>
      <c r="H38" s="197">
        <v>1241</v>
      </c>
      <c r="I38" s="198"/>
      <c r="J38" s="199">
        <v>213</v>
      </c>
      <c r="K38" s="197"/>
      <c r="L38" s="197"/>
    </row>
    <row r="39" spans="1:12" s="181" customFormat="1" ht="18" customHeight="1" thickBot="1">
      <c r="A39" s="230"/>
      <c r="B39" s="231" t="s">
        <v>162</v>
      </c>
      <c r="C39" s="232"/>
      <c r="D39" s="232"/>
      <c r="E39" s="232"/>
      <c r="F39" s="233"/>
      <c r="G39" s="206">
        <f aca="true" t="shared" si="6" ref="G39:L39">SUM(G37:G38)</f>
        <v>3150</v>
      </c>
      <c r="H39" s="206">
        <f t="shared" si="6"/>
        <v>4972</v>
      </c>
      <c r="I39" s="207">
        <f t="shared" si="6"/>
        <v>0</v>
      </c>
      <c r="J39" s="208">
        <f t="shared" si="6"/>
        <v>3150</v>
      </c>
      <c r="K39" s="206">
        <f t="shared" si="6"/>
        <v>0</v>
      </c>
      <c r="L39" s="206">
        <f t="shared" si="6"/>
        <v>0</v>
      </c>
    </row>
    <row r="40" spans="1:12" s="181" customFormat="1" ht="18" customHeight="1">
      <c r="A40" s="234"/>
      <c r="B40" s="235"/>
      <c r="C40" s="235"/>
      <c r="D40" s="235"/>
      <c r="E40" s="235"/>
      <c r="F40" s="235"/>
      <c r="G40" s="219"/>
      <c r="H40" s="219"/>
      <c r="I40" s="224"/>
      <c r="J40" s="219"/>
      <c r="K40" s="219"/>
      <c r="L40" s="220"/>
    </row>
    <row r="41" spans="1:12" s="181" customFormat="1" ht="18" customHeight="1" thickBot="1">
      <c r="A41" s="186" t="s">
        <v>222</v>
      </c>
      <c r="B41" s="225"/>
      <c r="C41" s="225"/>
      <c r="D41" s="225"/>
      <c r="E41" s="225"/>
      <c r="F41" s="226"/>
      <c r="G41" s="188">
        <v>621</v>
      </c>
      <c r="H41" s="188">
        <v>621</v>
      </c>
      <c r="I41" s="188"/>
      <c r="J41" s="188">
        <v>621</v>
      </c>
      <c r="K41" s="188">
        <f>K43</f>
        <v>0</v>
      </c>
      <c r="L41" s="188">
        <f>L43</f>
        <v>0</v>
      </c>
    </row>
    <row r="42" spans="1:12" s="181" customFormat="1" ht="18" customHeight="1">
      <c r="A42" s="190"/>
      <c r="B42" s="221" t="s">
        <v>164</v>
      </c>
      <c r="C42" s="222"/>
      <c r="D42" s="222"/>
      <c r="E42" s="222"/>
      <c r="F42" s="227"/>
      <c r="G42" s="228">
        <v>621</v>
      </c>
      <c r="H42" s="228">
        <v>621</v>
      </c>
      <c r="I42" s="213"/>
      <c r="J42" s="229">
        <v>621</v>
      </c>
      <c r="K42" s="228"/>
      <c r="L42" s="228"/>
    </row>
    <row r="43" spans="1:12" s="181" customFormat="1" ht="18" customHeight="1" thickBot="1">
      <c r="A43" s="230"/>
      <c r="B43" s="231" t="s">
        <v>162</v>
      </c>
      <c r="C43" s="232"/>
      <c r="D43" s="232"/>
      <c r="E43" s="232"/>
      <c r="F43" s="233"/>
      <c r="G43" s="206">
        <v>621</v>
      </c>
      <c r="H43" s="206">
        <v>621</v>
      </c>
      <c r="I43" s="207"/>
      <c r="J43" s="208">
        <v>621</v>
      </c>
      <c r="K43" s="206">
        <f>K42</f>
        <v>0</v>
      </c>
      <c r="L43" s="206">
        <f>L42</f>
        <v>0</v>
      </c>
    </row>
    <row r="44" spans="1:12" s="181" customFormat="1" ht="18" customHeight="1">
      <c r="A44" s="194"/>
      <c r="B44" s="209"/>
      <c r="C44" s="210"/>
      <c r="D44" s="209"/>
      <c r="E44" s="209"/>
      <c r="F44" s="218"/>
      <c r="G44" s="219"/>
      <c r="H44" s="219"/>
      <c r="I44" s="220"/>
      <c r="J44" s="219"/>
      <c r="K44" s="219"/>
      <c r="L44" s="220"/>
    </row>
    <row r="45" spans="1:12" s="181" customFormat="1" ht="18" customHeight="1" thickBot="1">
      <c r="A45" s="186" t="s">
        <v>223</v>
      </c>
      <c r="B45" s="225"/>
      <c r="C45" s="225"/>
      <c r="D45" s="225"/>
      <c r="E45" s="225"/>
      <c r="F45" s="226"/>
      <c r="G45" s="188">
        <f>G47</f>
        <v>0</v>
      </c>
      <c r="H45" s="188">
        <f>H47</f>
        <v>0</v>
      </c>
      <c r="I45" s="188">
        <f>I47</f>
        <v>3678</v>
      </c>
      <c r="J45" s="188">
        <v>3678</v>
      </c>
      <c r="K45" s="188">
        <f>K47</f>
        <v>0</v>
      </c>
      <c r="L45" s="188">
        <f>L47</f>
        <v>0</v>
      </c>
    </row>
    <row r="46" spans="1:12" s="181" customFormat="1" ht="18" customHeight="1">
      <c r="A46" s="215"/>
      <c r="B46" s="196" t="s">
        <v>68</v>
      </c>
      <c r="C46" s="91"/>
      <c r="D46" s="91"/>
      <c r="E46" s="91"/>
      <c r="F46" s="237"/>
      <c r="G46" s="197"/>
      <c r="H46" s="197"/>
      <c r="I46" s="198">
        <v>3678</v>
      </c>
      <c r="J46" s="199">
        <v>3678</v>
      </c>
      <c r="K46" s="197"/>
      <c r="L46" s="197"/>
    </row>
    <row r="47" spans="1:12" s="181" customFormat="1" ht="18" customHeight="1" thickBot="1">
      <c r="A47" s="230"/>
      <c r="B47" s="231" t="s">
        <v>162</v>
      </c>
      <c r="C47" s="232"/>
      <c r="D47" s="232"/>
      <c r="E47" s="232"/>
      <c r="F47" s="233"/>
      <c r="G47" s="206">
        <f>SUM(G46:G46)</f>
        <v>0</v>
      </c>
      <c r="H47" s="206">
        <f>SUM(H46:H46)</f>
        <v>0</v>
      </c>
      <c r="I47" s="207">
        <f>SUM(I46:I46)</f>
        <v>3678</v>
      </c>
      <c r="J47" s="208">
        <v>3678</v>
      </c>
      <c r="K47" s="206">
        <f>SUM(K46:K46)</f>
        <v>0</v>
      </c>
      <c r="L47" s="206">
        <f>SUM(L46:L46)</f>
        <v>0</v>
      </c>
    </row>
    <row r="48" spans="1:12" s="181" customFormat="1" ht="18" customHeight="1">
      <c r="A48" s="194"/>
      <c r="B48" s="209"/>
      <c r="C48" s="209"/>
      <c r="D48" s="209"/>
      <c r="E48" s="209"/>
      <c r="F48" s="218"/>
      <c r="G48" s="219"/>
      <c r="H48" s="219"/>
      <c r="I48" s="220"/>
      <c r="J48" s="219"/>
      <c r="K48" s="219"/>
      <c r="L48" s="220"/>
    </row>
    <row r="49" spans="1:12" s="181" customFormat="1" ht="18" customHeight="1" thickBot="1">
      <c r="A49" s="186" t="s">
        <v>227</v>
      </c>
      <c r="B49" s="225"/>
      <c r="C49" s="225"/>
      <c r="D49" s="225"/>
      <c r="E49" s="225"/>
      <c r="F49" s="226"/>
      <c r="G49" s="188">
        <f aca="true" t="shared" si="7" ref="G49:L49">G52+G54</f>
        <v>0</v>
      </c>
      <c r="H49" s="188">
        <f t="shared" si="7"/>
        <v>0</v>
      </c>
      <c r="I49" s="188">
        <f t="shared" si="7"/>
        <v>0</v>
      </c>
      <c r="J49" s="188">
        <f t="shared" si="7"/>
        <v>0</v>
      </c>
      <c r="K49" s="188">
        <f t="shared" si="7"/>
        <v>0</v>
      </c>
      <c r="L49" s="188">
        <f t="shared" si="7"/>
        <v>0</v>
      </c>
    </row>
    <row r="50" spans="1:12" s="181" customFormat="1" ht="18" customHeight="1">
      <c r="A50" s="215"/>
      <c r="B50" s="277" t="s">
        <v>224</v>
      </c>
      <c r="C50" s="195"/>
      <c r="D50" s="195"/>
      <c r="E50" s="195"/>
      <c r="F50" s="238"/>
      <c r="G50" s="197"/>
      <c r="H50" s="197"/>
      <c r="I50" s="198"/>
      <c r="J50" s="199"/>
      <c r="K50" s="197"/>
      <c r="L50" s="197"/>
    </row>
    <row r="51" spans="1:12" s="181" customFormat="1" ht="18" customHeight="1">
      <c r="A51" s="194"/>
      <c r="B51" s="196" t="s">
        <v>68</v>
      </c>
      <c r="C51" s="91"/>
      <c r="D51" s="91"/>
      <c r="E51" s="91"/>
      <c r="F51" s="237"/>
      <c r="G51" s="197"/>
      <c r="H51" s="197"/>
      <c r="I51" s="198"/>
      <c r="J51" s="237"/>
      <c r="K51" s="238"/>
      <c r="L51" s="238"/>
    </row>
    <row r="52" spans="1:12" s="243" customFormat="1" ht="18" customHeight="1">
      <c r="A52" s="240"/>
      <c r="B52" s="200" t="s">
        <v>143</v>
      </c>
      <c r="C52" s="241"/>
      <c r="D52" s="241"/>
      <c r="E52" s="241"/>
      <c r="F52" s="242"/>
      <c r="G52" s="201">
        <f aca="true" t="shared" si="8" ref="G52:L52">SUM(G51:G51)</f>
        <v>0</v>
      </c>
      <c r="H52" s="201">
        <f t="shared" si="8"/>
        <v>0</v>
      </c>
      <c r="I52" s="202">
        <f t="shared" si="8"/>
        <v>0</v>
      </c>
      <c r="J52" s="203">
        <f t="shared" si="8"/>
        <v>0</v>
      </c>
      <c r="K52" s="201">
        <f t="shared" si="8"/>
        <v>0</v>
      </c>
      <c r="L52" s="201">
        <f t="shared" si="8"/>
        <v>0</v>
      </c>
    </row>
    <row r="53" spans="1:12" s="181" customFormat="1" ht="18" customHeight="1">
      <c r="A53" s="194"/>
      <c r="B53" s="279" t="s">
        <v>225</v>
      </c>
      <c r="C53" s="91"/>
      <c r="D53" s="91"/>
      <c r="E53" s="91"/>
      <c r="F53" s="237"/>
      <c r="G53" s="197"/>
      <c r="H53" s="197"/>
      <c r="I53" s="198"/>
      <c r="J53" s="199"/>
      <c r="K53" s="197"/>
      <c r="L53" s="197"/>
    </row>
    <row r="54" spans="1:12" s="243" customFormat="1" ht="18" customHeight="1" thickBot="1">
      <c r="A54" s="244"/>
      <c r="B54" s="245" t="s">
        <v>162</v>
      </c>
      <c r="C54" s="246"/>
      <c r="D54" s="246"/>
      <c r="E54" s="246"/>
      <c r="F54" s="247"/>
      <c r="G54" s="206"/>
      <c r="H54" s="206"/>
      <c r="I54" s="248"/>
      <c r="J54" s="208"/>
      <c r="K54" s="206"/>
      <c r="L54" s="206"/>
    </row>
    <row r="55" spans="1:12" s="181" customFormat="1" ht="18" customHeight="1">
      <c r="A55" s="249"/>
      <c r="B55" s="250"/>
      <c r="C55" s="250"/>
      <c r="D55" s="250"/>
      <c r="E55" s="250"/>
      <c r="F55" s="218"/>
      <c r="G55" s="219"/>
      <c r="H55" s="219"/>
      <c r="I55" s="220"/>
      <c r="J55" s="219"/>
      <c r="K55" s="219"/>
      <c r="L55" s="220"/>
    </row>
    <row r="56" spans="1:12" s="181" customFormat="1" ht="18" customHeight="1" thickBot="1">
      <c r="A56" s="186" t="s">
        <v>226</v>
      </c>
      <c r="B56" s="225"/>
      <c r="C56" s="225"/>
      <c r="D56" s="225"/>
      <c r="E56" s="225"/>
      <c r="F56" s="226"/>
      <c r="G56" s="188">
        <f>G57</f>
        <v>0</v>
      </c>
      <c r="H56" s="188">
        <f>H57</f>
        <v>0</v>
      </c>
      <c r="I56" s="188">
        <f>I57</f>
        <v>1710</v>
      </c>
      <c r="J56" s="188">
        <v>1710</v>
      </c>
      <c r="K56" s="188">
        <f>K57</f>
        <v>0</v>
      </c>
      <c r="L56" s="188">
        <f>L57</f>
        <v>0</v>
      </c>
    </row>
    <row r="57" spans="1:12" s="181" customFormat="1" ht="18" customHeight="1" thickBot="1">
      <c r="A57" s="204"/>
      <c r="B57" s="225"/>
      <c r="C57" s="225"/>
      <c r="D57" s="225"/>
      <c r="E57" s="225"/>
      <c r="F57" s="226"/>
      <c r="G57" s="280"/>
      <c r="H57" s="280"/>
      <c r="I57" s="281">
        <f>'Beruházások , felújítások '!F6</f>
        <v>1710</v>
      </c>
      <c r="J57" s="251">
        <v>1710</v>
      </c>
      <c r="K57" s="280"/>
      <c r="L57" s="252"/>
    </row>
    <row r="58" spans="1:12" s="181" customFormat="1" ht="18" customHeight="1">
      <c r="A58" s="236"/>
      <c r="B58" s="253"/>
      <c r="C58" s="253"/>
      <c r="D58" s="209"/>
      <c r="E58" s="209"/>
      <c r="F58" s="210"/>
      <c r="G58" s="211"/>
      <c r="H58" s="211"/>
      <c r="I58" s="212"/>
      <c r="J58" s="211"/>
      <c r="K58" s="211"/>
      <c r="L58" s="212"/>
    </row>
    <row r="59" spans="1:12" s="181" customFormat="1" ht="18" customHeight="1" thickBot="1">
      <c r="A59" s="186" t="s">
        <v>228</v>
      </c>
      <c r="B59" s="225"/>
      <c r="C59" s="225"/>
      <c r="D59" s="225"/>
      <c r="E59" s="225"/>
      <c r="F59" s="226"/>
      <c r="G59" s="188">
        <f>G60</f>
        <v>0</v>
      </c>
      <c r="H59" s="188">
        <f>H60</f>
        <v>0</v>
      </c>
      <c r="I59" s="188">
        <v>200</v>
      </c>
      <c r="J59" s="188">
        <f>J60</f>
        <v>200</v>
      </c>
      <c r="K59" s="188">
        <f>K60</f>
        <v>0</v>
      </c>
      <c r="L59" s="188">
        <f>L60</f>
        <v>0</v>
      </c>
    </row>
    <row r="60" spans="1:12" s="181" customFormat="1" ht="18" customHeight="1" thickBot="1">
      <c r="A60" s="204"/>
      <c r="B60" s="225"/>
      <c r="C60" s="225"/>
      <c r="D60" s="225"/>
      <c r="E60" s="225"/>
      <c r="F60" s="226"/>
      <c r="G60" s="280"/>
      <c r="H60" s="280"/>
      <c r="I60" s="281">
        <v>200</v>
      </c>
      <c r="J60" s="251">
        <v>200</v>
      </c>
      <c r="K60" s="280"/>
      <c r="L60" s="252"/>
    </row>
    <row r="61" spans="1:12" s="181" customFormat="1" ht="18" customHeight="1">
      <c r="A61" s="236"/>
      <c r="B61" s="253"/>
      <c r="C61" s="209"/>
      <c r="D61" s="209"/>
      <c r="E61" s="209"/>
      <c r="F61" s="218"/>
      <c r="G61" s="219"/>
      <c r="H61" s="219"/>
      <c r="I61" s="224"/>
      <c r="J61" s="218"/>
      <c r="K61" s="218"/>
      <c r="L61" s="224"/>
    </row>
    <row r="62" spans="1:12" s="181" customFormat="1" ht="18" customHeight="1" thickBot="1">
      <c r="A62" s="186" t="s">
        <v>229</v>
      </c>
      <c r="B62" s="225"/>
      <c r="C62" s="225"/>
      <c r="D62" s="225"/>
      <c r="E62" s="225"/>
      <c r="F62" s="226"/>
      <c r="G62" s="188">
        <f aca="true" t="shared" si="9" ref="G62:L62">G66</f>
        <v>0</v>
      </c>
      <c r="H62" s="188">
        <f t="shared" si="9"/>
        <v>0</v>
      </c>
      <c r="I62" s="188">
        <f t="shared" si="9"/>
        <v>0</v>
      </c>
      <c r="J62" s="188">
        <f t="shared" si="9"/>
        <v>0</v>
      </c>
      <c r="K62" s="188">
        <f t="shared" si="9"/>
        <v>0</v>
      </c>
      <c r="L62" s="188">
        <f t="shared" si="9"/>
        <v>0</v>
      </c>
    </row>
    <row r="63" spans="1:12" s="181" customFormat="1" ht="18" customHeight="1">
      <c r="A63" s="196" t="s">
        <v>146</v>
      </c>
      <c r="B63" s="90"/>
      <c r="C63" s="196"/>
      <c r="D63" s="91"/>
      <c r="E63" s="91"/>
      <c r="F63" s="254"/>
      <c r="G63" s="197"/>
      <c r="H63" s="197"/>
      <c r="I63" s="198"/>
      <c r="J63" s="237"/>
      <c r="K63" s="238"/>
      <c r="L63" s="238"/>
    </row>
    <row r="64" spans="1:12" s="181" customFormat="1" ht="18" customHeight="1">
      <c r="A64" s="194"/>
      <c r="B64" s="214" t="s">
        <v>84</v>
      </c>
      <c r="C64" s="209"/>
      <c r="D64" s="209"/>
      <c r="E64" s="209"/>
      <c r="F64" s="255"/>
      <c r="G64" s="228"/>
      <c r="H64" s="228"/>
      <c r="I64" s="198"/>
      <c r="J64" s="227"/>
      <c r="K64" s="256"/>
      <c r="L64" s="256"/>
    </row>
    <row r="65" spans="1:12" s="181" customFormat="1" ht="18" customHeight="1">
      <c r="A65" s="194"/>
      <c r="B65" s="195" t="s">
        <v>85</v>
      </c>
      <c r="C65" s="196"/>
      <c r="D65" s="91"/>
      <c r="E65" s="91"/>
      <c r="F65" s="257"/>
      <c r="G65" s="197"/>
      <c r="H65" s="197"/>
      <c r="I65" s="198"/>
      <c r="J65" s="199"/>
      <c r="K65" s="197"/>
      <c r="L65" s="197"/>
    </row>
    <row r="66" spans="1:12" s="181" customFormat="1" ht="18" customHeight="1" thickBot="1">
      <c r="A66" s="204"/>
      <c r="B66" s="258" t="s">
        <v>162</v>
      </c>
      <c r="C66" s="225"/>
      <c r="D66" s="225"/>
      <c r="E66" s="225"/>
      <c r="F66" s="259"/>
      <c r="G66" s="260">
        <f aca="true" t="shared" si="10" ref="G66:L66">SUM(G64:G65)</f>
        <v>0</v>
      </c>
      <c r="H66" s="260">
        <f t="shared" si="10"/>
        <v>0</v>
      </c>
      <c r="I66" s="207">
        <f t="shared" si="10"/>
        <v>0</v>
      </c>
      <c r="J66" s="261">
        <f t="shared" si="10"/>
        <v>0</v>
      </c>
      <c r="K66" s="260">
        <f t="shared" si="10"/>
        <v>0</v>
      </c>
      <c r="L66" s="260">
        <f t="shared" si="10"/>
        <v>0</v>
      </c>
    </row>
    <row r="67" spans="1:12" s="181" customFormat="1" ht="18" customHeight="1">
      <c r="A67" s="194"/>
      <c r="B67" s="209"/>
      <c r="C67" s="209"/>
      <c r="D67" s="209"/>
      <c r="E67" s="209"/>
      <c r="F67" s="218"/>
      <c r="G67" s="219"/>
      <c r="H67" s="219"/>
      <c r="I67" s="220"/>
      <c r="J67" s="219"/>
      <c r="K67" s="219"/>
      <c r="L67" s="220"/>
    </row>
    <row r="68" spans="1:12" s="181" customFormat="1" ht="18" customHeight="1" thickBot="1">
      <c r="A68" s="186" t="s">
        <v>230</v>
      </c>
      <c r="B68" s="225"/>
      <c r="C68" s="225"/>
      <c r="D68" s="225"/>
      <c r="E68" s="225"/>
      <c r="F68" s="226"/>
      <c r="G68" s="188">
        <f aca="true" t="shared" si="11" ref="G68:L68">G70</f>
        <v>0</v>
      </c>
      <c r="H68" s="188">
        <f t="shared" si="11"/>
        <v>0</v>
      </c>
      <c r="I68" s="188">
        <f t="shared" si="11"/>
        <v>0</v>
      </c>
      <c r="J68" s="188">
        <f t="shared" si="11"/>
        <v>0</v>
      </c>
      <c r="K68" s="188">
        <f t="shared" si="11"/>
        <v>0</v>
      </c>
      <c r="L68" s="188">
        <f t="shared" si="11"/>
        <v>0</v>
      </c>
    </row>
    <row r="69" spans="1:12" s="181" customFormat="1" ht="18" customHeight="1">
      <c r="A69" s="190"/>
      <c r="B69" s="221" t="s">
        <v>68</v>
      </c>
      <c r="C69" s="222"/>
      <c r="D69" s="222"/>
      <c r="E69" s="222"/>
      <c r="F69" s="227"/>
      <c r="G69" s="228"/>
      <c r="H69" s="228"/>
      <c r="I69" s="213"/>
      <c r="J69" s="229"/>
      <c r="K69" s="228"/>
      <c r="L69" s="228"/>
    </row>
    <row r="70" spans="1:12" s="181" customFormat="1" ht="18" customHeight="1" thickBot="1">
      <c r="A70" s="230"/>
      <c r="B70" s="231" t="s">
        <v>162</v>
      </c>
      <c r="C70" s="232"/>
      <c r="D70" s="232"/>
      <c r="E70" s="232"/>
      <c r="F70" s="233"/>
      <c r="G70" s="206">
        <f aca="true" t="shared" si="12" ref="G70:L70">SUM(G69:G69)</f>
        <v>0</v>
      </c>
      <c r="H70" s="206">
        <f t="shared" si="12"/>
        <v>0</v>
      </c>
      <c r="I70" s="207">
        <f t="shared" si="12"/>
        <v>0</v>
      </c>
      <c r="J70" s="208">
        <f t="shared" si="12"/>
        <v>0</v>
      </c>
      <c r="K70" s="206">
        <f t="shared" si="12"/>
        <v>0</v>
      </c>
      <c r="L70" s="206">
        <f t="shared" si="12"/>
        <v>0</v>
      </c>
    </row>
    <row r="71" spans="1:12" s="181" customFormat="1" ht="18" customHeight="1" thickBot="1">
      <c r="A71" s="194"/>
      <c r="B71" s="209"/>
      <c r="C71" s="209"/>
      <c r="D71" s="209"/>
      <c r="E71" s="209"/>
      <c r="F71" s="218"/>
      <c r="G71" s="219"/>
      <c r="H71" s="219"/>
      <c r="I71" s="262"/>
      <c r="J71" s="219"/>
      <c r="K71" s="219"/>
      <c r="L71" s="262"/>
    </row>
    <row r="72" spans="1:12" s="181" customFormat="1" ht="18" customHeight="1" thickBot="1">
      <c r="A72" s="155" t="s">
        <v>249</v>
      </c>
      <c r="B72" s="156"/>
      <c r="C72" s="157"/>
      <c r="D72" s="157"/>
      <c r="E72" s="157"/>
      <c r="F72" s="164"/>
      <c r="G72" s="159">
        <f>G6+G14+G22+G30+G36+G41+G45+G49+G56+G59+G62+G68</f>
        <v>23932</v>
      </c>
      <c r="H72" s="568">
        <v>19842</v>
      </c>
      <c r="I72" s="180">
        <f>I6+I14+I22+I30+I36+I41+I45+I49+I56+I59+I62+I68</f>
        <v>5588</v>
      </c>
      <c r="J72" s="164">
        <f>J6+J14+J22+J30+J36+J41+J45+J49+J56+J59+J62+J68</f>
        <v>29340</v>
      </c>
      <c r="K72" s="159">
        <f>K6+K14+K22+K30+K36+K41+K45+K49+K56+K59+K62+K68</f>
        <v>0</v>
      </c>
      <c r="L72" s="159">
        <f>L6+L14+L22+L30+L36+L41+L45+L49+L56+L59+L62+L68</f>
        <v>0</v>
      </c>
    </row>
    <row r="73" spans="7:12" s="181" customFormat="1" ht="15.75">
      <c r="G73" s="183"/>
      <c r="H73" s="183"/>
      <c r="I73" s="184"/>
      <c r="J73" s="184"/>
      <c r="K73" s="184"/>
      <c r="L73" s="184"/>
    </row>
    <row r="74" s="181" customFormat="1" ht="19.5" customHeight="1"/>
    <row r="75" s="181" customFormat="1" ht="19.5" customHeight="1"/>
    <row r="76" s="181" customFormat="1" ht="19.5" customHeight="1"/>
    <row r="77" s="181" customFormat="1" ht="19.5" customHeight="1">
      <c r="K77" s="263"/>
    </row>
    <row r="78" s="181" customFormat="1" ht="19.5" customHeight="1"/>
    <row r="79" s="181" customFormat="1" ht="19.5" customHeight="1"/>
    <row r="80" s="181" customFormat="1" ht="19.5" customHeight="1"/>
    <row r="81" s="181" customFormat="1" ht="19.5" customHeight="1"/>
    <row r="82" s="181" customFormat="1" ht="19.5" customHeight="1"/>
    <row r="83" s="181" customFormat="1" ht="19.5" customHeight="1"/>
    <row r="84" s="181" customFormat="1" ht="19.5" customHeight="1"/>
    <row r="85" s="181" customFormat="1" ht="19.5" customHeight="1"/>
    <row r="86" s="181" customFormat="1" ht="19.5" customHeight="1"/>
    <row r="87" s="181" customFormat="1" ht="19.5" customHeight="1"/>
    <row r="88" s="181" customFormat="1" ht="19.5" customHeight="1"/>
    <row r="89" s="181" customFormat="1" ht="19.5" customHeight="1"/>
    <row r="90" s="181" customFormat="1" ht="19.5" customHeight="1"/>
    <row r="91" s="181" customFormat="1" ht="19.5" customHeight="1"/>
    <row r="92" s="181" customFormat="1" ht="19.5" customHeight="1"/>
    <row r="93" s="181" customFormat="1" ht="19.5" customHeight="1"/>
    <row r="94" s="181" customFormat="1" ht="19.5" customHeight="1"/>
    <row r="95" s="181" customFormat="1" ht="19.5" customHeight="1"/>
    <row r="96" s="181" customFormat="1" ht="19.5" customHeight="1"/>
    <row r="97" s="181" customFormat="1" ht="19.5" customHeight="1"/>
    <row r="98" s="181" customFormat="1" ht="19.5" customHeight="1"/>
    <row r="99" s="181" customFormat="1" ht="19.5" customHeight="1"/>
    <row r="100" s="181" customFormat="1" ht="19.5" customHeight="1"/>
    <row r="101" s="181" customFormat="1" ht="19.5" customHeight="1"/>
    <row r="102" s="181" customFormat="1" ht="19.5" customHeight="1"/>
    <row r="103" s="181" customFormat="1" ht="19.5" customHeight="1"/>
    <row r="104" s="181" customFormat="1" ht="19.5" customHeight="1"/>
    <row r="105" s="181" customFormat="1" ht="19.5" customHeight="1"/>
    <row r="106" s="181" customFormat="1" ht="19.5" customHeight="1"/>
    <row r="107" s="181" customFormat="1" ht="19.5" customHeight="1"/>
    <row r="108" s="181" customFormat="1" ht="19.5" customHeight="1"/>
    <row r="109" s="181" customFormat="1" ht="19.5" customHeight="1"/>
    <row r="110" s="181" customFormat="1" ht="19.5" customHeight="1"/>
    <row r="111" s="181" customFormat="1" ht="19.5" customHeight="1"/>
    <row r="112" s="181" customFormat="1" ht="19.5" customHeight="1"/>
    <row r="113" s="181" customFormat="1" ht="19.5" customHeight="1"/>
    <row r="114" s="181" customFormat="1" ht="19.5" customHeight="1"/>
    <row r="115" s="181" customFormat="1" ht="19.5" customHeight="1"/>
    <row r="116" s="181" customFormat="1" ht="19.5" customHeight="1"/>
    <row r="117" s="181" customFormat="1" ht="19.5" customHeight="1"/>
    <row r="118" s="181" customFormat="1" ht="19.5" customHeight="1"/>
    <row r="119" s="181" customFormat="1" ht="19.5" customHeight="1"/>
    <row r="120" s="181" customFormat="1" ht="19.5" customHeight="1"/>
    <row r="121" s="181" customFormat="1" ht="19.5" customHeight="1"/>
    <row r="122" s="181" customFormat="1" ht="19.5" customHeight="1"/>
    <row r="123" s="181" customFormat="1" ht="19.5" customHeight="1"/>
    <row r="124" s="181" customFormat="1" ht="19.5" customHeight="1"/>
    <row r="125" s="181" customFormat="1" ht="19.5" customHeight="1"/>
    <row r="126" s="181" customFormat="1" ht="19.5" customHeight="1"/>
    <row r="127" s="181" customFormat="1" ht="19.5" customHeight="1"/>
    <row r="128" s="181" customFormat="1" ht="19.5" customHeight="1"/>
    <row r="129" s="181" customFormat="1" ht="19.5" customHeight="1"/>
    <row r="130" s="181" customFormat="1" ht="19.5" customHeight="1"/>
    <row r="131" s="181" customFormat="1" ht="19.5" customHeight="1"/>
    <row r="132" s="181" customFormat="1" ht="19.5" customHeight="1"/>
    <row r="133" s="181" customFormat="1" ht="19.5" customHeight="1"/>
    <row r="134" s="181" customFormat="1" ht="19.5" customHeight="1"/>
    <row r="135" s="181" customFormat="1" ht="19.5" customHeight="1"/>
    <row r="136" s="181" customFormat="1" ht="19.5" customHeight="1"/>
    <row r="137" s="181" customFormat="1" ht="19.5" customHeight="1"/>
    <row r="138" s="181" customFormat="1" ht="19.5" customHeight="1"/>
    <row r="139" s="181" customFormat="1" ht="19.5" customHeight="1"/>
    <row r="140" s="181" customFormat="1" ht="19.5" customHeight="1"/>
    <row r="141" s="181" customFormat="1" ht="19.5" customHeight="1"/>
    <row r="142" s="181" customFormat="1" ht="19.5" customHeight="1"/>
    <row r="143" s="181" customFormat="1" ht="19.5" customHeight="1"/>
    <row r="144" s="181" customFormat="1" ht="19.5" customHeight="1"/>
    <row r="145" s="181" customFormat="1" ht="19.5" customHeight="1"/>
    <row r="146" s="181" customFormat="1" ht="19.5" customHeight="1"/>
    <row r="147" s="181" customFormat="1" ht="19.5" customHeight="1"/>
    <row r="148" s="181" customFormat="1" ht="19.5" customHeight="1"/>
    <row r="149" s="181" customFormat="1" ht="19.5" customHeight="1"/>
    <row r="150" s="181" customFormat="1" ht="19.5" customHeight="1"/>
    <row r="151" s="181" customFormat="1" ht="19.5" customHeight="1"/>
    <row r="152" s="181" customFormat="1" ht="19.5" customHeight="1"/>
    <row r="153" s="181" customFormat="1" ht="19.5" customHeight="1"/>
    <row r="154" s="181" customFormat="1" ht="19.5" customHeight="1"/>
    <row r="155" s="181" customFormat="1" ht="19.5" customHeight="1"/>
    <row r="156" s="181" customFormat="1" ht="19.5" customHeight="1"/>
    <row r="157" s="181" customFormat="1" ht="19.5" customHeight="1"/>
    <row r="158" s="181" customFormat="1" ht="19.5" customHeight="1"/>
    <row r="159" s="181" customFormat="1" ht="19.5" customHeight="1"/>
    <row r="160" s="181" customFormat="1" ht="19.5" customHeight="1"/>
    <row r="161" s="181" customFormat="1" ht="19.5" customHeight="1"/>
    <row r="162" s="181" customFormat="1" ht="19.5" customHeight="1"/>
    <row r="163" s="181" customFormat="1" ht="19.5" customHeight="1"/>
    <row r="164" s="181" customFormat="1" ht="19.5" customHeight="1"/>
    <row r="165" s="181" customFormat="1" ht="19.5" customHeight="1"/>
    <row r="166" s="181" customFormat="1" ht="19.5" customHeight="1"/>
    <row r="167" s="181" customFormat="1" ht="19.5" customHeight="1"/>
    <row r="168" s="181" customFormat="1" ht="19.5" customHeight="1"/>
    <row r="169" s="181" customFormat="1" ht="19.5" customHeight="1"/>
    <row r="170" s="181" customFormat="1" ht="19.5" customHeight="1"/>
    <row r="171" s="181" customFormat="1" ht="19.5" customHeight="1"/>
    <row r="172" s="181" customFormat="1" ht="19.5" customHeight="1"/>
    <row r="173" s="181" customFormat="1" ht="19.5" customHeight="1"/>
    <row r="174" s="181" customFormat="1" ht="19.5" customHeight="1"/>
    <row r="175" s="181" customFormat="1" ht="19.5" customHeight="1"/>
    <row r="176" s="181" customFormat="1" ht="19.5" customHeight="1"/>
    <row r="177" s="181" customFormat="1" ht="19.5" customHeight="1"/>
    <row r="178" s="181" customFormat="1" ht="19.5" customHeight="1"/>
    <row r="179" s="181" customFormat="1" ht="19.5" customHeight="1"/>
    <row r="180" s="181" customFormat="1" ht="19.5" customHeight="1"/>
    <row r="181" s="181" customFormat="1" ht="19.5" customHeight="1"/>
    <row r="182" s="181" customFormat="1" ht="19.5" customHeight="1"/>
    <row r="183" s="181" customFormat="1" ht="19.5" customHeight="1"/>
    <row r="184" s="181" customFormat="1" ht="19.5" customHeight="1"/>
    <row r="185" s="181" customFormat="1" ht="19.5" customHeight="1"/>
    <row r="186" s="181" customFormat="1" ht="19.5" customHeight="1"/>
    <row r="187" s="181" customFormat="1" ht="19.5" customHeight="1"/>
    <row r="188" s="181" customFormat="1" ht="19.5" customHeight="1"/>
    <row r="189" s="181" customFormat="1" ht="19.5" customHeight="1"/>
    <row r="190" s="181" customFormat="1" ht="19.5" customHeight="1"/>
    <row r="191" s="181" customFormat="1" ht="19.5" customHeight="1"/>
    <row r="192" s="181" customFormat="1" ht="19.5" customHeight="1"/>
    <row r="193" s="181" customFormat="1" ht="19.5" customHeight="1"/>
    <row r="194" s="181" customFormat="1" ht="19.5" customHeight="1"/>
    <row r="195" s="181" customFormat="1" ht="19.5" customHeight="1"/>
    <row r="196" s="181" customFormat="1" ht="19.5" customHeight="1"/>
    <row r="197" s="181" customFormat="1" ht="19.5" customHeight="1"/>
    <row r="198" s="181" customFormat="1" ht="19.5" customHeight="1"/>
    <row r="199" s="181" customFormat="1" ht="19.5" customHeight="1"/>
    <row r="200" s="181" customFormat="1" ht="19.5" customHeight="1"/>
    <row r="201" s="181" customFormat="1" ht="19.5" customHeight="1"/>
    <row r="202" s="181" customFormat="1" ht="19.5" customHeight="1"/>
    <row r="203" s="181" customFormat="1" ht="19.5" customHeight="1"/>
    <row r="204" s="181" customFormat="1" ht="19.5" customHeight="1"/>
    <row r="205" s="181" customFormat="1" ht="19.5" customHeight="1"/>
    <row r="206" s="181" customFormat="1" ht="19.5" customHeight="1"/>
    <row r="207" s="181" customFormat="1" ht="19.5" customHeight="1"/>
    <row r="208" s="181" customFormat="1" ht="19.5" customHeight="1"/>
    <row r="209" s="181" customFormat="1" ht="19.5" customHeight="1"/>
    <row r="210" s="181" customFormat="1" ht="19.5" customHeight="1"/>
    <row r="211" s="181" customFormat="1" ht="19.5" customHeight="1"/>
    <row r="212" s="181" customFormat="1" ht="19.5" customHeight="1"/>
    <row r="213" s="181" customFormat="1" ht="19.5" customHeight="1"/>
    <row r="214" s="181" customFormat="1" ht="19.5" customHeight="1"/>
    <row r="215" s="181" customFormat="1" ht="19.5" customHeight="1"/>
    <row r="216" s="181" customFormat="1" ht="19.5" customHeight="1"/>
    <row r="217" s="181" customFormat="1" ht="19.5" customHeight="1"/>
    <row r="218" s="181" customFormat="1" ht="19.5" customHeight="1"/>
    <row r="219" s="181" customFormat="1" ht="19.5" customHeight="1"/>
    <row r="220" s="181" customFormat="1" ht="19.5" customHeight="1"/>
    <row r="221" s="181" customFormat="1" ht="19.5" customHeight="1"/>
    <row r="222" s="181" customFormat="1" ht="19.5" customHeight="1"/>
    <row r="223" s="181" customFormat="1" ht="19.5" customHeight="1"/>
    <row r="224" s="181" customFormat="1" ht="19.5" customHeight="1"/>
    <row r="225" s="181" customFormat="1" ht="19.5" customHeight="1"/>
    <row r="226" s="181" customFormat="1" ht="19.5" customHeight="1"/>
    <row r="227" s="181" customFormat="1" ht="19.5" customHeight="1"/>
    <row r="228" s="181" customFormat="1" ht="19.5" customHeight="1"/>
    <row r="229" s="181" customFormat="1" ht="19.5" customHeight="1"/>
    <row r="230" s="181" customFormat="1" ht="19.5" customHeight="1"/>
    <row r="231" s="181" customFormat="1" ht="19.5" customHeight="1"/>
    <row r="232" s="181" customFormat="1" ht="19.5" customHeight="1"/>
    <row r="233" s="181" customFormat="1" ht="19.5" customHeight="1"/>
    <row r="234" s="181" customFormat="1" ht="19.5" customHeight="1"/>
    <row r="235" s="181" customFormat="1" ht="19.5" customHeight="1"/>
    <row r="236" s="181" customFormat="1" ht="19.5" customHeight="1"/>
    <row r="237" s="181" customFormat="1" ht="19.5" customHeight="1"/>
    <row r="238" s="181" customFormat="1" ht="19.5" customHeight="1"/>
    <row r="239" s="181" customFormat="1" ht="19.5" customHeight="1"/>
    <row r="240" s="181" customFormat="1" ht="19.5" customHeight="1"/>
    <row r="241" s="181" customFormat="1" ht="19.5" customHeight="1"/>
    <row r="242" s="181" customFormat="1" ht="19.5" customHeight="1"/>
    <row r="243" s="181" customFormat="1" ht="19.5" customHeight="1"/>
    <row r="244" s="181" customFormat="1" ht="19.5" customHeight="1"/>
    <row r="245" s="181" customFormat="1" ht="19.5" customHeight="1"/>
    <row r="246" s="181" customFormat="1" ht="19.5" customHeight="1"/>
    <row r="247" s="181" customFormat="1" ht="19.5" customHeight="1"/>
    <row r="248" s="181" customFormat="1" ht="19.5" customHeight="1"/>
    <row r="249" s="181" customFormat="1" ht="19.5" customHeight="1"/>
    <row r="250" s="181" customFormat="1" ht="19.5" customHeight="1"/>
    <row r="251" s="181" customFormat="1" ht="19.5" customHeight="1"/>
    <row r="252" s="181" customFormat="1" ht="19.5" customHeight="1"/>
    <row r="253" s="181" customFormat="1" ht="19.5" customHeight="1"/>
    <row r="254" s="181" customFormat="1" ht="19.5" customHeight="1"/>
    <row r="255" s="181" customFormat="1" ht="19.5" customHeight="1"/>
    <row r="256" s="181" customFormat="1" ht="19.5" customHeight="1"/>
    <row r="257" s="181" customFormat="1" ht="19.5" customHeight="1"/>
    <row r="258" s="181" customFormat="1" ht="19.5" customHeight="1"/>
    <row r="259" s="181" customFormat="1" ht="19.5" customHeight="1"/>
    <row r="260" s="181" customFormat="1" ht="19.5" customHeight="1"/>
    <row r="261" s="181" customFormat="1" ht="19.5" customHeight="1"/>
    <row r="262" s="181" customFormat="1" ht="19.5" customHeight="1"/>
    <row r="263" s="181" customFormat="1" ht="19.5" customHeight="1"/>
    <row r="264" s="181" customFormat="1" ht="19.5" customHeight="1"/>
    <row r="265" s="181" customFormat="1" ht="19.5" customHeight="1"/>
    <row r="266" s="181" customFormat="1" ht="19.5" customHeight="1"/>
    <row r="267" s="181" customFormat="1" ht="19.5" customHeight="1"/>
    <row r="268" s="181" customFormat="1" ht="19.5" customHeight="1"/>
    <row r="269" s="181" customFormat="1" ht="19.5" customHeight="1"/>
    <row r="270" s="181" customFormat="1" ht="19.5" customHeight="1"/>
    <row r="271" s="181" customFormat="1" ht="19.5" customHeight="1"/>
    <row r="272" s="181" customFormat="1" ht="19.5" customHeight="1"/>
    <row r="273" s="181" customFormat="1" ht="19.5" customHeight="1"/>
    <row r="274" s="181" customFormat="1" ht="19.5" customHeight="1"/>
    <row r="275" s="181" customFormat="1" ht="19.5" customHeight="1"/>
    <row r="276" s="181" customFormat="1" ht="19.5" customHeight="1"/>
    <row r="277" s="181" customFormat="1" ht="19.5" customHeight="1"/>
    <row r="278" s="181" customFormat="1" ht="19.5" customHeight="1"/>
    <row r="279" s="181" customFormat="1" ht="19.5" customHeight="1"/>
    <row r="280" s="181" customFormat="1" ht="19.5" customHeight="1"/>
    <row r="281" s="181" customFormat="1" ht="19.5" customHeight="1"/>
    <row r="282" s="181" customFormat="1" ht="19.5" customHeight="1"/>
    <row r="283" s="181" customFormat="1" ht="19.5" customHeight="1"/>
    <row r="284" s="181" customFormat="1" ht="19.5" customHeight="1"/>
    <row r="285" s="181" customFormat="1" ht="19.5" customHeight="1"/>
    <row r="286" s="181" customFormat="1" ht="19.5" customHeight="1"/>
    <row r="287" s="181" customFormat="1" ht="19.5" customHeight="1"/>
    <row r="288" s="181" customFormat="1" ht="19.5" customHeight="1"/>
    <row r="289" s="181" customFormat="1" ht="19.5" customHeight="1"/>
    <row r="290" s="181" customFormat="1" ht="19.5" customHeight="1"/>
    <row r="291" s="181" customFormat="1" ht="19.5" customHeight="1"/>
    <row r="292" s="181" customFormat="1" ht="19.5" customHeight="1"/>
    <row r="293" s="181" customFormat="1" ht="19.5" customHeight="1"/>
    <row r="294" s="181" customFormat="1" ht="19.5" customHeight="1"/>
    <row r="295" s="181" customFormat="1" ht="19.5" customHeight="1"/>
    <row r="296" s="181" customFormat="1" ht="19.5" customHeight="1"/>
    <row r="297" s="181" customFormat="1" ht="19.5" customHeight="1"/>
    <row r="298" s="181" customFormat="1" ht="19.5" customHeight="1"/>
    <row r="299" s="181" customFormat="1" ht="19.5" customHeight="1"/>
    <row r="300" s="181" customFormat="1" ht="19.5" customHeight="1"/>
    <row r="301" s="181" customFormat="1" ht="19.5" customHeight="1"/>
    <row r="302" s="181" customFormat="1" ht="19.5" customHeight="1"/>
    <row r="303" s="181" customFormat="1" ht="19.5" customHeight="1"/>
    <row r="304" s="181" customFormat="1" ht="19.5" customHeight="1"/>
    <row r="305" s="181" customFormat="1" ht="19.5" customHeight="1"/>
    <row r="306" s="181" customFormat="1" ht="19.5" customHeight="1"/>
    <row r="307" s="181" customFormat="1" ht="19.5" customHeight="1"/>
    <row r="308" s="181" customFormat="1" ht="19.5" customHeight="1"/>
    <row r="309" s="181" customFormat="1" ht="19.5" customHeight="1"/>
    <row r="310" s="181" customFormat="1" ht="19.5" customHeight="1"/>
    <row r="311" s="181" customFormat="1" ht="19.5" customHeight="1"/>
    <row r="312" s="181" customFormat="1" ht="19.5" customHeight="1"/>
    <row r="313" s="181" customFormat="1" ht="19.5" customHeight="1"/>
    <row r="314" s="181" customFormat="1" ht="19.5" customHeight="1"/>
    <row r="315" s="181" customFormat="1" ht="19.5" customHeight="1"/>
    <row r="316" s="181" customFormat="1" ht="19.5" customHeight="1"/>
    <row r="317" s="181" customFormat="1" ht="19.5" customHeight="1"/>
    <row r="318" s="181" customFormat="1" ht="19.5" customHeight="1"/>
    <row r="319" s="181" customFormat="1" ht="19.5" customHeight="1"/>
    <row r="320" s="181" customFormat="1" ht="19.5" customHeight="1"/>
    <row r="321" s="181" customFormat="1" ht="19.5" customHeight="1"/>
    <row r="322" s="181" customFormat="1" ht="19.5" customHeight="1"/>
    <row r="323" s="181" customFormat="1" ht="19.5" customHeight="1"/>
    <row r="324" s="181" customFormat="1" ht="19.5" customHeight="1"/>
    <row r="325" s="181" customFormat="1" ht="19.5" customHeight="1"/>
    <row r="326" s="181" customFormat="1" ht="19.5" customHeight="1"/>
    <row r="327" s="181" customFormat="1" ht="19.5" customHeight="1"/>
    <row r="328" s="181" customFormat="1" ht="19.5" customHeight="1"/>
    <row r="329" s="181" customFormat="1" ht="19.5" customHeight="1"/>
    <row r="330" s="181" customFormat="1" ht="19.5" customHeight="1"/>
    <row r="331" s="181" customFormat="1" ht="19.5" customHeight="1"/>
    <row r="332" s="181" customFormat="1" ht="19.5" customHeight="1"/>
    <row r="333" s="181" customFormat="1" ht="19.5" customHeight="1"/>
    <row r="334" s="181" customFormat="1" ht="19.5" customHeight="1"/>
    <row r="335" s="181" customFormat="1" ht="19.5" customHeight="1"/>
    <row r="336" s="181" customFormat="1" ht="19.5" customHeight="1"/>
    <row r="337" s="181" customFormat="1" ht="19.5" customHeight="1"/>
    <row r="338" s="181" customFormat="1" ht="19.5" customHeight="1"/>
    <row r="339" s="181" customFormat="1" ht="19.5" customHeight="1"/>
    <row r="340" s="181" customFormat="1" ht="19.5" customHeight="1"/>
    <row r="341" s="181" customFormat="1" ht="19.5" customHeight="1"/>
    <row r="342" s="181" customFormat="1" ht="19.5" customHeight="1"/>
    <row r="343" s="181" customFormat="1" ht="19.5" customHeight="1"/>
    <row r="344" s="181" customFormat="1" ht="19.5" customHeight="1"/>
    <row r="345" s="181" customFormat="1" ht="19.5" customHeight="1"/>
    <row r="346" s="181" customFormat="1" ht="19.5" customHeight="1"/>
    <row r="347" s="181" customFormat="1" ht="19.5" customHeight="1"/>
    <row r="348" s="181" customFormat="1" ht="19.5" customHeight="1"/>
    <row r="349" s="181" customFormat="1" ht="19.5" customHeight="1"/>
    <row r="350" s="181" customFormat="1" ht="19.5" customHeight="1"/>
    <row r="351" s="181" customFormat="1" ht="19.5" customHeight="1"/>
    <row r="352" s="181" customFormat="1" ht="19.5" customHeight="1"/>
    <row r="353" s="181" customFormat="1" ht="19.5" customHeight="1"/>
    <row r="354" s="181" customFormat="1" ht="19.5" customHeight="1"/>
    <row r="355" s="181" customFormat="1" ht="19.5" customHeight="1"/>
    <row r="356" s="181" customFormat="1" ht="19.5" customHeight="1"/>
    <row r="357" s="181" customFormat="1" ht="19.5" customHeight="1"/>
    <row r="358" s="181" customFormat="1" ht="19.5" customHeight="1"/>
    <row r="359" s="181" customFormat="1" ht="19.5" customHeight="1"/>
    <row r="360" s="181" customFormat="1" ht="19.5" customHeight="1"/>
    <row r="361" s="181" customFormat="1" ht="19.5" customHeight="1"/>
    <row r="362" s="181" customFormat="1" ht="19.5" customHeight="1"/>
    <row r="363" s="181" customFormat="1" ht="19.5" customHeight="1"/>
    <row r="364" s="181" customFormat="1" ht="19.5" customHeight="1"/>
    <row r="365" s="181" customFormat="1" ht="19.5" customHeight="1"/>
    <row r="366" s="181" customFormat="1" ht="19.5" customHeight="1"/>
    <row r="367" s="181" customFormat="1" ht="19.5" customHeight="1"/>
    <row r="368" s="181" customFormat="1" ht="19.5" customHeight="1"/>
    <row r="369" s="181" customFormat="1" ht="19.5" customHeight="1"/>
    <row r="370" s="181" customFormat="1" ht="19.5" customHeight="1"/>
    <row r="371" s="181" customFormat="1" ht="19.5" customHeight="1"/>
    <row r="372" s="181" customFormat="1" ht="19.5" customHeight="1"/>
    <row r="373" s="181" customFormat="1" ht="19.5" customHeight="1"/>
    <row r="374" s="181" customFormat="1" ht="19.5" customHeight="1"/>
    <row r="375" s="181" customFormat="1" ht="19.5" customHeight="1"/>
    <row r="376" s="181" customFormat="1" ht="19.5" customHeight="1"/>
    <row r="377" s="181" customFormat="1" ht="19.5" customHeight="1"/>
    <row r="378" s="181" customFormat="1" ht="19.5" customHeight="1"/>
    <row r="379" s="181" customFormat="1" ht="19.5" customHeight="1"/>
    <row r="380" s="181" customFormat="1" ht="19.5" customHeight="1"/>
    <row r="381" s="181" customFormat="1" ht="19.5" customHeight="1"/>
    <row r="382" s="181" customFormat="1" ht="19.5" customHeight="1"/>
    <row r="383" s="181" customFormat="1" ht="19.5" customHeight="1"/>
    <row r="384" s="181" customFormat="1" ht="19.5" customHeight="1"/>
    <row r="385" s="181" customFormat="1" ht="19.5" customHeight="1"/>
    <row r="386" s="181" customFormat="1" ht="19.5" customHeight="1"/>
    <row r="387" s="181" customFormat="1" ht="19.5" customHeight="1"/>
    <row r="388" s="181" customFormat="1" ht="19.5" customHeight="1"/>
    <row r="389" s="181" customFormat="1" ht="19.5" customHeight="1"/>
    <row r="390" s="181" customFormat="1" ht="19.5" customHeight="1"/>
    <row r="391" s="181" customFormat="1" ht="19.5" customHeight="1"/>
    <row r="392" s="181" customFormat="1" ht="19.5" customHeight="1"/>
    <row r="393" s="181" customFormat="1" ht="19.5" customHeight="1"/>
    <row r="394" s="181" customFormat="1" ht="19.5" customHeight="1"/>
    <row r="395" s="181" customFormat="1" ht="19.5" customHeight="1"/>
    <row r="396" s="181" customFormat="1" ht="19.5" customHeight="1"/>
    <row r="397" s="181" customFormat="1" ht="19.5" customHeight="1"/>
    <row r="398" s="181" customFormat="1" ht="19.5" customHeight="1"/>
    <row r="399" s="181" customFormat="1" ht="19.5" customHeight="1"/>
    <row r="400" s="181" customFormat="1" ht="19.5" customHeight="1"/>
    <row r="401" s="181" customFormat="1" ht="19.5" customHeight="1"/>
    <row r="402" s="181" customFormat="1" ht="19.5" customHeight="1"/>
    <row r="403" s="181" customFormat="1" ht="19.5" customHeight="1"/>
    <row r="404" s="181" customFormat="1" ht="19.5" customHeight="1"/>
    <row r="405" s="181" customFormat="1" ht="19.5" customHeight="1"/>
    <row r="406" s="181" customFormat="1" ht="19.5" customHeight="1"/>
    <row r="407" s="181" customFormat="1" ht="19.5" customHeight="1"/>
    <row r="408" s="181" customFormat="1" ht="19.5" customHeight="1"/>
    <row r="409" s="181" customFormat="1" ht="19.5" customHeight="1"/>
    <row r="410" s="181" customFormat="1" ht="19.5" customHeight="1"/>
    <row r="411" s="181" customFormat="1" ht="19.5" customHeight="1"/>
    <row r="412" s="181" customFormat="1" ht="19.5" customHeight="1"/>
    <row r="413" s="181" customFormat="1" ht="19.5" customHeight="1"/>
    <row r="414" s="181" customFormat="1" ht="19.5" customHeight="1"/>
    <row r="415" s="181" customFormat="1" ht="19.5" customHeight="1"/>
    <row r="416" s="181" customFormat="1" ht="19.5" customHeight="1"/>
    <row r="417" s="181" customFormat="1" ht="19.5" customHeight="1"/>
    <row r="418" s="181" customFormat="1" ht="19.5" customHeight="1"/>
    <row r="419" s="181" customFormat="1" ht="19.5" customHeight="1"/>
    <row r="420" s="181" customFormat="1" ht="19.5" customHeight="1"/>
    <row r="421" s="181" customFormat="1" ht="19.5" customHeight="1"/>
    <row r="422" s="181" customFormat="1" ht="19.5" customHeight="1"/>
    <row r="423" s="181" customFormat="1" ht="19.5" customHeight="1"/>
    <row r="424" s="181" customFormat="1" ht="19.5" customHeight="1"/>
    <row r="425" s="181" customFormat="1" ht="19.5" customHeight="1"/>
    <row r="426" s="181" customFormat="1" ht="19.5" customHeight="1"/>
    <row r="427" s="181" customFormat="1" ht="19.5" customHeight="1"/>
    <row r="428" s="181" customFormat="1" ht="19.5" customHeight="1"/>
    <row r="429" s="181" customFormat="1" ht="19.5" customHeight="1"/>
    <row r="430" s="181" customFormat="1" ht="19.5" customHeight="1"/>
    <row r="431" s="181" customFormat="1" ht="19.5" customHeight="1"/>
    <row r="432" s="181" customFormat="1" ht="19.5" customHeight="1"/>
    <row r="433" s="181" customFormat="1" ht="19.5" customHeight="1"/>
    <row r="434" s="181" customFormat="1" ht="19.5" customHeight="1"/>
    <row r="435" s="181" customFormat="1" ht="19.5" customHeight="1"/>
    <row r="436" s="181" customFormat="1" ht="19.5" customHeight="1"/>
    <row r="437" s="181" customFormat="1" ht="19.5" customHeight="1"/>
    <row r="438" s="181" customFormat="1" ht="19.5" customHeight="1"/>
    <row r="439" s="181" customFormat="1" ht="19.5" customHeight="1"/>
    <row r="440" s="181" customFormat="1" ht="19.5" customHeight="1"/>
    <row r="441" s="181" customFormat="1" ht="19.5" customHeight="1"/>
    <row r="442" s="181" customFormat="1" ht="19.5" customHeight="1"/>
    <row r="443" s="181" customFormat="1" ht="19.5" customHeight="1"/>
    <row r="444" s="181" customFormat="1" ht="19.5" customHeight="1"/>
    <row r="445" s="181" customFormat="1" ht="19.5" customHeight="1"/>
    <row r="446" s="181" customFormat="1" ht="19.5" customHeight="1"/>
    <row r="447" s="181" customFormat="1" ht="19.5" customHeight="1"/>
    <row r="448" s="181" customFormat="1" ht="19.5" customHeight="1"/>
    <row r="449" s="181" customFormat="1" ht="19.5" customHeight="1"/>
    <row r="450" s="181" customFormat="1" ht="19.5" customHeight="1"/>
    <row r="451" s="181" customFormat="1" ht="19.5" customHeight="1"/>
    <row r="452" s="181" customFormat="1" ht="19.5" customHeight="1"/>
    <row r="453" s="181" customFormat="1" ht="19.5" customHeight="1"/>
    <row r="454" s="181" customFormat="1" ht="19.5" customHeight="1"/>
    <row r="455" s="181" customFormat="1" ht="19.5" customHeight="1"/>
    <row r="456" s="181" customFormat="1" ht="19.5" customHeight="1"/>
    <row r="457" s="181" customFormat="1" ht="19.5" customHeight="1"/>
    <row r="458" s="181" customFormat="1" ht="19.5" customHeight="1"/>
    <row r="459" s="181" customFormat="1" ht="19.5" customHeight="1"/>
    <row r="460" s="181" customFormat="1" ht="19.5" customHeight="1"/>
    <row r="461" s="181" customFormat="1" ht="19.5" customHeight="1"/>
    <row r="462" s="181" customFormat="1" ht="19.5" customHeight="1"/>
    <row r="463" s="181" customFormat="1" ht="19.5" customHeight="1"/>
    <row r="464" s="181" customFormat="1" ht="19.5" customHeight="1"/>
    <row r="465" s="181" customFormat="1" ht="19.5" customHeight="1"/>
    <row r="466" s="181" customFormat="1" ht="19.5" customHeight="1"/>
    <row r="467" s="181" customFormat="1" ht="19.5" customHeight="1"/>
    <row r="468" s="181" customFormat="1" ht="19.5" customHeight="1"/>
    <row r="469" s="181" customFormat="1" ht="19.5" customHeight="1"/>
    <row r="470" s="181" customFormat="1" ht="19.5" customHeight="1"/>
    <row r="471" s="181" customFormat="1" ht="19.5" customHeight="1"/>
    <row r="472" s="181" customFormat="1" ht="19.5" customHeight="1"/>
    <row r="473" s="181" customFormat="1" ht="19.5" customHeight="1"/>
    <row r="474" s="181" customFormat="1" ht="19.5" customHeight="1"/>
    <row r="475" s="181" customFormat="1" ht="19.5" customHeight="1"/>
    <row r="476" s="181" customFormat="1" ht="19.5" customHeight="1"/>
    <row r="477" s="181" customFormat="1" ht="19.5" customHeight="1"/>
    <row r="478" s="181" customFormat="1" ht="19.5" customHeight="1"/>
    <row r="479" s="181" customFormat="1" ht="19.5" customHeight="1"/>
    <row r="480" s="181" customFormat="1" ht="19.5" customHeight="1"/>
    <row r="481" s="181" customFormat="1" ht="19.5" customHeight="1"/>
    <row r="482" s="181" customFormat="1" ht="19.5" customHeight="1"/>
    <row r="483" s="181" customFormat="1" ht="19.5" customHeight="1"/>
    <row r="484" s="181" customFormat="1" ht="19.5" customHeight="1"/>
    <row r="485" s="181" customFormat="1" ht="19.5" customHeight="1"/>
    <row r="486" s="181" customFormat="1" ht="19.5" customHeight="1"/>
    <row r="487" s="181" customFormat="1" ht="19.5" customHeight="1"/>
    <row r="488" s="181" customFormat="1" ht="19.5" customHeight="1"/>
    <row r="489" s="181" customFormat="1" ht="19.5" customHeight="1"/>
    <row r="490" s="181" customFormat="1" ht="19.5" customHeight="1"/>
    <row r="491" s="181" customFormat="1" ht="19.5" customHeight="1"/>
    <row r="492" s="181" customFormat="1" ht="19.5" customHeight="1"/>
    <row r="493" s="181" customFormat="1" ht="19.5" customHeight="1"/>
    <row r="494" s="181" customFormat="1" ht="19.5" customHeight="1"/>
    <row r="495" s="181" customFormat="1" ht="19.5" customHeight="1"/>
    <row r="496" s="181" customFormat="1" ht="19.5" customHeight="1"/>
    <row r="497" s="181" customFormat="1" ht="19.5" customHeight="1"/>
    <row r="498" s="181" customFormat="1" ht="19.5" customHeight="1"/>
    <row r="499" s="181" customFormat="1" ht="19.5" customHeight="1"/>
    <row r="500" s="181" customFormat="1" ht="19.5" customHeight="1"/>
    <row r="501" s="181" customFormat="1" ht="19.5" customHeight="1"/>
    <row r="502" s="181" customFormat="1" ht="19.5" customHeight="1"/>
    <row r="503" s="181" customFormat="1" ht="19.5" customHeight="1"/>
    <row r="504" s="181" customFormat="1" ht="19.5" customHeight="1"/>
    <row r="505" s="181" customFormat="1" ht="19.5" customHeight="1"/>
    <row r="506" s="181" customFormat="1" ht="19.5" customHeight="1"/>
    <row r="507" s="181" customFormat="1" ht="19.5" customHeight="1"/>
    <row r="508" s="181" customFormat="1" ht="19.5" customHeight="1"/>
    <row r="509" s="181" customFormat="1" ht="19.5" customHeight="1"/>
    <row r="510" s="181" customFormat="1" ht="19.5" customHeight="1"/>
    <row r="511" s="181" customFormat="1" ht="19.5" customHeight="1"/>
    <row r="512" s="181" customFormat="1" ht="19.5" customHeight="1"/>
    <row r="513" s="181" customFormat="1" ht="19.5" customHeight="1"/>
    <row r="514" s="181" customFormat="1" ht="19.5" customHeight="1"/>
    <row r="515" s="181" customFormat="1" ht="19.5" customHeight="1"/>
    <row r="516" s="181" customFormat="1" ht="19.5" customHeight="1"/>
    <row r="517" s="181" customFormat="1" ht="19.5" customHeight="1"/>
    <row r="518" s="181" customFormat="1" ht="19.5" customHeight="1"/>
    <row r="519" s="181" customFormat="1" ht="19.5" customHeight="1"/>
    <row r="520" s="181" customFormat="1" ht="19.5" customHeight="1"/>
    <row r="521" s="181" customFormat="1" ht="19.5" customHeight="1"/>
    <row r="522" s="181" customFormat="1" ht="19.5" customHeight="1"/>
    <row r="523" s="181" customFormat="1" ht="19.5" customHeight="1"/>
    <row r="524" s="181" customFormat="1" ht="19.5" customHeight="1"/>
    <row r="525" s="181" customFormat="1" ht="19.5" customHeight="1"/>
    <row r="526" s="181" customFormat="1" ht="19.5" customHeight="1"/>
    <row r="527" s="181" customFormat="1" ht="19.5" customHeight="1"/>
    <row r="528" s="181" customFormat="1" ht="19.5" customHeight="1"/>
    <row r="529" s="181" customFormat="1" ht="19.5" customHeight="1"/>
    <row r="530" s="181" customFormat="1" ht="19.5" customHeight="1"/>
    <row r="531" s="181" customFormat="1" ht="19.5" customHeight="1"/>
    <row r="532" s="181" customFormat="1" ht="19.5" customHeight="1"/>
    <row r="533" s="181" customFormat="1" ht="19.5" customHeight="1"/>
    <row r="534" s="181" customFormat="1" ht="19.5" customHeight="1"/>
    <row r="535" s="181" customFormat="1" ht="19.5" customHeight="1"/>
    <row r="536" s="181" customFormat="1" ht="19.5" customHeight="1"/>
    <row r="537" s="181" customFormat="1" ht="19.5" customHeight="1"/>
    <row r="538" s="181" customFormat="1" ht="19.5" customHeight="1"/>
    <row r="539" s="181" customFormat="1" ht="19.5" customHeight="1"/>
    <row r="540" s="181" customFormat="1" ht="19.5" customHeight="1"/>
    <row r="541" s="181" customFormat="1" ht="19.5" customHeight="1"/>
    <row r="542" s="181" customFormat="1" ht="19.5" customHeight="1"/>
    <row r="543" s="181" customFormat="1" ht="19.5" customHeight="1"/>
    <row r="544" s="181" customFormat="1" ht="19.5" customHeight="1"/>
    <row r="545" s="181" customFormat="1" ht="19.5" customHeight="1"/>
    <row r="546" s="181" customFormat="1" ht="19.5" customHeight="1"/>
    <row r="547" s="181" customFormat="1" ht="19.5" customHeight="1"/>
    <row r="548" s="181" customFormat="1" ht="19.5" customHeight="1"/>
    <row r="549" s="181" customFormat="1" ht="19.5" customHeight="1"/>
    <row r="550" s="181" customFormat="1" ht="19.5" customHeight="1"/>
    <row r="551" s="181" customFormat="1" ht="19.5" customHeight="1"/>
    <row r="552" s="181" customFormat="1" ht="19.5" customHeight="1"/>
    <row r="553" s="181" customFormat="1" ht="19.5" customHeight="1"/>
    <row r="554" s="181" customFormat="1" ht="19.5" customHeight="1"/>
    <row r="555" s="181" customFormat="1" ht="19.5" customHeight="1"/>
    <row r="556" s="181" customFormat="1" ht="19.5" customHeight="1"/>
    <row r="557" s="181" customFormat="1" ht="19.5" customHeight="1"/>
    <row r="558" s="181" customFormat="1" ht="19.5" customHeight="1"/>
    <row r="559" s="181" customFormat="1" ht="19.5" customHeight="1"/>
    <row r="560" s="181" customFormat="1" ht="19.5" customHeight="1"/>
    <row r="561" s="181" customFormat="1" ht="19.5" customHeight="1"/>
    <row r="562" s="181" customFormat="1" ht="19.5" customHeight="1"/>
    <row r="563" s="181" customFormat="1" ht="19.5" customHeight="1"/>
    <row r="564" s="181" customFormat="1" ht="19.5" customHeight="1"/>
    <row r="565" s="181" customFormat="1" ht="19.5" customHeight="1"/>
    <row r="566" s="181" customFormat="1" ht="19.5" customHeight="1"/>
    <row r="567" s="181" customFormat="1" ht="19.5" customHeight="1"/>
    <row r="568" s="181" customFormat="1" ht="19.5" customHeight="1"/>
    <row r="569" s="181" customFormat="1" ht="19.5" customHeight="1"/>
    <row r="570" s="181" customFormat="1" ht="19.5" customHeight="1"/>
    <row r="571" s="181" customFormat="1" ht="19.5" customHeight="1"/>
    <row r="572" s="181" customFormat="1" ht="19.5" customHeight="1"/>
    <row r="573" s="181" customFormat="1" ht="19.5" customHeight="1"/>
    <row r="574" s="181" customFormat="1" ht="19.5" customHeight="1"/>
    <row r="575" s="181" customFormat="1" ht="19.5" customHeight="1"/>
    <row r="576" s="181" customFormat="1" ht="19.5" customHeight="1"/>
    <row r="577" s="181" customFormat="1" ht="19.5" customHeight="1"/>
    <row r="578" s="181" customFormat="1" ht="19.5" customHeight="1"/>
    <row r="579" s="181" customFormat="1" ht="19.5" customHeight="1"/>
    <row r="580" s="181" customFormat="1" ht="19.5" customHeight="1"/>
    <row r="581" s="181" customFormat="1" ht="19.5" customHeight="1"/>
    <row r="582" s="181" customFormat="1" ht="19.5" customHeight="1"/>
    <row r="583" s="181" customFormat="1" ht="19.5" customHeight="1"/>
    <row r="584" s="181" customFormat="1" ht="19.5" customHeight="1"/>
    <row r="585" s="181" customFormat="1" ht="19.5" customHeight="1"/>
    <row r="586" s="181" customFormat="1" ht="19.5" customHeight="1"/>
    <row r="587" s="181" customFormat="1" ht="19.5" customHeight="1"/>
    <row r="588" s="181" customFormat="1" ht="19.5" customHeight="1"/>
    <row r="589" s="181" customFormat="1" ht="19.5" customHeight="1"/>
    <row r="590" s="181" customFormat="1" ht="19.5" customHeight="1"/>
    <row r="591" s="181" customFormat="1" ht="19.5" customHeight="1"/>
    <row r="592" s="181" customFormat="1" ht="19.5" customHeight="1"/>
    <row r="593" s="181" customFormat="1" ht="19.5" customHeight="1"/>
    <row r="594" s="181" customFormat="1" ht="19.5" customHeight="1"/>
    <row r="595" s="181" customFormat="1" ht="19.5" customHeight="1"/>
    <row r="596" s="181" customFormat="1" ht="19.5" customHeight="1"/>
    <row r="597" s="181" customFormat="1" ht="19.5" customHeight="1"/>
    <row r="598" s="181" customFormat="1" ht="19.5" customHeight="1"/>
    <row r="599" s="181" customFormat="1" ht="19.5" customHeight="1"/>
    <row r="600" s="181" customFormat="1" ht="19.5" customHeight="1"/>
    <row r="601" s="181" customFormat="1" ht="19.5" customHeight="1"/>
    <row r="602" s="181" customFormat="1" ht="19.5" customHeight="1"/>
    <row r="603" s="181" customFormat="1" ht="19.5" customHeight="1"/>
    <row r="604" s="181" customFormat="1" ht="19.5" customHeight="1"/>
    <row r="605" s="181" customFormat="1" ht="19.5" customHeight="1"/>
    <row r="606" s="181" customFormat="1" ht="19.5" customHeight="1"/>
    <row r="607" s="181" customFormat="1" ht="19.5" customHeight="1"/>
    <row r="608" s="181" customFormat="1" ht="19.5" customHeight="1"/>
    <row r="609" s="181" customFormat="1" ht="19.5" customHeight="1"/>
    <row r="610" s="181" customFormat="1" ht="19.5" customHeight="1"/>
    <row r="611" s="181" customFormat="1" ht="19.5" customHeight="1"/>
    <row r="612" s="181" customFormat="1" ht="19.5" customHeight="1"/>
    <row r="613" s="181" customFormat="1" ht="19.5" customHeight="1"/>
    <row r="614" s="181" customFormat="1" ht="19.5" customHeight="1"/>
    <row r="615" s="181" customFormat="1" ht="19.5" customHeight="1"/>
    <row r="616" s="181" customFormat="1" ht="19.5" customHeight="1"/>
    <row r="617" s="181" customFormat="1" ht="19.5" customHeight="1"/>
    <row r="618" s="181" customFormat="1" ht="19.5" customHeight="1"/>
    <row r="619" s="181" customFormat="1" ht="19.5" customHeight="1"/>
    <row r="620" s="181" customFormat="1" ht="19.5" customHeight="1"/>
    <row r="621" s="181" customFormat="1" ht="19.5" customHeight="1"/>
    <row r="622" s="181" customFormat="1" ht="19.5" customHeight="1"/>
    <row r="623" s="181" customFormat="1" ht="19.5" customHeight="1"/>
    <row r="624" s="181" customFormat="1" ht="19.5" customHeight="1"/>
    <row r="625" s="181" customFormat="1" ht="19.5" customHeight="1"/>
    <row r="626" s="181" customFormat="1" ht="19.5" customHeight="1"/>
    <row r="627" s="181" customFormat="1" ht="19.5" customHeight="1"/>
    <row r="628" s="181" customFormat="1" ht="19.5" customHeight="1"/>
    <row r="629" s="181" customFormat="1" ht="19.5" customHeight="1"/>
    <row r="630" s="181" customFormat="1" ht="19.5" customHeight="1"/>
    <row r="631" s="181" customFormat="1" ht="19.5" customHeight="1"/>
    <row r="632" s="181" customFormat="1" ht="19.5" customHeight="1"/>
    <row r="633" s="181" customFormat="1" ht="19.5" customHeight="1"/>
    <row r="634" s="181" customFormat="1" ht="19.5" customHeight="1"/>
    <row r="635" s="181" customFormat="1" ht="19.5" customHeight="1"/>
    <row r="636" s="181" customFormat="1" ht="19.5" customHeight="1"/>
    <row r="637" s="181" customFormat="1" ht="19.5" customHeight="1"/>
    <row r="638" s="181" customFormat="1" ht="19.5" customHeight="1"/>
    <row r="639" s="181" customFormat="1" ht="19.5" customHeight="1"/>
    <row r="640" s="181" customFormat="1" ht="19.5" customHeight="1"/>
    <row r="641" s="181" customFormat="1" ht="19.5" customHeight="1"/>
    <row r="642" s="181" customFormat="1" ht="19.5" customHeight="1"/>
    <row r="643" s="181" customFormat="1" ht="19.5" customHeight="1"/>
    <row r="644" s="181" customFormat="1" ht="19.5" customHeight="1"/>
    <row r="645" s="181" customFormat="1" ht="19.5" customHeight="1"/>
    <row r="646" s="181" customFormat="1" ht="19.5" customHeight="1"/>
    <row r="647" s="181" customFormat="1" ht="19.5" customHeight="1"/>
    <row r="648" s="181" customFormat="1" ht="19.5" customHeight="1"/>
    <row r="649" s="181" customFormat="1" ht="19.5" customHeight="1"/>
    <row r="650" s="181" customFormat="1" ht="19.5" customHeight="1"/>
    <row r="651" s="181" customFormat="1" ht="19.5" customHeight="1"/>
    <row r="652" s="181" customFormat="1" ht="19.5" customHeight="1"/>
    <row r="653" s="181" customFormat="1" ht="19.5" customHeight="1"/>
    <row r="654" s="181" customFormat="1" ht="19.5" customHeight="1"/>
    <row r="655" s="181" customFormat="1" ht="19.5" customHeight="1"/>
    <row r="656" s="181" customFormat="1" ht="19.5" customHeight="1"/>
    <row r="657" s="181" customFormat="1" ht="19.5" customHeight="1"/>
    <row r="658" s="181" customFormat="1" ht="19.5" customHeight="1"/>
    <row r="659" s="181" customFormat="1" ht="19.5" customHeight="1"/>
    <row r="660" s="181" customFormat="1" ht="19.5" customHeight="1"/>
    <row r="661" s="181" customFormat="1" ht="19.5" customHeight="1"/>
    <row r="662" s="181" customFormat="1" ht="19.5" customHeight="1"/>
    <row r="663" s="181" customFormat="1" ht="19.5" customHeight="1"/>
    <row r="664" s="181" customFormat="1" ht="19.5" customHeight="1"/>
    <row r="665" s="181" customFormat="1" ht="19.5" customHeight="1"/>
    <row r="666" s="181" customFormat="1" ht="19.5" customHeight="1"/>
    <row r="667" s="181" customFormat="1" ht="19.5" customHeight="1"/>
    <row r="668" s="181" customFormat="1" ht="19.5" customHeight="1"/>
    <row r="669" s="181" customFormat="1" ht="19.5" customHeight="1"/>
    <row r="670" s="181" customFormat="1" ht="19.5" customHeight="1"/>
    <row r="671" s="181" customFormat="1" ht="19.5" customHeight="1"/>
    <row r="672" s="181" customFormat="1" ht="19.5" customHeight="1"/>
    <row r="673" s="181" customFormat="1" ht="19.5" customHeight="1"/>
    <row r="674" s="181" customFormat="1" ht="19.5" customHeight="1"/>
    <row r="675" s="181" customFormat="1" ht="19.5" customHeight="1"/>
    <row r="676" s="181" customFormat="1" ht="19.5" customHeight="1"/>
    <row r="677" s="181" customFormat="1" ht="19.5" customHeight="1"/>
    <row r="678" s="181" customFormat="1" ht="19.5" customHeight="1"/>
    <row r="679" s="181" customFormat="1" ht="19.5" customHeight="1"/>
    <row r="680" s="181" customFormat="1" ht="19.5" customHeight="1"/>
    <row r="681" s="181" customFormat="1" ht="19.5" customHeight="1"/>
    <row r="682" s="181" customFormat="1" ht="19.5" customHeight="1"/>
    <row r="683" s="181" customFormat="1" ht="19.5" customHeight="1"/>
    <row r="684" s="181" customFormat="1" ht="19.5" customHeight="1"/>
    <row r="685" s="181" customFormat="1" ht="19.5" customHeight="1"/>
    <row r="686" s="181" customFormat="1" ht="19.5" customHeight="1"/>
    <row r="687" s="181" customFormat="1" ht="19.5" customHeight="1"/>
    <row r="688" s="181" customFormat="1" ht="19.5" customHeight="1"/>
    <row r="689" s="181" customFormat="1" ht="19.5" customHeight="1"/>
    <row r="690" s="181" customFormat="1" ht="19.5" customHeight="1"/>
    <row r="691" s="181" customFormat="1" ht="19.5" customHeight="1"/>
    <row r="692" s="181" customFormat="1" ht="19.5" customHeight="1"/>
    <row r="693" s="181" customFormat="1" ht="19.5" customHeight="1"/>
    <row r="694" s="181" customFormat="1" ht="19.5" customHeight="1"/>
    <row r="695" s="181" customFormat="1" ht="19.5" customHeight="1"/>
    <row r="696" s="181" customFormat="1" ht="19.5" customHeight="1"/>
    <row r="697" s="181" customFormat="1" ht="19.5" customHeight="1"/>
    <row r="698" s="181" customFormat="1" ht="19.5" customHeight="1"/>
    <row r="699" s="181" customFormat="1" ht="19.5" customHeight="1"/>
    <row r="700" s="181" customFormat="1" ht="19.5" customHeight="1"/>
    <row r="701" s="181" customFormat="1" ht="19.5" customHeight="1">
      <c r="C701" s="264"/>
    </row>
  </sheetData>
  <sheetProtection/>
  <mergeCells count="4">
    <mergeCell ref="B7:F7"/>
    <mergeCell ref="B15:F15"/>
    <mergeCell ref="B23:F23"/>
    <mergeCell ref="A1:L1"/>
  </mergeCells>
  <printOptions/>
  <pageMargins left="0.15748031496062992" right="0.2362204724409449" top="0.5905511811023623" bottom="0.6299212598425197" header="0.15748031496062992" footer="0.4330708661417323"/>
  <pageSetup horizontalDpi="600" verticalDpi="600" orientation="landscape" paperSize="8" scale="60" r:id="rId1"/>
  <headerFooter alignWithMargins="0">
    <oddHeader>&amp;C3.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S25"/>
  <sheetViews>
    <sheetView zoomScalePageLayoutView="120" workbookViewId="0" topLeftCell="A1">
      <selection activeCell="F7" sqref="F7"/>
    </sheetView>
  </sheetViews>
  <sheetFormatPr defaultColWidth="9.00390625" defaultRowHeight="15" customHeight="1"/>
  <cols>
    <col min="1" max="1" width="28.875" style="15" customWidth="1"/>
    <col min="2" max="2" width="9.125" style="15" customWidth="1"/>
    <col min="3" max="3" width="8.00390625" style="15" customWidth="1"/>
    <col min="4" max="4" width="8.375" style="15" customWidth="1"/>
    <col min="5" max="5" width="10.75390625" style="15" customWidth="1"/>
    <col min="6" max="6" width="11.625" style="15" customWidth="1"/>
    <col min="7" max="7" width="10.25390625" style="15" customWidth="1"/>
    <col min="8" max="8" width="11.625" style="15" customWidth="1"/>
    <col min="9" max="9" width="7.125" style="15" customWidth="1"/>
    <col min="10" max="10" width="9.00390625" style="15" customWidth="1"/>
    <col min="11" max="12" width="7.00390625" style="15" customWidth="1"/>
    <col min="13" max="13" width="6.25390625" style="15" customWidth="1"/>
    <col min="14" max="14" width="6.875" style="15" customWidth="1"/>
    <col min="15" max="15" width="10.125" style="15" customWidth="1"/>
    <col min="16" max="16" width="7.00390625" style="15" customWidth="1"/>
    <col min="17" max="17" width="8.125" style="15" customWidth="1"/>
    <col min="18" max="18" width="8.75390625" style="15" customWidth="1"/>
    <col min="19" max="19" width="5.375" style="15" customWidth="1"/>
    <col min="20" max="45" width="9.125" style="15" customWidth="1"/>
    <col min="46" max="16384" width="9.125" style="145" customWidth="1"/>
  </cols>
  <sheetData>
    <row r="1" spans="1:19" ht="18.75" customHeight="1">
      <c r="A1" s="581" t="s">
        <v>368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5"/>
      <c r="S1" s="585"/>
    </row>
    <row r="2" spans="1:18" ht="12" customHeight="1" thickBot="1">
      <c r="A2" s="284"/>
      <c r="R2" s="15" t="s">
        <v>69</v>
      </c>
    </row>
    <row r="3" spans="1:19" ht="15" customHeight="1" thickBot="1" thickTop="1">
      <c r="A3" s="586" t="s">
        <v>10</v>
      </c>
      <c r="B3" s="588" t="s">
        <v>2</v>
      </c>
      <c r="C3" s="589"/>
      <c r="D3" s="589"/>
      <c r="E3" s="589"/>
      <c r="F3" s="589"/>
      <c r="G3" s="589"/>
      <c r="H3" s="589"/>
      <c r="I3" s="590"/>
      <c r="J3" s="588" t="s">
        <v>3</v>
      </c>
      <c r="K3" s="589"/>
      <c r="L3" s="589"/>
      <c r="M3" s="589"/>
      <c r="N3" s="589"/>
      <c r="O3" s="589"/>
      <c r="P3" s="589"/>
      <c r="Q3" s="589"/>
      <c r="R3" s="591"/>
      <c r="S3" s="5" t="s">
        <v>6</v>
      </c>
    </row>
    <row r="4" spans="1:19" ht="39.75" thickBot="1" thickTop="1">
      <c r="A4" s="587"/>
      <c r="B4" s="6" t="s">
        <v>7</v>
      </c>
      <c r="C4" s="6" t="s">
        <v>5</v>
      </c>
      <c r="D4" s="6" t="s">
        <v>33</v>
      </c>
      <c r="E4" s="6" t="s">
        <v>116</v>
      </c>
      <c r="F4" s="6" t="s">
        <v>117</v>
      </c>
      <c r="G4" s="6" t="s">
        <v>327</v>
      </c>
      <c r="H4" s="6" t="s">
        <v>328</v>
      </c>
      <c r="I4" s="547" t="s">
        <v>329</v>
      </c>
      <c r="J4" s="6" t="s">
        <v>7</v>
      </c>
      <c r="K4" s="6" t="s">
        <v>8</v>
      </c>
      <c r="L4" s="6" t="s">
        <v>163</v>
      </c>
      <c r="M4" s="6" t="s">
        <v>30</v>
      </c>
      <c r="N4" s="6" t="s">
        <v>9</v>
      </c>
      <c r="O4" s="6" t="s">
        <v>330</v>
      </c>
      <c r="P4" s="6" t="s">
        <v>31</v>
      </c>
      <c r="Q4" s="6" t="s">
        <v>331</v>
      </c>
      <c r="R4" s="6" t="s">
        <v>32</v>
      </c>
      <c r="S4" s="7" t="s">
        <v>17</v>
      </c>
    </row>
    <row r="5" ht="16.5" customHeight="1" thickBot="1" thickTop="1">
      <c r="I5" s="345"/>
    </row>
    <row r="6" spans="1:19" ht="16.5" customHeight="1" thickBot="1">
      <c r="A6" s="346" t="s">
        <v>66</v>
      </c>
      <c r="B6" s="347">
        <f>SUM(C6:I6)</f>
        <v>40</v>
      </c>
      <c r="C6" s="348">
        <f>SUM(C7:C22)</f>
        <v>40</v>
      </c>
      <c r="D6" s="348">
        <f aca="true" t="shared" si="0" ref="D6:I6">SUM(D7:D22)</f>
        <v>0</v>
      </c>
      <c r="E6" s="348">
        <f t="shared" si="0"/>
        <v>0</v>
      </c>
      <c r="F6" s="348">
        <f t="shared" si="0"/>
        <v>0</v>
      </c>
      <c r="G6" s="348">
        <f t="shared" si="0"/>
        <v>0</v>
      </c>
      <c r="H6" s="348">
        <f t="shared" si="0"/>
        <v>0</v>
      </c>
      <c r="I6" s="348">
        <f t="shared" si="0"/>
        <v>0</v>
      </c>
      <c r="J6" s="347">
        <f>SUM(K6:R6)</f>
        <v>2560</v>
      </c>
      <c r="K6" s="348">
        <f>SUM(K7:K22)</f>
        <v>0</v>
      </c>
      <c r="L6" s="348">
        <f aca="true" t="shared" si="1" ref="L6:R6">SUM(L7:L22)</f>
        <v>0</v>
      </c>
      <c r="M6" s="348">
        <f t="shared" si="1"/>
        <v>0</v>
      </c>
      <c r="N6" s="348">
        <f t="shared" si="1"/>
        <v>2560</v>
      </c>
      <c r="O6" s="348">
        <f t="shared" si="1"/>
        <v>0</v>
      </c>
      <c r="P6" s="348">
        <f t="shared" si="1"/>
        <v>0</v>
      </c>
      <c r="Q6" s="348">
        <f t="shared" si="1"/>
        <v>0</v>
      </c>
      <c r="R6" s="348">
        <f t="shared" si="1"/>
        <v>0</v>
      </c>
      <c r="S6" s="349"/>
    </row>
    <row r="7" spans="1:19" ht="13.5" customHeight="1" thickBot="1">
      <c r="A7" s="351" t="s">
        <v>149</v>
      </c>
      <c r="B7" s="347">
        <f aca="true" t="shared" si="2" ref="B7:B22">SUM(C7:I7)</f>
        <v>0</v>
      </c>
      <c r="C7" s="352"/>
      <c r="D7" s="353"/>
      <c r="E7" s="353"/>
      <c r="F7" s="353"/>
      <c r="G7" s="354"/>
      <c r="H7" s="354"/>
      <c r="I7" s="354"/>
      <c r="J7" s="347">
        <f aca="true" t="shared" si="3" ref="J7:J22">SUM(K7:R7)</f>
        <v>300</v>
      </c>
      <c r="K7" s="352"/>
      <c r="L7" s="352"/>
      <c r="M7" s="353"/>
      <c r="N7" s="353">
        <v>300</v>
      </c>
      <c r="O7" s="353"/>
      <c r="P7" s="353"/>
      <c r="Q7" s="353"/>
      <c r="R7" s="353"/>
      <c r="S7" s="350"/>
    </row>
    <row r="8" spans="1:19" ht="13.5" customHeight="1" thickBot="1">
      <c r="A8" s="351" t="s">
        <v>151</v>
      </c>
      <c r="B8" s="347">
        <f t="shared" si="2"/>
        <v>0</v>
      </c>
      <c r="C8" s="352"/>
      <c r="D8" s="353"/>
      <c r="E8" s="353"/>
      <c r="F8" s="353"/>
      <c r="G8" s="354"/>
      <c r="H8" s="354"/>
      <c r="I8" s="354"/>
      <c r="J8" s="347">
        <f t="shared" si="3"/>
        <v>0</v>
      </c>
      <c r="K8" s="352"/>
      <c r="L8" s="352"/>
      <c r="M8" s="353"/>
      <c r="N8" s="353"/>
      <c r="O8" s="353"/>
      <c r="P8" s="353"/>
      <c r="Q8" s="353"/>
      <c r="R8" s="353"/>
      <c r="S8" s="350"/>
    </row>
    <row r="9" spans="1:19" ht="13.5" customHeight="1" thickBot="1">
      <c r="A9" s="351" t="s">
        <v>152</v>
      </c>
      <c r="B9" s="347">
        <f t="shared" si="2"/>
        <v>0</v>
      </c>
      <c r="C9" s="352"/>
      <c r="D9" s="353"/>
      <c r="E9" s="353"/>
      <c r="F9" s="353"/>
      <c r="G9" s="354"/>
      <c r="H9" s="354"/>
      <c r="I9" s="354"/>
      <c r="J9" s="347">
        <f t="shared" si="3"/>
        <v>350</v>
      </c>
      <c r="K9" s="352"/>
      <c r="L9" s="352"/>
      <c r="M9" s="353"/>
      <c r="N9" s="353">
        <v>350</v>
      </c>
      <c r="O9" s="353"/>
      <c r="P9" s="353"/>
      <c r="Q9" s="353"/>
      <c r="R9" s="353"/>
      <c r="S9" s="350"/>
    </row>
    <row r="10" spans="1:19" ht="13.5" customHeight="1" thickBot="1">
      <c r="A10" s="351" t="s">
        <v>233</v>
      </c>
      <c r="B10" s="347">
        <f t="shared" si="2"/>
        <v>0</v>
      </c>
      <c r="C10" s="352"/>
      <c r="D10" s="353"/>
      <c r="E10" s="353"/>
      <c r="F10" s="353"/>
      <c r="G10" s="354"/>
      <c r="H10" s="354"/>
      <c r="I10" s="354"/>
      <c r="J10" s="347">
        <f t="shared" si="3"/>
        <v>0</v>
      </c>
      <c r="K10" s="352">
        <v>0</v>
      </c>
      <c r="L10" s="352">
        <v>0</v>
      </c>
      <c r="M10" s="353">
        <v>0</v>
      </c>
      <c r="N10" s="353">
        <v>0</v>
      </c>
      <c r="O10" s="353">
        <v>0</v>
      </c>
      <c r="P10" s="353">
        <v>0</v>
      </c>
      <c r="Q10" s="353">
        <v>0</v>
      </c>
      <c r="R10" s="353"/>
      <c r="S10" s="350"/>
    </row>
    <row r="11" spans="1:19" ht="13.5" customHeight="1" thickBot="1">
      <c r="A11" s="351" t="s">
        <v>153</v>
      </c>
      <c r="B11" s="347">
        <f t="shared" si="2"/>
        <v>0</v>
      </c>
      <c r="C11" s="355"/>
      <c r="D11" s="356"/>
      <c r="E11" s="356"/>
      <c r="F11" s="356"/>
      <c r="G11" s="357"/>
      <c r="H11" s="357"/>
      <c r="I11" s="357"/>
      <c r="J11" s="347">
        <f t="shared" si="3"/>
        <v>130</v>
      </c>
      <c r="K11" s="355"/>
      <c r="L11" s="355"/>
      <c r="M11" s="356"/>
      <c r="N11" s="353">
        <v>130</v>
      </c>
      <c r="O11" s="353"/>
      <c r="P11" s="353"/>
      <c r="Q11" s="353"/>
      <c r="R11" s="353"/>
      <c r="S11" s="350">
        <v>5</v>
      </c>
    </row>
    <row r="12" spans="1:19" ht="13.5" customHeight="1" thickBot="1">
      <c r="A12" s="351" t="s">
        <v>150</v>
      </c>
      <c r="B12" s="347">
        <f t="shared" si="2"/>
        <v>0</v>
      </c>
      <c r="C12" s="352"/>
      <c r="D12" s="353"/>
      <c r="E12" s="353"/>
      <c r="F12" s="353"/>
      <c r="G12" s="354"/>
      <c r="H12" s="354"/>
      <c r="I12" s="354"/>
      <c r="J12" s="347">
        <f t="shared" si="3"/>
        <v>50</v>
      </c>
      <c r="K12" s="352">
        <v>0</v>
      </c>
      <c r="L12" s="352">
        <v>0</v>
      </c>
      <c r="M12" s="353">
        <v>0</v>
      </c>
      <c r="N12" s="353">
        <v>50</v>
      </c>
      <c r="O12" s="353">
        <v>0</v>
      </c>
      <c r="P12" s="353"/>
      <c r="Q12" s="353"/>
      <c r="R12" s="353"/>
      <c r="S12" s="350"/>
    </row>
    <row r="13" spans="1:19" ht="13.5" customHeight="1" thickBot="1">
      <c r="A13" s="351" t="s">
        <v>234</v>
      </c>
      <c r="B13" s="347">
        <f t="shared" si="2"/>
        <v>0</v>
      </c>
      <c r="C13" s="352"/>
      <c r="D13" s="353"/>
      <c r="E13" s="353"/>
      <c r="F13" s="353"/>
      <c r="G13" s="354"/>
      <c r="H13" s="354"/>
      <c r="I13" s="354"/>
      <c r="J13" s="347">
        <f t="shared" si="3"/>
        <v>60</v>
      </c>
      <c r="K13" s="352"/>
      <c r="L13" s="352"/>
      <c r="M13" s="353"/>
      <c r="N13" s="353">
        <v>60</v>
      </c>
      <c r="O13" s="353"/>
      <c r="P13" s="353"/>
      <c r="Q13" s="353"/>
      <c r="R13" s="353"/>
      <c r="S13" s="350"/>
    </row>
    <row r="14" spans="1:19" ht="13.5" customHeight="1" thickBot="1">
      <c r="A14" s="351" t="s">
        <v>154</v>
      </c>
      <c r="B14" s="347">
        <f t="shared" si="2"/>
        <v>0</v>
      </c>
      <c r="C14" s="352"/>
      <c r="D14" s="353"/>
      <c r="E14" s="353"/>
      <c r="F14" s="353"/>
      <c r="G14" s="354"/>
      <c r="H14" s="354"/>
      <c r="I14" s="354"/>
      <c r="J14" s="347">
        <f t="shared" si="3"/>
        <v>580</v>
      </c>
      <c r="K14" s="352"/>
      <c r="L14" s="352"/>
      <c r="M14" s="353"/>
      <c r="N14" s="353">
        <v>580</v>
      </c>
      <c r="O14" s="353"/>
      <c r="P14" s="353"/>
      <c r="Q14" s="353"/>
      <c r="R14" s="353"/>
      <c r="S14" s="350"/>
    </row>
    <row r="15" spans="1:19" ht="13.5" customHeight="1" thickBot="1">
      <c r="A15" s="351" t="s">
        <v>235</v>
      </c>
      <c r="B15" s="347">
        <f t="shared" si="2"/>
        <v>0</v>
      </c>
      <c r="C15" s="355"/>
      <c r="D15" s="356"/>
      <c r="E15" s="356"/>
      <c r="F15" s="356"/>
      <c r="G15" s="357"/>
      <c r="H15" s="357"/>
      <c r="I15" s="357"/>
      <c r="J15" s="347">
        <f t="shared" si="3"/>
        <v>0</v>
      </c>
      <c r="K15" s="355"/>
      <c r="L15" s="355"/>
      <c r="M15" s="356"/>
      <c r="N15" s="356"/>
      <c r="O15" s="356"/>
      <c r="P15" s="356"/>
      <c r="Q15" s="356"/>
      <c r="R15" s="356"/>
      <c r="S15" s="358"/>
    </row>
    <row r="16" spans="1:19" ht="13.5" customHeight="1" thickBot="1">
      <c r="A16" s="359" t="s">
        <v>236</v>
      </c>
      <c r="B16" s="347">
        <f t="shared" si="2"/>
        <v>0</v>
      </c>
      <c r="C16" s="360"/>
      <c r="D16" s="361"/>
      <c r="E16" s="361"/>
      <c r="F16" s="361"/>
      <c r="G16" s="546"/>
      <c r="H16" s="546"/>
      <c r="I16" s="354"/>
      <c r="J16" s="347">
        <f t="shared" si="3"/>
        <v>0</v>
      </c>
      <c r="K16" s="360">
        <v>0</v>
      </c>
      <c r="L16" s="360"/>
      <c r="M16" s="361"/>
      <c r="N16" s="361"/>
      <c r="O16" s="361"/>
      <c r="P16" s="361"/>
      <c r="Q16" s="361"/>
      <c r="R16" s="361"/>
      <c r="S16" s="362"/>
    </row>
    <row r="17" spans="1:19" ht="13.5" customHeight="1" thickBot="1">
      <c r="A17" s="351" t="s">
        <v>155</v>
      </c>
      <c r="B17" s="347">
        <f t="shared" si="2"/>
        <v>0</v>
      </c>
      <c r="C17" s="352"/>
      <c r="D17" s="353"/>
      <c r="E17" s="353"/>
      <c r="F17" s="353"/>
      <c r="G17" s="354"/>
      <c r="H17" s="354"/>
      <c r="I17" s="354"/>
      <c r="J17" s="347">
        <f t="shared" si="3"/>
        <v>0</v>
      </c>
      <c r="K17" s="352"/>
      <c r="L17" s="352"/>
      <c r="M17" s="353"/>
      <c r="N17" s="353"/>
      <c r="O17" s="353"/>
      <c r="P17" s="353"/>
      <c r="Q17" s="353"/>
      <c r="R17" s="353"/>
      <c r="S17" s="350"/>
    </row>
    <row r="18" spans="1:19" ht="13.5" customHeight="1" thickBot="1">
      <c r="A18" s="363" t="s">
        <v>148</v>
      </c>
      <c r="B18" s="347">
        <f t="shared" si="2"/>
        <v>0</v>
      </c>
      <c r="C18" s="352"/>
      <c r="D18" s="353"/>
      <c r="E18" s="353"/>
      <c r="F18" s="353"/>
      <c r="G18" s="354"/>
      <c r="H18" s="354"/>
      <c r="I18" s="354"/>
      <c r="J18" s="347">
        <f t="shared" si="3"/>
        <v>0</v>
      </c>
      <c r="K18" s="352"/>
      <c r="L18" s="352"/>
      <c r="M18" s="353"/>
      <c r="N18" s="353"/>
      <c r="O18" s="353"/>
      <c r="P18" s="353"/>
      <c r="Q18" s="353"/>
      <c r="R18" s="353"/>
      <c r="S18" s="350"/>
    </row>
    <row r="19" spans="1:19" ht="13.5" customHeight="1" thickBot="1">
      <c r="A19" s="351" t="s">
        <v>237</v>
      </c>
      <c r="B19" s="347">
        <f t="shared" si="2"/>
        <v>0</v>
      </c>
      <c r="C19" s="352"/>
      <c r="D19" s="353"/>
      <c r="E19" s="353"/>
      <c r="F19" s="353"/>
      <c r="G19" s="354"/>
      <c r="H19" s="354"/>
      <c r="I19" s="354"/>
      <c r="J19" s="347">
        <f t="shared" si="3"/>
        <v>500</v>
      </c>
      <c r="K19" s="352"/>
      <c r="L19" s="352"/>
      <c r="M19" s="353"/>
      <c r="N19" s="353">
        <v>500</v>
      </c>
      <c r="O19" s="353"/>
      <c r="P19" s="353"/>
      <c r="Q19" s="353"/>
      <c r="R19" s="353"/>
      <c r="S19" s="350"/>
    </row>
    <row r="20" spans="1:19" ht="13.5" customHeight="1" thickBot="1">
      <c r="A20" s="351" t="s">
        <v>147</v>
      </c>
      <c r="B20" s="347">
        <f t="shared" si="2"/>
        <v>0</v>
      </c>
      <c r="C20" s="352"/>
      <c r="D20" s="353"/>
      <c r="E20" s="353"/>
      <c r="F20" s="353"/>
      <c r="G20" s="354"/>
      <c r="H20" s="354"/>
      <c r="I20" s="354"/>
      <c r="J20" s="347">
        <f t="shared" si="3"/>
        <v>0</v>
      </c>
      <c r="K20" s="352"/>
      <c r="L20" s="352"/>
      <c r="M20" s="353"/>
      <c r="N20" s="353"/>
      <c r="O20" s="353"/>
      <c r="P20" s="353"/>
      <c r="Q20" s="353"/>
      <c r="R20" s="353"/>
      <c r="S20" s="350"/>
    </row>
    <row r="21" spans="1:19" ht="13.5" customHeight="1" thickBot="1">
      <c r="A21" s="351" t="s">
        <v>357</v>
      </c>
      <c r="B21" s="347">
        <f t="shared" si="2"/>
        <v>40</v>
      </c>
      <c r="C21" s="352">
        <v>40</v>
      </c>
      <c r="D21" s="353"/>
      <c r="E21" s="353"/>
      <c r="F21" s="353"/>
      <c r="G21" s="354"/>
      <c r="H21" s="354"/>
      <c r="I21" s="354"/>
      <c r="J21" s="347">
        <f t="shared" si="3"/>
        <v>400</v>
      </c>
      <c r="K21" s="352"/>
      <c r="L21" s="352"/>
      <c r="M21" s="353"/>
      <c r="N21" s="353">
        <v>400</v>
      </c>
      <c r="O21" s="353"/>
      <c r="P21" s="353"/>
      <c r="Q21" s="353"/>
      <c r="R21" s="353"/>
      <c r="S21" s="350"/>
    </row>
    <row r="22" spans="1:19" ht="13.5" customHeight="1" thickBot="1">
      <c r="A22" s="351" t="s">
        <v>356</v>
      </c>
      <c r="B22" s="347">
        <f t="shared" si="2"/>
        <v>0</v>
      </c>
      <c r="C22" s="352"/>
      <c r="D22" s="353"/>
      <c r="E22" s="353"/>
      <c r="F22" s="353"/>
      <c r="G22" s="354"/>
      <c r="H22" s="354"/>
      <c r="I22" s="354"/>
      <c r="J22" s="347">
        <f t="shared" si="3"/>
        <v>190</v>
      </c>
      <c r="K22" s="352"/>
      <c r="L22" s="352"/>
      <c r="M22" s="353"/>
      <c r="N22" s="353">
        <v>190</v>
      </c>
      <c r="O22" s="353"/>
      <c r="P22" s="353"/>
      <c r="Q22" s="353"/>
      <c r="R22" s="353"/>
      <c r="S22" s="350"/>
    </row>
    <row r="23" spans="1:19" ht="13.5" customHeight="1" thickBot="1">
      <c r="A23" s="364"/>
      <c r="B23" s="365"/>
      <c r="C23" s="365"/>
      <c r="D23" s="365"/>
      <c r="E23" s="365"/>
      <c r="F23" s="365"/>
      <c r="G23" s="365"/>
      <c r="H23" s="365"/>
      <c r="I23" s="365"/>
      <c r="J23" s="365"/>
      <c r="K23" s="365"/>
      <c r="L23" s="365"/>
      <c r="M23" s="365"/>
      <c r="N23" s="365"/>
      <c r="O23" s="365"/>
      <c r="P23" s="365"/>
      <c r="Q23" s="365"/>
      <c r="R23" s="365"/>
      <c r="S23" s="322"/>
    </row>
    <row r="24" spans="1:19" ht="15" customHeight="1" thickBot="1">
      <c r="A24" s="366" t="s">
        <v>11</v>
      </c>
      <c r="B24" s="347">
        <f>B6</f>
        <v>40</v>
      </c>
      <c r="C24" s="347">
        <f aca="true" t="shared" si="4" ref="C24:R24">C6</f>
        <v>40</v>
      </c>
      <c r="D24" s="347">
        <f t="shared" si="4"/>
        <v>0</v>
      </c>
      <c r="E24" s="347">
        <f t="shared" si="4"/>
        <v>0</v>
      </c>
      <c r="F24" s="347">
        <f t="shared" si="4"/>
        <v>0</v>
      </c>
      <c r="G24" s="347">
        <f t="shared" si="4"/>
        <v>0</v>
      </c>
      <c r="H24" s="347">
        <f t="shared" si="4"/>
        <v>0</v>
      </c>
      <c r="I24" s="347">
        <f t="shared" si="4"/>
        <v>0</v>
      </c>
      <c r="J24" s="347"/>
      <c r="K24" s="347">
        <f t="shared" si="4"/>
        <v>0</v>
      </c>
      <c r="L24" s="347">
        <f t="shared" si="4"/>
        <v>0</v>
      </c>
      <c r="M24" s="347">
        <f t="shared" si="4"/>
        <v>0</v>
      </c>
      <c r="N24" s="347">
        <f t="shared" si="4"/>
        <v>2560</v>
      </c>
      <c r="O24" s="347">
        <f t="shared" si="4"/>
        <v>0</v>
      </c>
      <c r="P24" s="347">
        <f t="shared" si="4"/>
        <v>0</v>
      </c>
      <c r="Q24" s="347">
        <f t="shared" si="4"/>
        <v>0</v>
      </c>
      <c r="R24" s="347">
        <f t="shared" si="4"/>
        <v>0</v>
      </c>
      <c r="S24" s="367">
        <f>SUM(S7:S22)</f>
        <v>5</v>
      </c>
    </row>
    <row r="25" ht="15" customHeight="1">
      <c r="A25" s="368"/>
    </row>
  </sheetData>
  <sheetProtection/>
  <mergeCells count="4">
    <mergeCell ref="A1:S1"/>
    <mergeCell ref="A3:A4"/>
    <mergeCell ref="B3:I3"/>
    <mergeCell ref="J3:R3"/>
  </mergeCells>
  <printOptions horizontalCentered="1" verticalCentered="1"/>
  <pageMargins left="0.07874015748031496" right="0.2362204724409449" top="0.6692913385826772" bottom="0.7874015748031497" header="0.35433070866141736" footer="0.11811023622047245"/>
  <pageSetup horizontalDpi="300" verticalDpi="300" orientation="landscape" paperSize="9" scale="80" r:id="rId1"/>
  <headerFooter alignWithMargins="0">
    <oddHeader>&amp;C4. sz. melléklet&amp;R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L40"/>
  <sheetViews>
    <sheetView workbookViewId="0" topLeftCell="A15">
      <selection activeCell="F15" sqref="F15"/>
    </sheetView>
  </sheetViews>
  <sheetFormatPr defaultColWidth="9.00390625" defaultRowHeight="19.5" customHeight="1"/>
  <cols>
    <col min="1" max="1" width="7.00390625" style="145" customWidth="1"/>
    <col min="2" max="2" width="10.75390625" style="145" customWidth="1"/>
    <col min="3" max="4" width="9.125" style="145" customWidth="1"/>
    <col min="5" max="5" width="27.25390625" style="145" customWidth="1"/>
    <col min="6" max="6" width="14.25390625" style="145" customWidth="1"/>
    <col min="7" max="7" width="9.00390625" style="145" customWidth="1"/>
    <col min="8" max="8" width="7.25390625" style="145" customWidth="1"/>
    <col min="9" max="9" width="10.75390625" style="344" customWidth="1"/>
    <col min="10" max="10" width="10.25390625" style="145" customWidth="1"/>
    <col min="11" max="12" width="10.125" style="145" customWidth="1"/>
    <col min="13" max="13" width="11.25390625" style="145" customWidth="1"/>
    <col min="14" max="16384" width="9.125" style="145" customWidth="1"/>
  </cols>
  <sheetData>
    <row r="1" spans="1:9" s="15" customFormat="1" ht="21" customHeight="1">
      <c r="A1" s="581" t="s">
        <v>369</v>
      </c>
      <c r="B1" s="581"/>
      <c r="C1" s="581"/>
      <c r="D1" s="581"/>
      <c r="E1" s="581"/>
      <c r="F1" s="581"/>
      <c r="G1" s="14"/>
      <c r="H1" s="14"/>
      <c r="I1" s="14"/>
    </row>
    <row r="2" spans="1:9" s="15" customFormat="1" ht="19.5" customHeight="1">
      <c r="A2" s="16"/>
      <c r="B2" s="16"/>
      <c r="C2" s="16"/>
      <c r="D2" s="16"/>
      <c r="E2" s="16"/>
      <c r="F2" s="16" t="s">
        <v>1</v>
      </c>
      <c r="G2" s="16"/>
      <c r="H2" s="16"/>
      <c r="I2" s="284"/>
    </row>
    <row r="3" spans="1:12" s="15" customFormat="1" ht="19.5" customHeight="1">
      <c r="A3" s="592" t="s">
        <v>67</v>
      </c>
      <c r="B3" s="592"/>
      <c r="C3" s="592"/>
      <c r="D3" s="592"/>
      <c r="E3" s="592"/>
      <c r="F3" s="592"/>
      <c r="G3" s="318"/>
      <c r="H3" s="318"/>
      <c r="I3" s="318"/>
      <c r="J3" s="318"/>
      <c r="K3" s="318"/>
      <c r="L3" s="318"/>
    </row>
    <row r="4" spans="1:12" s="15" customFormat="1" ht="29.25" customHeight="1">
      <c r="A4" s="72"/>
      <c r="B4" s="72"/>
      <c r="C4" s="72"/>
      <c r="D4" s="72"/>
      <c r="E4" s="72"/>
      <c r="F4" s="283" t="s">
        <v>12</v>
      </c>
      <c r="G4" s="319"/>
      <c r="H4" s="319"/>
      <c r="I4" s="319"/>
      <c r="J4" s="319"/>
      <c r="K4" s="319"/>
      <c r="L4" s="319"/>
    </row>
    <row r="5" spans="1:12" s="15" customFormat="1" ht="9" customHeight="1">
      <c r="A5" s="72"/>
      <c r="B5" s="72"/>
      <c r="C5" s="72"/>
      <c r="D5" s="72"/>
      <c r="E5" s="72"/>
      <c r="F5" s="283"/>
      <c r="G5" s="319"/>
      <c r="H5" s="319"/>
      <c r="I5" s="319"/>
      <c r="J5" s="319"/>
      <c r="K5" s="319"/>
      <c r="L5" s="319"/>
    </row>
    <row r="6" spans="1:12" s="15" customFormat="1" ht="18" customHeight="1" thickBot="1">
      <c r="A6" s="320" t="s">
        <v>241</v>
      </c>
      <c r="B6" s="72"/>
      <c r="C6" s="72"/>
      <c r="D6" s="72"/>
      <c r="E6" s="72"/>
      <c r="F6" s="321">
        <f>F15</f>
        <v>1710</v>
      </c>
      <c r="G6" s="72"/>
      <c r="H6" s="72"/>
      <c r="I6" s="319"/>
      <c r="J6" s="322"/>
      <c r="K6" s="322"/>
      <c r="L6" s="322"/>
    </row>
    <row r="7" spans="1:12" s="15" customFormat="1" ht="18" customHeight="1">
      <c r="A7" s="323" t="s">
        <v>189</v>
      </c>
      <c r="B7" s="268" t="s">
        <v>242</v>
      </c>
      <c r="C7" s="324"/>
      <c r="D7" s="324"/>
      <c r="E7" s="324"/>
      <c r="F7" s="324"/>
      <c r="G7" s="72"/>
      <c r="H7" s="72"/>
      <c r="I7" s="8"/>
      <c r="J7" s="322"/>
      <c r="K7" s="322"/>
      <c r="L7" s="322"/>
    </row>
    <row r="8" spans="1:12" s="15" customFormat="1" ht="18" customHeight="1">
      <c r="A8" s="62"/>
      <c r="B8" s="61" t="s">
        <v>238</v>
      </c>
      <c r="C8" s="87" t="s">
        <v>354</v>
      </c>
      <c r="D8" s="87"/>
      <c r="E8" s="88"/>
      <c r="F8" s="39">
        <v>600</v>
      </c>
      <c r="G8" s="325"/>
      <c r="H8" s="325"/>
      <c r="I8" s="8"/>
      <c r="J8" s="322"/>
      <c r="K8" s="322"/>
      <c r="L8" s="322"/>
    </row>
    <row r="9" spans="1:12" s="15" customFormat="1" ht="18" customHeight="1">
      <c r="A9" s="62"/>
      <c r="B9" s="61" t="s">
        <v>239</v>
      </c>
      <c r="C9" s="87"/>
      <c r="D9" s="87"/>
      <c r="E9" s="88"/>
      <c r="F9" s="39"/>
      <c r="G9" s="325"/>
      <c r="H9" s="325"/>
      <c r="I9" s="9"/>
      <c r="J9" s="322"/>
      <c r="K9" s="322"/>
      <c r="L9" s="322"/>
    </row>
    <row r="10" spans="1:9" s="15" customFormat="1" ht="18" customHeight="1">
      <c r="A10" s="62"/>
      <c r="B10" s="61" t="s">
        <v>161</v>
      </c>
      <c r="C10" s="87"/>
      <c r="D10" s="87"/>
      <c r="E10" s="88"/>
      <c r="F10" s="39"/>
      <c r="I10" s="9"/>
    </row>
    <row r="11" spans="1:9" s="15" customFormat="1" ht="18" customHeight="1">
      <c r="A11" s="62"/>
      <c r="B11" s="61" t="s">
        <v>351</v>
      </c>
      <c r="C11" s="87"/>
      <c r="D11" s="87"/>
      <c r="E11" s="88"/>
      <c r="F11" s="39">
        <v>210</v>
      </c>
      <c r="I11" s="9"/>
    </row>
    <row r="12" spans="1:9" s="15" customFormat="1" ht="18" customHeight="1">
      <c r="A12" s="62"/>
      <c r="B12" s="61"/>
      <c r="C12" s="87" t="s">
        <v>352</v>
      </c>
      <c r="D12" s="87"/>
      <c r="E12" s="88"/>
      <c r="F12" s="39">
        <v>400</v>
      </c>
      <c r="I12" s="9"/>
    </row>
    <row r="13" spans="1:9" s="15" customFormat="1" ht="18" customHeight="1">
      <c r="A13" s="62"/>
      <c r="B13" s="61"/>
      <c r="C13" s="87" t="s">
        <v>353</v>
      </c>
      <c r="D13" s="87"/>
      <c r="E13" s="88"/>
      <c r="F13" s="39">
        <v>500</v>
      </c>
      <c r="I13" s="9"/>
    </row>
    <row r="14" spans="1:9" s="15" customFormat="1" ht="18" customHeight="1">
      <c r="A14" s="62"/>
      <c r="B14" s="61" t="s">
        <v>240</v>
      </c>
      <c r="C14" s="87"/>
      <c r="D14" s="87"/>
      <c r="E14" s="88"/>
      <c r="F14" s="39"/>
      <c r="I14" s="284"/>
    </row>
    <row r="15" spans="1:12" s="15" customFormat="1" ht="18" customHeight="1" thickBot="1">
      <c r="A15" s="548"/>
      <c r="B15" s="68" t="s">
        <v>162</v>
      </c>
      <c r="C15" s="329"/>
      <c r="D15" s="329"/>
      <c r="E15" s="549"/>
      <c r="F15" s="110">
        <f>SUM(F8:F14)</f>
        <v>1710</v>
      </c>
      <c r="G15" s="326"/>
      <c r="H15" s="326"/>
      <c r="I15" s="319"/>
      <c r="J15" s="322"/>
      <c r="K15" s="322"/>
      <c r="L15" s="322"/>
    </row>
    <row r="16" spans="1:12" s="15" customFormat="1" ht="18" customHeight="1">
      <c r="A16" s="72"/>
      <c r="B16" s="72"/>
      <c r="C16" s="72"/>
      <c r="D16" s="72"/>
      <c r="E16" s="72"/>
      <c r="F16" s="326"/>
      <c r="G16" s="326"/>
      <c r="H16" s="326"/>
      <c r="I16" s="319"/>
      <c r="J16" s="322"/>
      <c r="K16" s="322"/>
      <c r="L16" s="322"/>
    </row>
    <row r="17" spans="1:12" s="15" customFormat="1" ht="18" customHeight="1" thickBot="1">
      <c r="A17" s="330" t="s">
        <v>245</v>
      </c>
      <c r="B17" s="102"/>
      <c r="C17" s="102"/>
      <c r="D17" s="102"/>
      <c r="E17" s="102"/>
      <c r="F17" s="331">
        <f>F23</f>
        <v>3678</v>
      </c>
      <c r="G17" s="326"/>
      <c r="H17" s="326"/>
      <c r="I17" s="319"/>
      <c r="J17" s="322"/>
      <c r="K17" s="322"/>
      <c r="L17" s="322"/>
    </row>
    <row r="18" spans="1:12" s="15" customFormat="1" ht="18" customHeight="1">
      <c r="A18" s="332" t="s">
        <v>189</v>
      </c>
      <c r="B18" s="30" t="s">
        <v>164</v>
      </c>
      <c r="C18" s="32"/>
      <c r="D18" s="32"/>
      <c r="E18" s="33"/>
      <c r="F18" s="333"/>
      <c r="G18" s="326"/>
      <c r="H18" s="326"/>
      <c r="I18" s="319"/>
      <c r="J18" s="322"/>
      <c r="K18" s="322"/>
      <c r="L18" s="322"/>
    </row>
    <row r="19" spans="1:12" s="15" customFormat="1" ht="18" customHeight="1">
      <c r="A19" s="62"/>
      <c r="B19" s="334" t="s">
        <v>160</v>
      </c>
      <c r="C19" s="87"/>
      <c r="D19" s="87"/>
      <c r="E19" s="88"/>
      <c r="F19" s="39"/>
      <c r="G19" s="325"/>
      <c r="H19" s="325"/>
      <c r="I19" s="319"/>
      <c r="J19" s="322"/>
      <c r="K19" s="322"/>
      <c r="L19" s="322"/>
    </row>
    <row r="20" spans="1:12" s="15" customFormat="1" ht="18" customHeight="1">
      <c r="A20" s="62"/>
      <c r="B20" s="61" t="s">
        <v>243</v>
      </c>
      <c r="C20" s="87"/>
      <c r="D20" s="87"/>
      <c r="E20" s="88"/>
      <c r="F20" s="39"/>
      <c r="G20" s="325"/>
      <c r="H20" s="325"/>
      <c r="I20" s="319"/>
      <c r="J20" s="322"/>
      <c r="K20" s="322"/>
      <c r="L20" s="322"/>
    </row>
    <row r="21" spans="1:12" s="15" customFormat="1" ht="18" customHeight="1">
      <c r="A21" s="62"/>
      <c r="B21" s="61" t="s">
        <v>244</v>
      </c>
      <c r="C21" s="87"/>
      <c r="D21" s="87"/>
      <c r="E21" s="88"/>
      <c r="F21" s="39"/>
      <c r="G21" s="325"/>
      <c r="H21" s="325"/>
      <c r="I21" s="319"/>
      <c r="J21" s="322"/>
      <c r="K21" s="322"/>
      <c r="L21" s="322"/>
    </row>
    <row r="22" spans="1:12" s="15" customFormat="1" ht="18" customHeight="1">
      <c r="A22" s="62"/>
      <c r="B22" s="61" t="s">
        <v>367</v>
      </c>
      <c r="C22" s="87"/>
      <c r="D22" s="87"/>
      <c r="E22" s="88"/>
      <c r="F22" s="39">
        <v>3678</v>
      </c>
      <c r="G22" s="325"/>
      <c r="H22" s="325"/>
      <c r="I22" s="319"/>
      <c r="J22" s="322"/>
      <c r="K22" s="322"/>
      <c r="L22" s="322"/>
    </row>
    <row r="23" spans="1:12" s="15" customFormat="1" ht="18" customHeight="1" thickBot="1">
      <c r="A23" s="548"/>
      <c r="B23" s="550" t="s">
        <v>162</v>
      </c>
      <c r="C23" s="329"/>
      <c r="D23" s="329"/>
      <c r="E23" s="549"/>
      <c r="F23" s="110">
        <f>F19+F20+F22</f>
        <v>3678</v>
      </c>
      <c r="G23" s="325"/>
      <c r="H23" s="325"/>
      <c r="I23" s="319"/>
      <c r="J23" s="322"/>
      <c r="K23" s="322"/>
      <c r="L23" s="322"/>
    </row>
    <row r="24" spans="1:12" s="15" customFormat="1" ht="18" customHeight="1">
      <c r="A24" s="72"/>
      <c r="B24" s="72"/>
      <c r="C24" s="72"/>
      <c r="D24" s="72"/>
      <c r="E24" s="72"/>
      <c r="F24" s="325"/>
      <c r="G24" s="325"/>
      <c r="H24" s="325"/>
      <c r="I24" s="319"/>
      <c r="J24" s="322"/>
      <c r="K24" s="322"/>
      <c r="L24" s="322"/>
    </row>
    <row r="25" spans="1:12" s="15" customFormat="1" ht="18" customHeight="1">
      <c r="A25" s="335" t="s">
        <v>246</v>
      </c>
      <c r="B25" s="335"/>
      <c r="C25" s="32"/>
      <c r="D25" s="32"/>
      <c r="E25" s="32"/>
      <c r="F25" s="336">
        <f>F26</f>
        <v>0</v>
      </c>
      <c r="G25" s="326"/>
      <c r="H25" s="326"/>
      <c r="I25" s="319"/>
      <c r="J25" s="322"/>
      <c r="K25" s="322"/>
      <c r="L25" s="322"/>
    </row>
    <row r="26" spans="1:12" s="15" customFormat="1" ht="18" customHeight="1">
      <c r="A26" s="327" t="s">
        <v>68</v>
      </c>
      <c r="B26" s="128"/>
      <c r="C26" s="87"/>
      <c r="D26" s="87"/>
      <c r="E26" s="88"/>
      <c r="F26" s="328"/>
      <c r="G26" s="326"/>
      <c r="H26" s="326"/>
      <c r="I26" s="319"/>
      <c r="J26" s="322"/>
      <c r="K26" s="322"/>
      <c r="L26" s="322"/>
    </row>
    <row r="27" spans="1:12" s="15" customFormat="1" ht="18" customHeight="1">
      <c r="A27" s="337"/>
      <c r="B27" s="337"/>
      <c r="C27" s="338"/>
      <c r="D27" s="338"/>
      <c r="E27" s="338"/>
      <c r="F27" s="339"/>
      <c r="G27" s="326"/>
      <c r="H27" s="326"/>
      <c r="I27" s="319"/>
      <c r="J27" s="322"/>
      <c r="K27" s="322"/>
      <c r="L27" s="322"/>
    </row>
    <row r="28" spans="1:12" s="15" customFormat="1" ht="18" customHeight="1">
      <c r="A28" s="335" t="s">
        <v>251</v>
      </c>
      <c r="B28" s="335"/>
      <c r="C28" s="32"/>
      <c r="D28" s="32"/>
      <c r="E28" s="32"/>
      <c r="F28" s="336">
        <f>F29</f>
        <v>0</v>
      </c>
      <c r="G28" s="326"/>
      <c r="H28" s="326"/>
      <c r="I28" s="319"/>
      <c r="J28" s="322"/>
      <c r="K28" s="322"/>
      <c r="L28" s="322"/>
    </row>
    <row r="29" spans="1:12" s="15" customFormat="1" ht="18" customHeight="1">
      <c r="A29" s="327" t="s">
        <v>68</v>
      </c>
      <c r="B29" s="128"/>
      <c r="C29" s="87"/>
      <c r="D29" s="87"/>
      <c r="E29" s="88"/>
      <c r="F29" s="328"/>
      <c r="G29" s="326"/>
      <c r="H29" s="326"/>
      <c r="I29" s="319"/>
      <c r="J29" s="322"/>
      <c r="K29" s="322"/>
      <c r="L29" s="322"/>
    </row>
    <row r="30" spans="1:12" s="15" customFormat="1" ht="18" customHeight="1">
      <c r="A30" s="337"/>
      <c r="B30" s="337"/>
      <c r="C30" s="338"/>
      <c r="D30" s="338"/>
      <c r="E30" s="338"/>
      <c r="F30" s="339"/>
      <c r="G30" s="326"/>
      <c r="H30" s="326"/>
      <c r="I30" s="319"/>
      <c r="J30" s="322"/>
      <c r="K30" s="322"/>
      <c r="L30" s="322"/>
    </row>
    <row r="31" spans="1:12" s="15" customFormat="1" ht="18" customHeight="1">
      <c r="A31" s="335" t="s">
        <v>252</v>
      </c>
      <c r="B31" s="335"/>
      <c r="C31" s="32"/>
      <c r="D31" s="32"/>
      <c r="E31" s="32"/>
      <c r="F31" s="336">
        <v>200</v>
      </c>
      <c r="G31" s="326"/>
      <c r="H31" s="326"/>
      <c r="I31" s="319"/>
      <c r="J31" s="322"/>
      <c r="K31" s="322"/>
      <c r="L31" s="322"/>
    </row>
    <row r="32" spans="1:12" s="15" customFormat="1" ht="18" customHeight="1">
      <c r="A32" s="327" t="s">
        <v>16</v>
      </c>
      <c r="B32" s="128"/>
      <c r="C32" s="87"/>
      <c r="D32" s="87"/>
      <c r="E32" s="88"/>
      <c r="F32" s="328"/>
      <c r="G32" s="326"/>
      <c r="H32" s="326"/>
      <c r="I32" s="319"/>
      <c r="J32" s="322"/>
      <c r="K32" s="322"/>
      <c r="L32" s="322"/>
    </row>
    <row r="33" spans="1:12" s="15" customFormat="1" ht="18" customHeight="1">
      <c r="A33" s="337"/>
      <c r="B33" s="337"/>
      <c r="C33" s="338"/>
      <c r="D33" s="338"/>
      <c r="E33" s="338"/>
      <c r="F33" s="339"/>
      <c r="G33" s="326"/>
      <c r="H33" s="326"/>
      <c r="I33" s="319"/>
      <c r="J33" s="322"/>
      <c r="K33" s="322"/>
      <c r="L33" s="322"/>
    </row>
    <row r="34" spans="1:12" s="15" customFormat="1" ht="18" customHeight="1">
      <c r="A34" s="335" t="s">
        <v>253</v>
      </c>
      <c r="B34" s="335"/>
      <c r="C34" s="32"/>
      <c r="D34" s="32"/>
      <c r="E34" s="32"/>
      <c r="F34" s="336">
        <f>F35</f>
        <v>0</v>
      </c>
      <c r="G34" s="326"/>
      <c r="H34" s="326"/>
      <c r="I34" s="319"/>
      <c r="J34" s="322"/>
      <c r="K34" s="322"/>
      <c r="L34" s="322"/>
    </row>
    <row r="35" spans="1:12" s="15" customFormat="1" ht="18" customHeight="1">
      <c r="A35" s="327" t="s">
        <v>16</v>
      </c>
      <c r="B35" s="128"/>
      <c r="C35" s="87"/>
      <c r="D35" s="87"/>
      <c r="E35" s="88"/>
      <c r="F35" s="328"/>
      <c r="G35" s="326"/>
      <c r="H35" s="326"/>
      <c r="I35" s="319"/>
      <c r="J35" s="322"/>
      <c r="K35" s="322"/>
      <c r="L35" s="322"/>
    </row>
    <row r="36" spans="1:12" s="15" customFormat="1" ht="18" customHeight="1">
      <c r="A36" s="340"/>
      <c r="B36" s="340"/>
      <c r="C36" s="87"/>
      <c r="D36" s="87"/>
      <c r="E36" s="87"/>
      <c r="F36" s="341"/>
      <c r="G36" s="326"/>
      <c r="H36" s="326"/>
      <c r="I36" s="319"/>
      <c r="J36" s="322"/>
      <c r="K36" s="322"/>
      <c r="L36" s="322"/>
    </row>
    <row r="37" spans="1:12" s="15" customFormat="1" ht="18" customHeight="1">
      <c r="A37" s="327" t="s">
        <v>247</v>
      </c>
      <c r="B37" s="62"/>
      <c r="C37" s="61"/>
      <c r="D37" s="87"/>
      <c r="E37" s="88"/>
      <c r="F37" s="328">
        <f>F34+F28+F25+F17</f>
        <v>3678</v>
      </c>
      <c r="G37" s="326"/>
      <c r="H37" s="326"/>
      <c r="I37" s="319"/>
      <c r="J37" s="322"/>
      <c r="K37" s="322"/>
      <c r="L37" s="322"/>
    </row>
    <row r="38" spans="1:12" s="15" customFormat="1" ht="18" customHeight="1">
      <c r="A38" s="340"/>
      <c r="B38" s="87"/>
      <c r="C38" s="87"/>
      <c r="D38" s="87"/>
      <c r="E38" s="87"/>
      <c r="F38" s="341"/>
      <c r="G38" s="326"/>
      <c r="H38" s="326"/>
      <c r="I38" s="319"/>
      <c r="J38" s="322"/>
      <c r="K38" s="322"/>
      <c r="L38" s="322"/>
    </row>
    <row r="39" spans="1:9" s="15" customFormat="1" ht="18" customHeight="1">
      <c r="A39" s="327" t="s">
        <v>248</v>
      </c>
      <c r="B39" s="61"/>
      <c r="C39" s="87"/>
      <c r="D39" s="87"/>
      <c r="E39" s="88"/>
      <c r="F39" s="342">
        <v>6509</v>
      </c>
      <c r="G39" s="343"/>
      <c r="H39" s="343"/>
      <c r="I39" s="284"/>
    </row>
    <row r="40" spans="1:6" ht="19.5" customHeight="1">
      <c r="A40" s="144"/>
      <c r="B40" s="144"/>
      <c r="C40" s="144"/>
      <c r="D40" s="144"/>
      <c r="E40" s="144"/>
      <c r="F40" s="144"/>
    </row>
  </sheetData>
  <sheetProtection/>
  <mergeCells count="2">
    <mergeCell ref="A3:F3"/>
    <mergeCell ref="A1:F1"/>
  </mergeCells>
  <printOptions/>
  <pageMargins left="0.1968503937007874" right="0.11811023622047245" top="0.7874015748031497" bottom="0.5118110236220472" header="0.5118110236220472" footer="0.5118110236220472"/>
  <pageSetup horizontalDpi="300" verticalDpi="300" orientation="portrait" paperSize="9" scale="75" r:id="rId1"/>
  <headerFooter alignWithMargins="0">
    <oddHeader>&amp;C5.sz.melléklet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92"/>
  <sheetViews>
    <sheetView workbookViewId="0" topLeftCell="A1">
      <selection activeCell="C9" sqref="C9"/>
    </sheetView>
  </sheetViews>
  <sheetFormatPr defaultColWidth="9.00390625" defaultRowHeight="19.5" customHeight="1"/>
  <cols>
    <col min="1" max="1" width="53.625" style="1" customWidth="1"/>
    <col min="2" max="2" width="10.75390625" style="1" customWidth="1"/>
    <col min="3" max="3" width="13.75390625" style="1" customWidth="1"/>
    <col min="4" max="6" width="10.75390625" style="1" customWidth="1"/>
    <col min="7" max="7" width="10.25390625" style="1" customWidth="1"/>
    <col min="8" max="16384" width="9.125" style="1" customWidth="1"/>
  </cols>
  <sheetData>
    <row r="1" spans="1:9" s="291" customFormat="1" ht="19.5" customHeight="1">
      <c r="A1" s="594" t="s">
        <v>332</v>
      </c>
      <c r="B1" s="594"/>
      <c r="C1" s="594"/>
      <c r="D1" s="594"/>
      <c r="E1" s="594"/>
      <c r="F1" s="594"/>
      <c r="G1" s="594"/>
      <c r="H1" s="290"/>
      <c r="I1" s="290"/>
    </row>
    <row r="2" spans="1:9" s="291" customFormat="1" ht="19.5" customHeight="1">
      <c r="A2" s="594" t="s">
        <v>370</v>
      </c>
      <c r="B2" s="594"/>
      <c r="C2" s="594"/>
      <c r="D2" s="594"/>
      <c r="E2" s="594"/>
      <c r="F2" s="594"/>
      <c r="G2" s="594"/>
      <c r="H2" s="290"/>
      <c r="I2" s="290"/>
    </row>
    <row r="3" spans="1:9" s="291" customFormat="1" ht="19.5" customHeight="1">
      <c r="A3" s="593" t="s">
        <v>254</v>
      </c>
      <c r="B3" s="593"/>
      <c r="C3" s="593"/>
      <c r="D3" s="593"/>
      <c r="E3" s="593"/>
      <c r="F3" s="593"/>
      <c r="G3" s="593"/>
      <c r="H3" s="290"/>
      <c r="I3" s="290"/>
    </row>
    <row r="4" spans="1:9" s="291" customFormat="1" ht="19.5" customHeight="1">
      <c r="A4" s="10"/>
      <c r="B4" s="292" t="s">
        <v>269</v>
      </c>
      <c r="C4" s="10"/>
      <c r="D4" s="10"/>
      <c r="E4" s="10"/>
      <c r="F4" s="10"/>
      <c r="G4" s="10"/>
      <c r="H4" s="290"/>
      <c r="I4" s="290"/>
    </row>
    <row r="5" spans="1:9" s="291" customFormat="1" ht="19.5" customHeight="1">
      <c r="A5" s="10"/>
      <c r="B5" s="292"/>
      <c r="C5" s="10"/>
      <c r="D5" s="10"/>
      <c r="E5" s="10"/>
      <c r="F5" s="10"/>
      <c r="G5" s="10"/>
      <c r="H5" s="290"/>
      <c r="I5" s="290"/>
    </row>
    <row r="6" spans="1:7" s="291" customFormat="1" ht="18" customHeight="1">
      <c r="A6" s="209" t="s">
        <v>182</v>
      </c>
      <c r="B6" s="287" t="s">
        <v>12</v>
      </c>
      <c r="C6" s="293"/>
      <c r="D6" s="12"/>
      <c r="E6" s="10"/>
      <c r="F6" s="294"/>
      <c r="G6" s="3"/>
    </row>
    <row r="7" spans="1:7" s="291" customFormat="1" ht="12" customHeight="1">
      <c r="A7" s="222"/>
      <c r="B7" s="288"/>
      <c r="C7" s="295"/>
      <c r="D7" s="296"/>
      <c r="E7" s="10"/>
      <c r="F7" s="294"/>
      <c r="G7" s="3"/>
    </row>
    <row r="8" spans="1:7" s="291" customFormat="1" ht="18" customHeight="1">
      <c r="A8" s="277" t="s">
        <v>257</v>
      </c>
      <c r="B8" s="195"/>
      <c r="C8" s="297"/>
      <c r="D8" s="286"/>
      <c r="E8" s="4"/>
      <c r="F8" s="4"/>
      <c r="G8" s="3"/>
    </row>
    <row r="9" spans="1:4" s="291" customFormat="1" ht="18" customHeight="1">
      <c r="A9" s="298" t="s">
        <v>256</v>
      </c>
      <c r="B9" s="299">
        <v>1231</v>
      </c>
      <c r="C9" s="300"/>
      <c r="D9" s="297"/>
    </row>
    <row r="10" spans="1:4" s="291" customFormat="1" ht="18" customHeight="1">
      <c r="A10" s="301" t="s">
        <v>156</v>
      </c>
      <c r="B10" s="299"/>
      <c r="C10" s="300"/>
      <c r="D10" s="297"/>
    </row>
    <row r="11" spans="1:4" s="291" customFormat="1" ht="18" customHeight="1">
      <c r="A11" s="301" t="s">
        <v>88</v>
      </c>
      <c r="B11" s="299">
        <v>547</v>
      </c>
      <c r="C11" s="300"/>
      <c r="D11" s="297"/>
    </row>
    <row r="12" spans="1:4" s="303" customFormat="1" ht="18" customHeight="1">
      <c r="A12" s="302" t="s">
        <v>162</v>
      </c>
      <c r="B12" s="201">
        <f>SUM(B9:B11)</f>
        <v>1778</v>
      </c>
      <c r="C12" s="201">
        <f>SUM(C9:C11)</f>
        <v>0</v>
      </c>
      <c r="D12" s="201">
        <f>SUM(D9:D11)</f>
        <v>0</v>
      </c>
    </row>
    <row r="13" spans="1:4" s="291" customFormat="1" ht="18" customHeight="1">
      <c r="A13" s="282" t="s">
        <v>258</v>
      </c>
      <c r="B13" s="299"/>
      <c r="C13" s="300"/>
      <c r="D13" s="297"/>
    </row>
    <row r="14" spans="1:4" s="291" customFormat="1" ht="18" customHeight="1">
      <c r="A14" s="301" t="s">
        <v>266</v>
      </c>
      <c r="B14" s="299"/>
      <c r="C14" s="300"/>
      <c r="D14" s="297"/>
    </row>
    <row r="15" spans="1:4" s="291" customFormat="1" ht="18" customHeight="1">
      <c r="A15" s="301" t="s">
        <v>82</v>
      </c>
      <c r="B15" s="299"/>
      <c r="C15" s="300"/>
      <c r="D15" s="297"/>
    </row>
    <row r="16" spans="1:4" s="291" customFormat="1" ht="18" customHeight="1">
      <c r="A16" s="301" t="s">
        <v>81</v>
      </c>
      <c r="B16" s="304">
        <v>140</v>
      </c>
      <c r="C16" s="300"/>
      <c r="D16" s="297"/>
    </row>
    <row r="17" spans="1:4" s="291" customFormat="1" ht="18" customHeight="1">
      <c r="A17" s="301" t="s">
        <v>355</v>
      </c>
      <c r="B17" s="304">
        <v>481</v>
      </c>
      <c r="C17" s="300"/>
      <c r="D17" s="297"/>
    </row>
    <row r="18" spans="1:4" s="291" customFormat="1" ht="18" customHeight="1">
      <c r="A18" s="305" t="s">
        <v>267</v>
      </c>
      <c r="B18" s="299"/>
      <c r="C18" s="306"/>
      <c r="D18" s="297"/>
    </row>
    <row r="19" spans="1:4" s="303" customFormat="1" ht="18" customHeight="1">
      <c r="A19" s="298" t="s">
        <v>162</v>
      </c>
      <c r="B19" s="201">
        <f>SUM(B14:B18)</f>
        <v>621</v>
      </c>
      <c r="C19" s="201">
        <f>SUM(C14:C18)</f>
        <v>0</v>
      </c>
      <c r="D19" s="201">
        <f>SUM(D14:D18)</f>
        <v>0</v>
      </c>
    </row>
    <row r="20" spans="1:4" s="291" customFormat="1" ht="18" customHeight="1">
      <c r="A20" s="282" t="s">
        <v>259</v>
      </c>
      <c r="B20" s="307"/>
      <c r="C20" s="306"/>
      <c r="D20" s="297"/>
    </row>
    <row r="21" spans="1:4" s="291" customFormat="1" ht="18" customHeight="1">
      <c r="A21" s="301" t="s">
        <v>268</v>
      </c>
      <c r="B21" s="307"/>
      <c r="C21" s="306"/>
      <c r="D21" s="297"/>
    </row>
    <row r="22" spans="1:4" s="291" customFormat="1" ht="18" customHeight="1">
      <c r="A22" s="301" t="s">
        <v>89</v>
      </c>
      <c r="B22" s="304"/>
      <c r="C22" s="306"/>
      <c r="D22" s="297"/>
    </row>
    <row r="23" spans="1:4" s="303" customFormat="1" ht="18" customHeight="1">
      <c r="A23" s="302" t="s">
        <v>162</v>
      </c>
      <c r="B23" s="308">
        <f>SUM(B21:B22)</f>
        <v>0</v>
      </c>
      <c r="C23" s="308">
        <f>SUM(C21:C22)</f>
        <v>0</v>
      </c>
      <c r="D23" s="308">
        <f>SUM(D21:D22)</f>
        <v>0</v>
      </c>
    </row>
    <row r="24" spans="1:4" s="291" customFormat="1" ht="18" customHeight="1">
      <c r="A24" s="309" t="s">
        <v>260</v>
      </c>
      <c r="B24" s="304"/>
      <c r="C24" s="306"/>
      <c r="D24" s="297"/>
    </row>
    <row r="25" spans="1:4" s="291" customFormat="1" ht="18" customHeight="1">
      <c r="A25" s="309" t="s">
        <v>261</v>
      </c>
      <c r="B25" s="304"/>
      <c r="C25" s="306"/>
      <c r="D25" s="297"/>
    </row>
    <row r="26" spans="1:4" s="291" customFormat="1" ht="18" customHeight="1">
      <c r="A26" s="305"/>
      <c r="B26" s="299"/>
      <c r="C26" s="300"/>
      <c r="D26" s="297"/>
    </row>
    <row r="27" spans="1:4" s="291" customFormat="1" ht="18" customHeight="1">
      <c r="A27" s="305"/>
      <c r="B27" s="299"/>
      <c r="C27" s="300"/>
      <c r="D27" s="297"/>
    </row>
    <row r="28" spans="1:4" s="291" customFormat="1" ht="18" customHeight="1">
      <c r="A28" s="301"/>
      <c r="B28" s="299"/>
      <c r="C28" s="300"/>
      <c r="D28" s="297"/>
    </row>
    <row r="29" spans="1:4" s="303" customFormat="1" ht="18" customHeight="1">
      <c r="A29" s="302" t="s">
        <v>162</v>
      </c>
      <c r="B29" s="201">
        <f>SUM(B26:B28)</f>
        <v>0</v>
      </c>
      <c r="C29" s="201">
        <f>SUM(C26:C28)</f>
        <v>0</v>
      </c>
      <c r="D29" s="201">
        <f>SUM(D26:D28)</f>
        <v>0</v>
      </c>
    </row>
    <row r="30" spans="1:4" s="291" customFormat="1" ht="18" customHeight="1">
      <c r="A30" s="282" t="s">
        <v>265</v>
      </c>
      <c r="B30" s="299"/>
      <c r="C30" s="300"/>
      <c r="D30" s="297"/>
    </row>
    <row r="31" spans="1:4" s="291" customFormat="1" ht="18" customHeight="1">
      <c r="A31" s="195" t="s">
        <v>262</v>
      </c>
      <c r="B31" s="299">
        <v>120</v>
      </c>
      <c r="C31" s="300"/>
      <c r="D31" s="297"/>
    </row>
    <row r="32" spans="1:4" s="303" customFormat="1" ht="18" customHeight="1">
      <c r="A32" s="302" t="s">
        <v>162</v>
      </c>
      <c r="B32" s="201">
        <f>B31</f>
        <v>120</v>
      </c>
      <c r="C32" s="201">
        <f>C31</f>
        <v>0</v>
      </c>
      <c r="D32" s="201">
        <f>D31</f>
        <v>0</v>
      </c>
    </row>
    <row r="33" spans="1:4" s="291" customFormat="1" ht="18" customHeight="1">
      <c r="A33" s="310" t="s">
        <v>263</v>
      </c>
      <c r="B33" s="299"/>
      <c r="C33" s="300"/>
      <c r="D33" s="297"/>
    </row>
    <row r="34" spans="1:4" ht="18" customHeight="1">
      <c r="A34" s="305" t="s">
        <v>180</v>
      </c>
      <c r="B34" s="299"/>
      <c r="C34" s="300"/>
      <c r="D34" s="306"/>
    </row>
    <row r="35" spans="1:4" ht="18" customHeight="1">
      <c r="A35" s="301" t="s">
        <v>79</v>
      </c>
      <c r="B35" s="299">
        <v>81</v>
      </c>
      <c r="C35" s="300"/>
      <c r="D35" s="306"/>
    </row>
    <row r="36" spans="1:4" ht="18" customHeight="1">
      <c r="A36" s="301" t="s">
        <v>80</v>
      </c>
      <c r="B36" s="311">
        <v>20</v>
      </c>
      <c r="C36" s="312"/>
      <c r="D36" s="306"/>
    </row>
    <row r="37" spans="1:4" s="313" customFormat="1" ht="18" customHeight="1">
      <c r="A37" s="302" t="s">
        <v>162</v>
      </c>
      <c r="B37" s="201">
        <f>SUM(B34:B36)</f>
        <v>101</v>
      </c>
      <c r="C37" s="201">
        <f>SUM(C34:C36)</f>
        <v>0</v>
      </c>
      <c r="D37" s="201">
        <f>SUM(D34:D36)</f>
        <v>0</v>
      </c>
    </row>
    <row r="38" spans="1:4" ht="18" customHeight="1">
      <c r="A38" s="277" t="s">
        <v>264</v>
      </c>
      <c r="B38" s="311"/>
      <c r="C38" s="312"/>
      <c r="D38" s="306"/>
    </row>
    <row r="39" spans="1:4" ht="18" customHeight="1">
      <c r="A39" s="301" t="s">
        <v>157</v>
      </c>
      <c r="B39" s="311"/>
      <c r="C39" s="312"/>
      <c r="D39" s="306"/>
    </row>
    <row r="40" spans="1:4" ht="18" customHeight="1">
      <c r="A40" s="301" t="s">
        <v>159</v>
      </c>
      <c r="B40" s="311"/>
      <c r="C40" s="312"/>
      <c r="D40" s="306"/>
    </row>
    <row r="41" spans="1:4" ht="18" customHeight="1">
      <c r="A41" s="301" t="s">
        <v>158</v>
      </c>
      <c r="B41" s="307">
        <v>256</v>
      </c>
      <c r="C41" s="314"/>
      <c r="D41" s="306"/>
    </row>
    <row r="42" spans="1:4" s="313" customFormat="1" ht="18" customHeight="1">
      <c r="A42" s="302" t="s">
        <v>162</v>
      </c>
      <c r="B42" s="308">
        <f>SUM(B39:B41)</f>
        <v>256</v>
      </c>
      <c r="C42" s="308">
        <f>SUM(C39:C41)</f>
        <v>0</v>
      </c>
      <c r="D42" s="308">
        <f>SUM(D39:D41)</f>
        <v>0</v>
      </c>
    </row>
    <row r="43" spans="1:4" ht="19.5" customHeight="1">
      <c r="A43" s="282" t="s">
        <v>255</v>
      </c>
      <c r="B43" s="315">
        <f>B12+B19+B23+B24+B29+B32+B37+B42</f>
        <v>2876</v>
      </c>
      <c r="C43" s="315">
        <f>C12+C19+C23+C24+C29+C32+C37+C42</f>
        <v>0</v>
      </c>
      <c r="D43" s="315">
        <f>D12+D19+D23+D24+D29+D32+D37+D42</f>
        <v>0</v>
      </c>
    </row>
    <row r="44" spans="1:2" ht="19.5" customHeight="1">
      <c r="A44" s="316"/>
      <c r="B44" s="2"/>
    </row>
    <row r="45" spans="1:2" ht="19.5" customHeight="1">
      <c r="A45" s="317"/>
      <c r="B45" s="2"/>
    </row>
    <row r="46" spans="1:2" ht="19.5" customHeight="1">
      <c r="A46" s="316"/>
      <c r="B46" s="2"/>
    </row>
    <row r="47" ht="19.5" customHeight="1">
      <c r="B47" s="2"/>
    </row>
    <row r="48" spans="1:2" ht="19.5" customHeight="1">
      <c r="A48" s="316"/>
      <c r="B48" s="2"/>
    </row>
    <row r="49" ht="19.5" customHeight="1">
      <c r="B49" s="2"/>
    </row>
    <row r="50" spans="1:2" ht="19.5" customHeight="1">
      <c r="A50" s="316"/>
      <c r="B50" s="2"/>
    </row>
    <row r="51" ht="19.5" customHeight="1">
      <c r="B51" s="2"/>
    </row>
    <row r="52" ht="19.5" customHeight="1">
      <c r="B52" s="2"/>
    </row>
    <row r="53" ht="19.5" customHeight="1">
      <c r="B53" s="2"/>
    </row>
    <row r="54" ht="19.5" customHeight="1">
      <c r="B54" s="2"/>
    </row>
    <row r="55" ht="19.5" customHeight="1">
      <c r="B55" s="2"/>
    </row>
    <row r="56" ht="19.5" customHeight="1">
      <c r="B56" s="2"/>
    </row>
    <row r="57" ht="19.5" customHeight="1">
      <c r="B57" s="2"/>
    </row>
    <row r="58" ht="19.5" customHeight="1">
      <c r="B58" s="2"/>
    </row>
    <row r="59" ht="19.5" customHeight="1">
      <c r="B59" s="2"/>
    </row>
    <row r="60" ht="19.5" customHeight="1">
      <c r="B60" s="2"/>
    </row>
    <row r="61" ht="19.5" customHeight="1">
      <c r="B61" s="2"/>
    </row>
    <row r="62" ht="19.5" customHeight="1">
      <c r="B62" s="2"/>
    </row>
    <row r="63" ht="19.5" customHeight="1">
      <c r="B63" s="2"/>
    </row>
    <row r="64" ht="19.5" customHeight="1">
      <c r="B64" s="2"/>
    </row>
    <row r="65" ht="19.5" customHeight="1">
      <c r="B65" s="2"/>
    </row>
    <row r="66" ht="19.5" customHeight="1">
      <c r="B66" s="2"/>
    </row>
    <row r="67" ht="19.5" customHeight="1">
      <c r="B67" s="2"/>
    </row>
    <row r="68" ht="19.5" customHeight="1">
      <c r="B68" s="2"/>
    </row>
    <row r="69" ht="19.5" customHeight="1">
      <c r="B69" s="2"/>
    </row>
    <row r="70" ht="19.5" customHeight="1">
      <c r="B70" s="2"/>
    </row>
    <row r="71" ht="19.5" customHeight="1">
      <c r="B71" s="2"/>
    </row>
    <row r="72" ht="19.5" customHeight="1">
      <c r="B72" s="2"/>
    </row>
    <row r="73" ht="19.5" customHeight="1">
      <c r="B73" s="2"/>
    </row>
    <row r="74" ht="19.5" customHeight="1">
      <c r="B74" s="2"/>
    </row>
    <row r="75" ht="19.5" customHeight="1">
      <c r="B75" s="2"/>
    </row>
    <row r="76" ht="19.5" customHeight="1">
      <c r="B76" s="2"/>
    </row>
    <row r="77" ht="19.5" customHeight="1">
      <c r="B77" s="2"/>
    </row>
    <row r="78" ht="19.5" customHeight="1">
      <c r="B78" s="2"/>
    </row>
    <row r="79" ht="19.5" customHeight="1">
      <c r="B79" s="2"/>
    </row>
    <row r="80" ht="19.5" customHeight="1">
      <c r="B80" s="2"/>
    </row>
    <row r="81" ht="19.5" customHeight="1">
      <c r="B81" s="2"/>
    </row>
    <row r="82" ht="19.5" customHeight="1">
      <c r="B82" s="2"/>
    </row>
    <row r="83" ht="19.5" customHeight="1">
      <c r="B83" s="2"/>
    </row>
    <row r="84" ht="19.5" customHeight="1">
      <c r="B84" s="2"/>
    </row>
    <row r="85" ht="19.5" customHeight="1">
      <c r="B85" s="2"/>
    </row>
    <row r="86" ht="19.5" customHeight="1">
      <c r="B86" s="2"/>
    </row>
    <row r="87" ht="19.5" customHeight="1">
      <c r="B87" s="2"/>
    </row>
    <row r="88" ht="19.5" customHeight="1">
      <c r="B88" s="2"/>
    </row>
    <row r="89" ht="19.5" customHeight="1">
      <c r="B89" s="2"/>
    </row>
    <row r="90" ht="19.5" customHeight="1">
      <c r="B90" s="2"/>
    </row>
    <row r="91" ht="19.5" customHeight="1">
      <c r="B91" s="2"/>
    </row>
    <row r="92" ht="19.5" customHeight="1">
      <c r="B92" s="2"/>
    </row>
  </sheetData>
  <sheetProtection/>
  <mergeCells count="3">
    <mergeCell ref="A3:G3"/>
    <mergeCell ref="A1:G1"/>
    <mergeCell ref="A2:G2"/>
  </mergeCells>
  <printOptions/>
  <pageMargins left="0.15748031496062992" right="0.15748031496062992" top="0.8267716535433072" bottom="0.4724409448818898" header="0.5118110236220472" footer="0.5118110236220472"/>
  <pageSetup horizontalDpi="600" verticalDpi="600" orientation="landscape" paperSize="9" scale="85" r:id="rId1"/>
  <headerFooter alignWithMargins="0">
    <oddHeader>&amp;C6.sz.melléklet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2:N13"/>
  <sheetViews>
    <sheetView workbookViewId="0" topLeftCell="A1">
      <selection activeCell="I10" sqref="I10"/>
    </sheetView>
  </sheetViews>
  <sheetFormatPr defaultColWidth="9.00390625" defaultRowHeight="12.75"/>
  <cols>
    <col min="1" max="5" width="9.125" style="266" customWidth="1"/>
    <col min="6" max="6" width="12.00390625" style="266" customWidth="1"/>
    <col min="7" max="7" width="17.875" style="266" customWidth="1"/>
    <col min="8" max="8" width="23.625" style="266" customWidth="1"/>
    <col min="9" max="16384" width="9.125" style="266" customWidth="1"/>
  </cols>
  <sheetData>
    <row r="1" ht="18" customHeight="1"/>
    <row r="2" spans="1:8" ht="18" customHeight="1">
      <c r="A2" s="595" t="s">
        <v>126</v>
      </c>
      <c r="B2" s="595"/>
      <c r="C2" s="595"/>
      <c r="D2" s="595"/>
      <c r="E2" s="595"/>
      <c r="F2" s="595"/>
      <c r="G2" s="595"/>
      <c r="H2" s="595"/>
    </row>
    <row r="3" spans="2:7" ht="18" customHeight="1">
      <c r="B3" s="83"/>
      <c r="C3" s="83"/>
      <c r="E3" s="285" t="s">
        <v>371</v>
      </c>
      <c r="F3" s="83"/>
      <c r="G3" s="83"/>
    </row>
    <row r="4" ht="18" customHeight="1">
      <c r="F4" s="83"/>
    </row>
    <row r="5" ht="18" customHeight="1"/>
    <row r="6" spans="7:8" ht="18" customHeight="1">
      <c r="G6" s="420"/>
      <c r="H6" s="420"/>
    </row>
    <row r="7" spans="7:8" ht="18" customHeight="1">
      <c r="G7" s="289"/>
      <c r="H7" s="289"/>
    </row>
    <row r="8" spans="7:8" ht="18" customHeight="1">
      <c r="G8" s="289" t="s">
        <v>12</v>
      </c>
      <c r="H8" s="289" t="s">
        <v>391</v>
      </c>
    </row>
    <row r="9" spans="1:14" ht="18" customHeight="1">
      <c r="A9" s="425" t="s">
        <v>333</v>
      </c>
      <c r="B9" s="426"/>
      <c r="C9" s="426"/>
      <c r="D9" s="426"/>
      <c r="E9" s="427"/>
      <c r="F9" s="428"/>
      <c r="G9" s="422"/>
      <c r="H9" s="422"/>
      <c r="N9" s="265"/>
    </row>
    <row r="10" spans="1:8" ht="18" customHeight="1">
      <c r="A10" s="429" t="s">
        <v>86</v>
      </c>
      <c r="B10" s="427"/>
      <c r="C10" s="427"/>
      <c r="D10" s="427"/>
      <c r="E10" s="427"/>
      <c r="F10" s="428"/>
      <c r="G10" s="304">
        <v>500</v>
      </c>
      <c r="H10" s="304">
        <v>834</v>
      </c>
    </row>
    <row r="11" spans="1:8" ht="18" customHeight="1">
      <c r="A11" s="429" t="s">
        <v>87</v>
      </c>
      <c r="B11" s="427"/>
      <c r="C11" s="427"/>
      <c r="D11" s="427"/>
      <c r="E11" s="427"/>
      <c r="F11" s="428"/>
      <c r="G11" s="304">
        <v>0</v>
      </c>
      <c r="H11" s="304">
        <v>0</v>
      </c>
    </row>
    <row r="12" spans="1:8" s="269" customFormat="1" ht="18" customHeight="1">
      <c r="A12" s="430" t="s">
        <v>162</v>
      </c>
      <c r="B12" s="431"/>
      <c r="C12" s="431"/>
      <c r="D12" s="431"/>
      <c r="E12" s="431"/>
      <c r="F12" s="432"/>
      <c r="G12" s="308">
        <f>G10+G11</f>
        <v>500</v>
      </c>
      <c r="H12" s="308">
        <f>H10+H11</f>
        <v>834</v>
      </c>
    </row>
    <row r="13" spans="1:8" ht="18" customHeight="1">
      <c r="A13" s="425" t="s">
        <v>270</v>
      </c>
      <c r="B13" s="426"/>
      <c r="C13" s="426"/>
      <c r="D13" s="426"/>
      <c r="E13" s="426"/>
      <c r="F13" s="433"/>
      <c r="G13" s="315">
        <f>G12</f>
        <v>500</v>
      </c>
      <c r="H13" s="315">
        <f>H12</f>
        <v>834</v>
      </c>
    </row>
    <row r="14" ht="18" customHeight="1"/>
    <row r="15" ht="18" customHeight="1"/>
    <row r="16" ht="18" customHeight="1"/>
  </sheetData>
  <sheetProtection/>
  <mergeCells count="1">
    <mergeCell ref="A2:H2"/>
  </mergeCells>
  <printOptions/>
  <pageMargins left="0.15748031496062992" right="0.15748031496062992" top="0.7480314960629921" bottom="0.7480314960629921" header="0.31496062992125984" footer="0.31496062992125984"/>
  <pageSetup horizontalDpi="300" verticalDpi="300" orientation="portrait" paperSize="9" r:id="rId1"/>
  <headerFooter>
    <oddHeader>&amp;C7. sz.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G24"/>
  <sheetViews>
    <sheetView workbookViewId="0" topLeftCell="A1">
      <selection activeCell="C9" sqref="C9"/>
    </sheetView>
  </sheetViews>
  <sheetFormatPr defaultColWidth="9.00390625" defaultRowHeight="12.75"/>
  <cols>
    <col min="1" max="1" width="22.25390625" style="266" customWidth="1"/>
    <col min="2" max="2" width="21.875" style="266" customWidth="1"/>
    <col min="3" max="3" width="13.75390625" style="266" customWidth="1"/>
    <col min="4" max="4" width="5.00390625" style="266" customWidth="1"/>
    <col min="5" max="5" width="14.75390625" style="266" customWidth="1"/>
    <col min="6" max="6" width="9.125" style="266" customWidth="1"/>
    <col min="7" max="7" width="8.125" style="266" customWidth="1"/>
    <col min="8" max="8" width="11.375" style="266" customWidth="1"/>
    <col min="9" max="16384" width="9.125" style="266" customWidth="1"/>
  </cols>
  <sheetData>
    <row r="2" spans="1:7" ht="18.75">
      <c r="A2" s="595" t="s">
        <v>372</v>
      </c>
      <c r="B2" s="595"/>
      <c r="C2" s="595"/>
      <c r="D2" s="285"/>
      <c r="E2" s="285"/>
      <c r="F2" s="285"/>
      <c r="G2" s="285"/>
    </row>
    <row r="3" ht="18" customHeight="1">
      <c r="F3" s="83"/>
    </row>
    <row r="4" ht="18" customHeight="1"/>
    <row r="5" spans="2:7" ht="18" customHeight="1">
      <c r="B5" s="83"/>
      <c r="C5" s="420"/>
      <c r="D5" s="83"/>
      <c r="E5" s="420"/>
      <c r="G5" s="420"/>
    </row>
    <row r="6" spans="1:2" ht="18" customHeight="1">
      <c r="A6" s="270"/>
      <c r="B6" s="421" t="s">
        <v>12</v>
      </c>
    </row>
    <row r="7" spans="1:2" ht="18" customHeight="1">
      <c r="A7" s="276"/>
      <c r="B7" s="276"/>
    </row>
    <row r="8" spans="1:7" ht="18" customHeight="1">
      <c r="A8" s="309" t="s">
        <v>271</v>
      </c>
      <c r="B8" s="422">
        <v>0</v>
      </c>
      <c r="G8" s="265"/>
    </row>
    <row r="9" spans="1:7" ht="18" customHeight="1">
      <c r="A9" s="309" t="s">
        <v>272</v>
      </c>
      <c r="B9" s="422">
        <v>0</v>
      </c>
      <c r="G9" s="265"/>
    </row>
    <row r="10" spans="1:7" ht="18" customHeight="1">
      <c r="A10" s="423" t="s">
        <v>162</v>
      </c>
      <c r="B10" s="310">
        <v>0</v>
      </c>
      <c r="G10" s="265"/>
    </row>
    <row r="11" ht="18" customHeight="1">
      <c r="G11" s="265"/>
    </row>
    <row r="12" spans="2:7" ht="18" customHeight="1">
      <c r="B12" s="83"/>
      <c r="C12" s="265"/>
      <c r="D12" s="267"/>
      <c r="E12" s="265"/>
      <c r="F12" s="267"/>
      <c r="G12" s="267"/>
    </row>
    <row r="13" spans="2:7" ht="15.75">
      <c r="B13" s="83"/>
      <c r="C13" s="424"/>
      <c r="D13" s="424"/>
      <c r="E13" s="424"/>
      <c r="F13" s="265"/>
      <c r="G13" s="267"/>
    </row>
    <row r="14" ht="15.75">
      <c r="G14" s="267"/>
    </row>
    <row r="15" ht="15.75">
      <c r="G15" s="267"/>
    </row>
    <row r="16" spans="2:7" ht="15.75">
      <c r="B16" s="83"/>
      <c r="C16" s="265"/>
      <c r="D16" s="265"/>
      <c r="E16" s="265"/>
      <c r="G16" s="267"/>
    </row>
    <row r="17" spans="2:7" ht="15.75">
      <c r="B17" s="83"/>
      <c r="C17" s="265"/>
      <c r="D17" s="265"/>
      <c r="E17" s="265"/>
      <c r="F17" s="265"/>
      <c r="G17" s="267"/>
    </row>
    <row r="18" spans="2:7" ht="15.75">
      <c r="B18" s="83"/>
      <c r="C18" s="83"/>
      <c r="D18" s="83"/>
      <c r="E18" s="83"/>
      <c r="F18" s="83"/>
      <c r="G18" s="265"/>
    </row>
    <row r="19" ht="15.75">
      <c r="G19" s="265"/>
    </row>
    <row r="20" ht="15.75">
      <c r="G20" s="265"/>
    </row>
    <row r="21" ht="15.75">
      <c r="G21" s="265"/>
    </row>
    <row r="24" spans="6:7" ht="18.75" customHeight="1">
      <c r="F24" s="83"/>
      <c r="G24" s="267"/>
    </row>
  </sheetData>
  <sheetProtection/>
  <mergeCells count="1">
    <mergeCell ref="A2:C2"/>
  </mergeCells>
  <printOptions/>
  <pageMargins left="0.15748031496062992" right="0.15748031496062992" top="0.7480314960629921" bottom="0.7480314960629921" header="0.31496062992125984" footer="0.31496062992125984"/>
  <pageSetup horizontalDpi="300" verticalDpi="300" orientation="portrait" paperSize="9" r:id="rId1"/>
  <headerFooter>
    <oddHeader>&amp;C8. sz.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I18"/>
  <sheetViews>
    <sheetView workbookViewId="0" topLeftCell="A1">
      <selection activeCell="E4" sqref="E4"/>
    </sheetView>
  </sheetViews>
  <sheetFormatPr defaultColWidth="9.00390625" defaultRowHeight="19.5" customHeight="1"/>
  <cols>
    <col min="1" max="1" width="34.625" style="1" customWidth="1"/>
    <col min="2" max="2" width="11.125" style="1" customWidth="1"/>
    <col min="3" max="3" width="10.75390625" style="1" customWidth="1"/>
    <col min="4" max="4" width="3.75390625" style="1" customWidth="1"/>
    <col min="5" max="5" width="11.375" style="1" customWidth="1"/>
    <col min="6" max="6" width="10.75390625" style="1" customWidth="1"/>
    <col min="7" max="7" width="25.875" style="1" bestFit="1" customWidth="1"/>
    <col min="8" max="9" width="9.125" style="1" customWidth="1"/>
    <col min="10" max="10" width="11.25390625" style="1" customWidth="1"/>
    <col min="11" max="16384" width="9.125" style="1" customWidth="1"/>
  </cols>
  <sheetData>
    <row r="1" spans="1:9" ht="19.5" customHeight="1">
      <c r="A1" s="596" t="s">
        <v>373</v>
      </c>
      <c r="B1" s="596"/>
      <c r="C1" s="596"/>
      <c r="D1" s="596"/>
      <c r="E1" s="596"/>
      <c r="F1" s="596"/>
      <c r="G1" s="596"/>
      <c r="H1" s="373"/>
      <c r="I1" s="373"/>
    </row>
    <row r="2" ht="19.5" customHeight="1">
      <c r="C2" s="1" t="s">
        <v>269</v>
      </c>
    </row>
    <row r="3" spans="3:7" ht="18" customHeight="1">
      <c r="C3" s="396"/>
      <c r="D3" s="396"/>
      <c r="E3" s="396"/>
      <c r="F3" s="396"/>
      <c r="G3" s="375"/>
    </row>
    <row r="4" spans="1:7" ht="18" customHeight="1">
      <c r="A4" s="396"/>
      <c r="B4" s="396"/>
      <c r="C4" s="396"/>
      <c r="D4" s="396"/>
      <c r="E4" s="396"/>
      <c r="F4" s="396"/>
      <c r="G4" s="396"/>
    </row>
    <row r="5" spans="1:7" ht="18" customHeight="1">
      <c r="A5" s="374" t="s">
        <v>36</v>
      </c>
      <c r="B5" s="597" t="s">
        <v>37</v>
      </c>
      <c r="C5" s="597"/>
      <c r="D5" s="374"/>
      <c r="E5" s="597" t="s">
        <v>38</v>
      </c>
      <c r="F5" s="597"/>
      <c r="G5" s="11" t="s">
        <v>276</v>
      </c>
    </row>
    <row r="6" spans="2:7" ht="18" customHeight="1">
      <c r="B6" s="369" t="s">
        <v>12</v>
      </c>
      <c r="C6" s="369"/>
      <c r="D6" s="369"/>
      <c r="E6" s="369" t="s">
        <v>12</v>
      </c>
      <c r="F6" s="369"/>
      <c r="G6" s="370"/>
    </row>
    <row r="7" spans="1:7" ht="18" customHeight="1" thickBot="1">
      <c r="A7" s="397" t="s">
        <v>273</v>
      </c>
      <c r="B7" s="371"/>
      <c r="C7" s="371"/>
      <c r="D7" s="371"/>
      <c r="E7" s="371"/>
      <c r="F7" s="371"/>
      <c r="G7" s="372"/>
    </row>
    <row r="8" spans="1:7" ht="18" customHeight="1">
      <c r="A8" s="398"/>
      <c r="B8" s="399"/>
      <c r="C8" s="399"/>
      <c r="D8" s="400"/>
      <c r="E8" s="399"/>
      <c r="F8" s="399"/>
      <c r="G8" s="398"/>
    </row>
    <row r="9" spans="1:7" ht="18" customHeight="1">
      <c r="A9" s="306"/>
      <c r="B9" s="401"/>
      <c r="C9" s="401"/>
      <c r="D9" s="400"/>
      <c r="E9" s="401"/>
      <c r="F9" s="401"/>
      <c r="G9" s="306"/>
    </row>
    <row r="10" spans="1:7" ht="18" customHeight="1">
      <c r="A10" s="306"/>
      <c r="B10" s="401"/>
      <c r="C10" s="401"/>
      <c r="D10" s="400"/>
      <c r="E10" s="401"/>
      <c r="F10" s="401"/>
      <c r="G10" s="306"/>
    </row>
    <row r="11" spans="1:7" ht="18" customHeight="1" thickBot="1">
      <c r="A11" s="402" t="s">
        <v>162</v>
      </c>
      <c r="B11" s="403">
        <f>SUM(B8:B10)</f>
        <v>0</v>
      </c>
      <c r="C11" s="403">
        <f>SUM(C8:C10)</f>
        <v>0</v>
      </c>
      <c r="D11" s="404"/>
      <c r="E11" s="403">
        <f>SUM(E8:E10)</f>
        <v>0</v>
      </c>
      <c r="F11" s="403">
        <f>SUM(F8:F10)</f>
        <v>0</v>
      </c>
      <c r="G11" s="405"/>
    </row>
    <row r="12" spans="1:7" ht="18" customHeight="1">
      <c r="A12" s="406"/>
      <c r="B12" s="407"/>
      <c r="C12" s="408"/>
      <c r="D12" s="408"/>
      <c r="E12" s="407"/>
      <c r="F12" s="408"/>
      <c r="G12" s="408"/>
    </row>
    <row r="13" spans="1:7" ht="18" customHeight="1" thickBot="1">
      <c r="A13" s="397" t="s">
        <v>274</v>
      </c>
      <c r="B13" s="408"/>
      <c r="C13" s="409"/>
      <c r="D13" s="410"/>
      <c r="E13" s="410"/>
      <c r="F13" s="409"/>
      <c r="G13" s="408"/>
    </row>
    <row r="14" spans="1:7" ht="18" customHeight="1">
      <c r="A14" s="398" t="s">
        <v>334</v>
      </c>
      <c r="B14" s="399">
        <v>5800</v>
      </c>
      <c r="C14" s="398"/>
      <c r="D14" s="404">
        <v>0</v>
      </c>
      <c r="E14" s="398"/>
      <c r="F14" s="398"/>
      <c r="G14" s="398" t="s">
        <v>335</v>
      </c>
    </row>
    <row r="15" spans="1:7" ht="18" customHeight="1">
      <c r="A15" s="306"/>
      <c r="B15" s="401"/>
      <c r="C15" s="306"/>
      <c r="D15" s="404"/>
      <c r="E15" s="306"/>
      <c r="F15" s="306"/>
      <c r="G15" s="306"/>
    </row>
    <row r="16" spans="1:7" s="413" customFormat="1" ht="18" customHeight="1" thickBot="1">
      <c r="A16" s="411" t="s">
        <v>162</v>
      </c>
      <c r="B16" s="403">
        <f>SUM(B14:B15)</f>
        <v>5800</v>
      </c>
      <c r="C16" s="411">
        <f>SUM(C14:C15)</f>
        <v>0</v>
      </c>
      <c r="D16" s="412"/>
      <c r="E16" s="411">
        <f>SUM(E14:E15)</f>
        <v>0</v>
      </c>
      <c r="F16" s="411">
        <f>SUM(F14:F15)</f>
        <v>0</v>
      </c>
      <c r="G16" s="411"/>
    </row>
    <row r="17" spans="1:7" s="413" customFormat="1" ht="18" customHeight="1" thickBot="1">
      <c r="A17" s="414"/>
      <c r="B17" s="414"/>
      <c r="C17" s="414"/>
      <c r="D17" s="415"/>
      <c r="E17" s="414"/>
      <c r="F17" s="414"/>
      <c r="G17" s="414"/>
    </row>
    <row r="18" spans="1:7" ht="18" customHeight="1" thickBot="1">
      <c r="A18" s="416" t="s">
        <v>275</v>
      </c>
      <c r="B18" s="417">
        <f>B11+B16</f>
        <v>5800</v>
      </c>
      <c r="C18" s="417">
        <f>C11+C16</f>
        <v>0</v>
      </c>
      <c r="D18" s="418"/>
      <c r="E18" s="417">
        <f>E11+E16</f>
        <v>0</v>
      </c>
      <c r="F18" s="417">
        <f>F11+F16</f>
        <v>0</v>
      </c>
      <c r="G18" s="419"/>
    </row>
    <row r="19" ht="18" customHeight="1"/>
    <row r="20" ht="18" customHeight="1"/>
  </sheetData>
  <sheetProtection/>
  <mergeCells count="3">
    <mergeCell ref="A1:G1"/>
    <mergeCell ref="B5:C5"/>
    <mergeCell ref="E5:F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&amp;C9. számú melléklet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Böhönye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 Böhönye</dc:creator>
  <cp:keywords/>
  <dc:description/>
  <cp:lastModifiedBy>Jegyző</cp:lastModifiedBy>
  <cp:lastPrinted>2014-05-21T11:46:26Z</cp:lastPrinted>
  <dcterms:created xsi:type="dcterms:W3CDTF">2004-02-09T09:29:05Z</dcterms:created>
  <dcterms:modified xsi:type="dcterms:W3CDTF">2014-05-21T14:09:59Z</dcterms:modified>
  <cp:category/>
  <cp:version/>
  <cp:contentType/>
  <cp:contentStatus/>
</cp:coreProperties>
</file>