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20730" windowHeight="11760"/>
  </bookViews>
  <sheets>
    <sheet name="Munka1" sheetId="2" r:id="rId1"/>
    <sheet name="Munka3" sheetId="3" r:id="rId2"/>
  </sheets>
  <definedNames>
    <definedName name="_xlnm.Print_Area" localSheetId="0">Munka1!$A$1:$K$28</definedName>
  </definedNames>
  <calcPr calcId="124519"/>
</workbook>
</file>

<file path=xl/calcChain.xml><?xml version="1.0" encoding="utf-8"?>
<calcChain xmlns="http://schemas.openxmlformats.org/spreadsheetml/2006/main">
  <c r="E26" i="2"/>
  <c r="E21"/>
  <c r="E27"/>
  <c r="J21" l="1"/>
  <c r="J27" s="1"/>
  <c r="H21"/>
  <c r="H27" s="1"/>
  <c r="D26"/>
  <c r="F15"/>
  <c r="F26"/>
  <c r="F21" l="1"/>
  <c r="F27" s="1"/>
  <c r="D21"/>
  <c r="D27" s="1"/>
  <c r="C26" l="1"/>
  <c r="C21" l="1"/>
  <c r="K26"/>
  <c r="K14"/>
  <c r="K21" l="1"/>
  <c r="K27" l="1"/>
  <c r="C27"/>
</calcChain>
</file>

<file path=xl/sharedStrings.xml><?xml version="1.0" encoding="utf-8"?>
<sst xmlns="http://schemas.openxmlformats.org/spreadsheetml/2006/main" count="43" uniqueCount="35">
  <si>
    <t>Feladat megnevezése</t>
  </si>
  <si>
    <t xml:space="preserve">     </t>
  </si>
  <si>
    <t>1.</t>
  </si>
  <si>
    <t>Kincsesbánya Község Önkormányzata</t>
  </si>
  <si>
    <t>Önkormányzat</t>
  </si>
  <si>
    <t>kiadás</t>
  </si>
  <si>
    <t>Közös Hivatal</t>
  </si>
  <si>
    <t>Beruházási, felújítási kiadások összesen:</t>
  </si>
  <si>
    <t>2.</t>
  </si>
  <si>
    <t>3.</t>
  </si>
  <si>
    <t xml:space="preserve">Fejlesztési kiadások összesen: </t>
  </si>
  <si>
    <t>Csatornahálózat, telep felújítása</t>
  </si>
  <si>
    <t>Felújítási kiadások összesen:</t>
  </si>
  <si>
    <t>Adatok Ft-ban</t>
  </si>
  <si>
    <t>4.</t>
  </si>
  <si>
    <t>2018. évi Beuházási, felújítási kiadásai</t>
  </si>
  <si>
    <t>Energatikai felújítás</t>
  </si>
  <si>
    <t>Kerékpárút építése</t>
  </si>
  <si>
    <t>Tervek, kisértékű eszközök beszerzése</t>
  </si>
  <si>
    <t>Pályázati önrész gépek beszerzésére</t>
  </si>
  <si>
    <t>Kisértékű eszközök beszerzése (közfogl. Tám)</t>
  </si>
  <si>
    <t>Eredeti előirányzat</t>
  </si>
  <si>
    <t>Változás</t>
  </si>
  <si>
    <t>Módosított előirányzat</t>
  </si>
  <si>
    <t>Összesen:</t>
  </si>
  <si>
    <t>Sportöltöző tetőszigetelés</t>
  </si>
  <si>
    <t>5.</t>
  </si>
  <si>
    <t>Kisértékű eszközbeszerzés konyha</t>
  </si>
  <si>
    <t>Somosmáli utca felújítása</t>
  </si>
  <si>
    <t>6.</t>
  </si>
  <si>
    <t>Kisértékű eszközök beszerzése (Védőnő)</t>
  </si>
  <si>
    <t>Változás II</t>
  </si>
  <si>
    <t>Víz és csatorna szolg. Fejlesztési kiadásai</t>
  </si>
  <si>
    <t>7.</t>
  </si>
  <si>
    <t>4. számú melléklet az 5/2019.(V. 6.) önkormányzati rendelethez és 4. számú melléklet az 1/2018.(II. 13.) 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</si>
</sst>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2" borderId="0" xfId="0" applyFill="1" applyAlignment="1">
      <alignment horizontal="right"/>
    </xf>
    <xf numFmtId="3" fontId="0" fillId="0" borderId="0" xfId="0" applyNumberForma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3" fontId="0" fillId="0" borderId="15" xfId="0" applyNumberForma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0" fontId="4" fillId="0" borderId="8" xfId="0" applyFont="1" applyBorder="1"/>
    <xf numFmtId="0" fontId="4" fillId="0" borderId="1" xfId="0" applyFont="1" applyBorder="1"/>
    <xf numFmtId="0" fontId="0" fillId="0" borderId="2" xfId="0" applyFill="1" applyBorder="1" applyAlignment="1">
      <alignment horizontal="center"/>
    </xf>
    <xf numFmtId="0" fontId="0" fillId="0" borderId="15" xfId="0" applyBorder="1" applyAlignment="1">
      <alignment horizontal="left"/>
    </xf>
    <xf numFmtId="0" fontId="4" fillId="0" borderId="6" xfId="0" applyFont="1" applyBorder="1" applyAlignment="1"/>
    <xf numFmtId="0" fontId="5" fillId="0" borderId="3" xfId="0" applyFont="1" applyBorder="1" applyAlignment="1">
      <alignment horizontal="center"/>
    </xf>
    <xf numFmtId="0" fontId="0" fillId="0" borderId="15" xfId="0" applyFont="1" applyBorder="1" applyAlignment="1">
      <alignment horizontal="left"/>
    </xf>
    <xf numFmtId="0" fontId="0" fillId="0" borderId="15" xfId="0" applyBorder="1"/>
    <xf numFmtId="0" fontId="4" fillId="0" borderId="15" xfId="0" applyFont="1" applyBorder="1"/>
    <xf numFmtId="3" fontId="0" fillId="0" borderId="15" xfId="0" applyNumberFormat="1" applyFon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0" fontId="0" fillId="0" borderId="6" xfId="0" applyFill="1" applyBorder="1" applyAlignment="1">
      <alignment horizontal="center"/>
    </xf>
    <xf numFmtId="0" fontId="4" fillId="0" borderId="8" xfId="0" applyFont="1" applyBorder="1" applyAlignment="1"/>
    <xf numFmtId="3" fontId="4" fillId="0" borderId="14" xfId="0" applyNumberFormat="1" applyFont="1" applyBorder="1"/>
    <xf numFmtId="3" fontId="2" fillId="0" borderId="13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3" fontId="0" fillId="0" borderId="15" xfId="0" applyNumberFormat="1" applyFont="1" applyBorder="1"/>
    <xf numFmtId="3" fontId="2" fillId="0" borderId="8" xfId="0" applyNumberFormat="1" applyFont="1" applyBorder="1" applyAlignment="1">
      <alignment horizontal="right" vertical="center"/>
    </xf>
    <xf numFmtId="0" fontId="2" fillId="0" borderId="8" xfId="0" applyFont="1" applyBorder="1"/>
    <xf numFmtId="0" fontId="2" fillId="0" borderId="14" xfId="0" applyFont="1" applyBorder="1"/>
    <xf numFmtId="3" fontId="2" fillId="0" borderId="14" xfId="0" applyNumberFormat="1" applyFont="1" applyBorder="1"/>
    <xf numFmtId="0" fontId="2" fillId="0" borderId="0" xfId="0" applyFont="1"/>
    <xf numFmtId="3" fontId="2" fillId="0" borderId="3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K31"/>
  <sheetViews>
    <sheetView tabSelected="1" workbookViewId="0">
      <selection activeCell="A2" sqref="A2:K2"/>
    </sheetView>
  </sheetViews>
  <sheetFormatPr defaultRowHeight="12.75"/>
  <cols>
    <col min="1" max="1" width="2.5703125" style="13" customWidth="1"/>
    <col min="2" max="2" width="39.28515625" customWidth="1"/>
    <col min="3" max="3" width="11" customWidth="1"/>
    <col min="4" max="4" width="10.85546875" customWidth="1"/>
    <col min="5" max="5" width="11" customWidth="1"/>
    <col min="6" max="6" width="11.140625" customWidth="1"/>
    <col min="7" max="7" width="10.7109375" customWidth="1"/>
    <col min="8" max="8" width="10.85546875" customWidth="1"/>
    <col min="9" max="10" width="10.7109375" customWidth="1"/>
    <col min="11" max="11" width="11.42578125" customWidth="1"/>
  </cols>
  <sheetData>
    <row r="2" spans="1:11" s="10" customFormat="1">
      <c r="A2" s="73" t="s">
        <v>34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1">
      <c r="A4" s="13" t="s">
        <v>1</v>
      </c>
    </row>
    <row r="5" spans="1:11" s="3" customFormat="1" ht="20.100000000000001" customHeight="1">
      <c r="A5" s="74" t="s">
        <v>3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1" s="3" customFormat="1" ht="20.100000000000001" customHeight="1">
      <c r="A6" s="74" t="s">
        <v>15</v>
      </c>
      <c r="B6" s="74"/>
      <c r="C6" s="74"/>
      <c r="D6" s="74"/>
      <c r="E6" s="74"/>
      <c r="F6" s="74"/>
      <c r="G6" s="74"/>
      <c r="H6" s="74"/>
      <c r="I6" s="74"/>
      <c r="J6" s="74"/>
      <c r="K6" s="74"/>
    </row>
    <row r="8" spans="1:11" ht="15" customHeight="1">
      <c r="B8" s="78" t="s">
        <v>13</v>
      </c>
      <c r="C8" s="78"/>
      <c r="D8" s="78"/>
      <c r="E8" s="78"/>
      <c r="F8" s="78"/>
      <c r="G8" s="78"/>
      <c r="H8" s="78"/>
      <c r="I8" s="78"/>
      <c r="J8" s="78"/>
      <c r="K8" s="78"/>
    </row>
    <row r="9" spans="1:11" ht="22.5" customHeight="1">
      <c r="A9" s="65" t="s">
        <v>0</v>
      </c>
      <c r="B9" s="67"/>
      <c r="C9" s="75" t="s">
        <v>5</v>
      </c>
      <c r="D9" s="76"/>
      <c r="E9" s="76"/>
      <c r="F9" s="76"/>
      <c r="G9" s="76"/>
      <c r="H9" s="76"/>
      <c r="I9" s="76"/>
      <c r="J9" s="76"/>
      <c r="K9" s="77"/>
    </row>
    <row r="10" spans="1:11">
      <c r="A10" s="79"/>
      <c r="B10" s="80"/>
      <c r="C10" s="59" t="s">
        <v>4</v>
      </c>
      <c r="D10" s="60"/>
      <c r="E10" s="60"/>
      <c r="F10" s="61"/>
      <c r="G10" s="65" t="s">
        <v>6</v>
      </c>
      <c r="H10" s="66"/>
      <c r="I10" s="66"/>
      <c r="J10" s="67"/>
      <c r="K10" s="45" t="s">
        <v>24</v>
      </c>
    </row>
    <row r="11" spans="1:11">
      <c r="A11" s="79"/>
      <c r="B11" s="80"/>
      <c r="C11" s="62"/>
      <c r="D11" s="63"/>
      <c r="E11" s="63"/>
      <c r="F11" s="64"/>
      <c r="G11" s="68"/>
      <c r="H11" s="69"/>
      <c r="I11" s="69"/>
      <c r="J11" s="70"/>
      <c r="K11" s="81"/>
    </row>
    <row r="12" spans="1:11">
      <c r="A12" s="79"/>
      <c r="B12" s="80"/>
      <c r="C12" s="43" t="s">
        <v>21</v>
      </c>
      <c r="D12" s="59" t="s">
        <v>22</v>
      </c>
      <c r="E12" s="43" t="s">
        <v>31</v>
      </c>
      <c r="F12" s="43" t="s">
        <v>23</v>
      </c>
      <c r="G12" s="43" t="s">
        <v>21</v>
      </c>
      <c r="H12" s="45" t="s">
        <v>22</v>
      </c>
      <c r="I12" s="45" t="s">
        <v>31</v>
      </c>
      <c r="J12" s="43" t="s">
        <v>23</v>
      </c>
      <c r="K12" s="81"/>
    </row>
    <row r="13" spans="1:11">
      <c r="A13" s="68"/>
      <c r="B13" s="70"/>
      <c r="C13" s="44"/>
      <c r="D13" s="62"/>
      <c r="E13" s="44"/>
      <c r="F13" s="44"/>
      <c r="G13" s="44"/>
      <c r="H13" s="46"/>
      <c r="I13" s="46"/>
      <c r="J13" s="44"/>
      <c r="K13" s="46"/>
    </row>
    <row r="14" spans="1:11" ht="19.5" customHeight="1">
      <c r="A14" s="14" t="s">
        <v>2</v>
      </c>
      <c r="B14" s="8" t="s">
        <v>18</v>
      </c>
      <c r="C14" s="11">
        <v>1925000</v>
      </c>
      <c r="D14" s="27"/>
      <c r="E14" s="27"/>
      <c r="F14" s="11">
        <v>1925000</v>
      </c>
      <c r="G14" s="9"/>
      <c r="H14" s="24"/>
      <c r="I14" s="24"/>
      <c r="J14" s="24"/>
      <c r="K14" s="15">
        <f>C14</f>
        <v>1925000</v>
      </c>
    </row>
    <row r="15" spans="1:11" ht="19.5" customHeight="1">
      <c r="A15" s="14" t="s">
        <v>8</v>
      </c>
      <c r="B15" s="7" t="s">
        <v>17</v>
      </c>
      <c r="C15" s="12">
        <v>74330742</v>
      </c>
      <c r="D15" s="28">
        <v>-1545100</v>
      </c>
      <c r="E15" s="28"/>
      <c r="F15" s="12">
        <f>C15+D15</f>
        <v>72785642</v>
      </c>
      <c r="G15" s="9"/>
      <c r="H15" s="24"/>
      <c r="I15" s="24"/>
      <c r="J15" s="24"/>
      <c r="K15" s="15">
        <v>72785642</v>
      </c>
    </row>
    <row r="16" spans="1:11" ht="19.5" customHeight="1">
      <c r="A16" s="14" t="s">
        <v>9</v>
      </c>
      <c r="B16" s="7" t="s">
        <v>19</v>
      </c>
      <c r="C16" s="12">
        <v>1905000</v>
      </c>
      <c r="D16" s="28"/>
      <c r="E16" s="28"/>
      <c r="F16" s="12">
        <v>1905000</v>
      </c>
      <c r="G16" s="9"/>
      <c r="H16" s="24"/>
      <c r="I16" s="24"/>
      <c r="J16" s="24"/>
      <c r="K16" s="15">
        <v>1905000</v>
      </c>
    </row>
    <row r="17" spans="1:11" ht="19.5" customHeight="1">
      <c r="A17" s="14" t="s">
        <v>14</v>
      </c>
      <c r="B17" s="7" t="s">
        <v>20</v>
      </c>
      <c r="C17" s="12">
        <v>317500</v>
      </c>
      <c r="D17" s="28"/>
      <c r="E17" s="28"/>
      <c r="F17" s="12">
        <v>317500</v>
      </c>
      <c r="G17" s="9"/>
      <c r="H17" s="24"/>
      <c r="I17" s="24"/>
      <c r="J17" s="24"/>
      <c r="K17" s="15">
        <v>317500</v>
      </c>
    </row>
    <row r="18" spans="1:11" ht="19.5" customHeight="1">
      <c r="A18" s="14" t="s">
        <v>26</v>
      </c>
      <c r="B18" s="7" t="s">
        <v>30</v>
      </c>
      <c r="C18" s="12"/>
      <c r="D18" s="28">
        <v>94936</v>
      </c>
      <c r="E18" s="28"/>
      <c r="F18" s="12">
        <v>94936</v>
      </c>
      <c r="G18" s="9"/>
      <c r="H18" s="24"/>
      <c r="I18" s="24"/>
      <c r="J18" s="24"/>
      <c r="K18" s="15">
        <v>94936</v>
      </c>
    </row>
    <row r="19" spans="1:11" ht="19.5" customHeight="1">
      <c r="A19" s="14" t="s">
        <v>29</v>
      </c>
      <c r="B19" s="7" t="s">
        <v>32</v>
      </c>
      <c r="C19" s="12"/>
      <c r="D19" s="28"/>
      <c r="E19" s="28">
        <v>4694829</v>
      </c>
      <c r="F19" s="12">
        <v>4694829</v>
      </c>
      <c r="G19" s="9"/>
      <c r="H19" s="24"/>
      <c r="I19" s="24"/>
      <c r="J19" s="24"/>
      <c r="K19" s="15">
        <v>4694829</v>
      </c>
    </row>
    <row r="20" spans="1:11" ht="19.5" customHeight="1">
      <c r="A20" s="14" t="s">
        <v>33</v>
      </c>
      <c r="B20" s="7" t="s">
        <v>27</v>
      </c>
      <c r="C20" s="12"/>
      <c r="D20" s="28"/>
      <c r="E20" s="28"/>
      <c r="F20" s="12"/>
      <c r="G20" s="9"/>
      <c r="H20" s="15">
        <v>20000</v>
      </c>
      <c r="I20" s="15"/>
      <c r="J20" s="15">
        <v>20000</v>
      </c>
      <c r="K20" s="15">
        <v>20000</v>
      </c>
    </row>
    <row r="21" spans="1:11" ht="19.5" customHeight="1">
      <c r="A21" s="53" t="s">
        <v>10</v>
      </c>
      <c r="B21" s="54"/>
      <c r="C21" s="16">
        <f>SUM(C14:C20)</f>
        <v>78478242</v>
      </c>
      <c r="D21" s="29">
        <f>SUM(D14:D20)</f>
        <v>-1450164</v>
      </c>
      <c r="E21" s="29">
        <f>E19</f>
        <v>4694829</v>
      </c>
      <c r="F21" s="33">
        <f>SUM(F14:F20)</f>
        <v>81722907</v>
      </c>
      <c r="G21" s="17"/>
      <c r="H21" s="32">
        <f>SUM(H20)</f>
        <v>20000</v>
      </c>
      <c r="I21" s="32"/>
      <c r="J21" s="32">
        <f>SUM(J20)</f>
        <v>20000</v>
      </c>
      <c r="K21" s="34">
        <f>SUM(K14:K20)</f>
        <v>81742907</v>
      </c>
    </row>
    <row r="22" spans="1:11" ht="19.5" customHeight="1">
      <c r="A22" s="22" t="s">
        <v>2</v>
      </c>
      <c r="B22" s="23" t="s">
        <v>16</v>
      </c>
      <c r="C22" s="12">
        <v>64983134</v>
      </c>
      <c r="D22" s="28">
        <v>-3238500</v>
      </c>
      <c r="E22" s="28">
        <v>8824637</v>
      </c>
      <c r="F22" s="12">
        <v>70569271</v>
      </c>
      <c r="G22" s="18"/>
      <c r="H22" s="25"/>
      <c r="I22" s="35"/>
      <c r="J22" s="25"/>
      <c r="K22" s="26">
        <v>70569271</v>
      </c>
    </row>
    <row r="23" spans="1:11" ht="19.5" customHeight="1">
      <c r="A23" s="19" t="s">
        <v>8</v>
      </c>
      <c r="B23" s="20" t="s">
        <v>11</v>
      </c>
      <c r="C23" s="12">
        <v>6350533</v>
      </c>
      <c r="D23" s="28"/>
      <c r="E23" s="28">
        <v>-4694829</v>
      </c>
      <c r="F23" s="12">
        <v>1655704</v>
      </c>
      <c r="G23" s="9"/>
      <c r="H23" s="24"/>
      <c r="I23" s="24"/>
      <c r="J23" s="24"/>
      <c r="K23" s="15">
        <v>1655704</v>
      </c>
    </row>
    <row r="24" spans="1:11" ht="19.5" customHeight="1">
      <c r="A24" s="30" t="s">
        <v>9</v>
      </c>
      <c r="B24" s="8" t="s">
        <v>25</v>
      </c>
      <c r="C24" s="12"/>
      <c r="D24" s="28">
        <v>788670</v>
      </c>
      <c r="E24" s="28"/>
      <c r="F24" s="12">
        <v>788670</v>
      </c>
      <c r="G24" s="9"/>
      <c r="H24" s="24"/>
      <c r="I24" s="24"/>
      <c r="J24" s="24"/>
      <c r="K24" s="15">
        <v>788670</v>
      </c>
    </row>
    <row r="25" spans="1:11" ht="19.5" customHeight="1">
      <c r="A25" s="30" t="s">
        <v>14</v>
      </c>
      <c r="B25" s="8" t="s">
        <v>28</v>
      </c>
      <c r="C25" s="12"/>
      <c r="D25" s="28">
        <v>4685000</v>
      </c>
      <c r="E25" s="28"/>
      <c r="F25" s="12">
        <v>4685000</v>
      </c>
      <c r="G25" s="9"/>
      <c r="H25" s="24"/>
      <c r="I25" s="24"/>
      <c r="J25" s="24"/>
      <c r="K25" s="15">
        <v>4685000</v>
      </c>
    </row>
    <row r="26" spans="1:11" s="40" customFormat="1" ht="19.5" customHeight="1">
      <c r="A26" s="21" t="s">
        <v>12</v>
      </c>
      <c r="B26" s="31"/>
      <c r="C26" s="33">
        <f>C22+C23</f>
        <v>71333667</v>
      </c>
      <c r="D26" s="36">
        <f>SUM(D22:D25)</f>
        <v>2235170</v>
      </c>
      <c r="E26" s="36">
        <f>E22+E23</f>
        <v>4129808</v>
      </c>
      <c r="F26" s="33">
        <f>SUM(F22:F25)</f>
        <v>77698645</v>
      </c>
      <c r="G26" s="37"/>
      <c r="H26" s="38"/>
      <c r="I26" s="39"/>
      <c r="J26" s="38"/>
      <c r="K26" s="34">
        <f>SUM(K22:K25)</f>
        <v>77698645</v>
      </c>
    </row>
    <row r="27" spans="1:11" ht="19.5" customHeight="1">
      <c r="A27" s="55" t="s">
        <v>7</v>
      </c>
      <c r="B27" s="56"/>
      <c r="C27" s="49">
        <f>(C21+C26)</f>
        <v>149811909</v>
      </c>
      <c r="D27" s="41">
        <f>D21+D26</f>
        <v>785006</v>
      </c>
      <c r="E27" s="41">
        <f>E19+E22+E23</f>
        <v>8824637</v>
      </c>
      <c r="F27" s="71">
        <f>F21+F26</f>
        <v>159421552</v>
      </c>
      <c r="G27" s="51"/>
      <c r="H27" s="47">
        <f>H21+H26</f>
        <v>20000</v>
      </c>
      <c r="I27" s="47"/>
      <c r="J27" s="47">
        <f>J21+J26</f>
        <v>20000</v>
      </c>
      <c r="K27" s="41">
        <f>K21+K26</f>
        <v>159441552</v>
      </c>
    </row>
    <row r="28" spans="1:11" ht="19.5" customHeight="1">
      <c r="A28" s="57"/>
      <c r="B28" s="58"/>
      <c r="C28" s="50"/>
      <c r="D28" s="42"/>
      <c r="E28" s="42"/>
      <c r="F28" s="72"/>
      <c r="G28" s="52"/>
      <c r="H28" s="46"/>
      <c r="I28" s="48"/>
      <c r="J28" s="46"/>
      <c r="K28" s="42"/>
    </row>
    <row r="29" spans="1:11">
      <c r="A29" s="2"/>
      <c r="B29" s="2"/>
      <c r="C29" s="1"/>
      <c r="D29" s="1"/>
      <c r="E29" s="1"/>
      <c r="F29" s="1"/>
    </row>
    <row r="30" spans="1:11">
      <c r="A30" s="2"/>
      <c r="B30" s="4"/>
      <c r="C30" s="6"/>
      <c r="D30" s="6"/>
      <c r="E30" s="6"/>
      <c r="F30" s="6"/>
    </row>
    <row r="31" spans="1:11">
      <c r="A31" s="2"/>
      <c r="B31" s="5"/>
      <c r="C31" s="1"/>
      <c r="D31" s="1"/>
      <c r="E31" s="1"/>
      <c r="F31" s="1"/>
    </row>
  </sheetData>
  <mergeCells count="28">
    <mergeCell ref="A2:K2"/>
    <mergeCell ref="A5:K5"/>
    <mergeCell ref="A6:K6"/>
    <mergeCell ref="C9:K9"/>
    <mergeCell ref="B8:K8"/>
    <mergeCell ref="A9:B13"/>
    <mergeCell ref="K10:K13"/>
    <mergeCell ref="C27:C28"/>
    <mergeCell ref="G27:G28"/>
    <mergeCell ref="A21:B21"/>
    <mergeCell ref="A27:B28"/>
    <mergeCell ref="C10:F11"/>
    <mergeCell ref="G10:J11"/>
    <mergeCell ref="C12:C13"/>
    <mergeCell ref="D12:D13"/>
    <mergeCell ref="F12:F13"/>
    <mergeCell ref="G12:G13"/>
    <mergeCell ref="H12:H13"/>
    <mergeCell ref="J12:J13"/>
    <mergeCell ref="D27:D28"/>
    <mergeCell ref="F27:F28"/>
    <mergeCell ref="H27:H28"/>
    <mergeCell ref="J27:J28"/>
    <mergeCell ref="K27:K28"/>
    <mergeCell ref="E12:E13"/>
    <mergeCell ref="I12:I13"/>
    <mergeCell ref="I27:I28"/>
    <mergeCell ref="E27:E28"/>
  </mergeCells>
  <phoneticPr fontId="0" type="noConversion"/>
  <printOptions horizontalCentered="1"/>
  <pageMargins left="0.25" right="0.25" top="0.75" bottom="0.75" header="0.3" footer="0.3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2019-04-23T10:40:02Z</cp:lastPrinted>
  <dcterms:created xsi:type="dcterms:W3CDTF">2001-03-10T10:34:29Z</dcterms:created>
  <dcterms:modified xsi:type="dcterms:W3CDTF">2019-05-06T07:20:09Z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