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\Desktop\mellékletek\"/>
    </mc:Choice>
  </mc:AlternateContent>
  <bookViews>
    <workbookView xWindow="0" yWindow="45" windowWidth="19155" windowHeight="11820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BJ30" i="1" l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L29" i="1"/>
  <c r="BK29" i="1"/>
  <c r="BI29" i="1"/>
  <c r="BH29" i="1"/>
  <c r="BG29" i="1"/>
  <c r="AQ29" i="1"/>
  <c r="BM29" i="1" s="1"/>
  <c r="AP29" i="1"/>
  <c r="AO29" i="1"/>
  <c r="BM28" i="1"/>
  <c r="BL28" i="1"/>
  <c r="BI28" i="1"/>
  <c r="BH28" i="1"/>
  <c r="BG28" i="1"/>
  <c r="AQ28" i="1"/>
  <c r="AP28" i="1"/>
  <c r="AO28" i="1"/>
  <c r="BK28" i="1" s="1"/>
  <c r="BM27" i="1"/>
  <c r="BI27" i="1"/>
  <c r="BH27" i="1"/>
  <c r="BG27" i="1"/>
  <c r="AQ27" i="1"/>
  <c r="AP27" i="1"/>
  <c r="BL27" i="1" s="1"/>
  <c r="AO27" i="1"/>
  <c r="BK27" i="1" s="1"/>
  <c r="BK26" i="1"/>
  <c r="BI26" i="1"/>
  <c r="BH26" i="1"/>
  <c r="BG26" i="1"/>
  <c r="AQ26" i="1"/>
  <c r="BM26" i="1" s="1"/>
  <c r="AP26" i="1"/>
  <c r="BL26" i="1" s="1"/>
  <c r="AO26" i="1"/>
  <c r="BL25" i="1"/>
  <c r="BK25" i="1"/>
  <c r="BI25" i="1"/>
  <c r="BH25" i="1"/>
  <c r="BG25" i="1"/>
  <c r="AQ25" i="1"/>
  <c r="BM25" i="1" s="1"/>
  <c r="AP25" i="1"/>
  <c r="AO25" i="1"/>
  <c r="BM24" i="1"/>
  <c r="BL24" i="1"/>
  <c r="BI24" i="1"/>
  <c r="BH24" i="1"/>
  <c r="BG24" i="1"/>
  <c r="AQ24" i="1"/>
  <c r="AP24" i="1"/>
  <c r="AO24" i="1"/>
  <c r="BK24" i="1" s="1"/>
  <c r="BM23" i="1"/>
  <c r="BI23" i="1"/>
  <c r="BH23" i="1"/>
  <c r="BG23" i="1"/>
  <c r="AQ23" i="1"/>
  <c r="AP23" i="1"/>
  <c r="BL23" i="1" s="1"/>
  <c r="AO23" i="1"/>
  <c r="BK23" i="1" s="1"/>
  <c r="BK22" i="1"/>
  <c r="BI22" i="1"/>
  <c r="BH22" i="1"/>
  <c r="BG22" i="1"/>
  <c r="AQ22" i="1"/>
  <c r="BM22" i="1" s="1"/>
  <c r="AP22" i="1"/>
  <c r="BL22" i="1" s="1"/>
  <c r="AO22" i="1"/>
  <c r="BL21" i="1"/>
  <c r="BK21" i="1"/>
  <c r="BI21" i="1"/>
  <c r="BH21" i="1"/>
  <c r="BG21" i="1"/>
  <c r="AQ21" i="1"/>
  <c r="BM21" i="1" s="1"/>
  <c r="AP21" i="1"/>
  <c r="AO21" i="1"/>
  <c r="BM20" i="1"/>
  <c r="BL20" i="1"/>
  <c r="BI20" i="1"/>
  <c r="BH20" i="1"/>
  <c r="BG20" i="1"/>
  <c r="AQ20" i="1"/>
  <c r="AP20" i="1"/>
  <c r="AO20" i="1"/>
  <c r="BK20" i="1" s="1"/>
  <c r="BM19" i="1"/>
  <c r="BI19" i="1"/>
  <c r="BH19" i="1"/>
  <c r="BG19" i="1"/>
  <c r="AQ19" i="1"/>
  <c r="AP19" i="1"/>
  <c r="BL19" i="1" s="1"/>
  <c r="AO19" i="1"/>
  <c r="BK19" i="1" s="1"/>
  <c r="BK18" i="1"/>
  <c r="BI18" i="1"/>
  <c r="BH18" i="1"/>
  <c r="BG18" i="1"/>
  <c r="AQ18" i="1"/>
  <c r="BM18" i="1" s="1"/>
  <c r="AP18" i="1"/>
  <c r="BL18" i="1" s="1"/>
  <c r="AO18" i="1"/>
  <c r="BL17" i="1"/>
  <c r="BK17" i="1"/>
  <c r="BI17" i="1"/>
  <c r="BH17" i="1"/>
  <c r="BG17" i="1"/>
  <c r="AQ17" i="1"/>
  <c r="BM17" i="1" s="1"/>
  <c r="AP17" i="1"/>
  <c r="AO17" i="1"/>
  <c r="BM16" i="1"/>
  <c r="BL16" i="1"/>
  <c r="BI16" i="1"/>
  <c r="BH16" i="1"/>
  <c r="BG16" i="1"/>
  <c r="AQ16" i="1"/>
  <c r="AP16" i="1"/>
  <c r="AO16" i="1"/>
  <c r="BK16" i="1" s="1"/>
  <c r="BM15" i="1"/>
  <c r="BI15" i="1"/>
  <c r="BH15" i="1"/>
  <c r="BG15" i="1"/>
  <c r="AQ15" i="1"/>
  <c r="AP15" i="1"/>
  <c r="BL15" i="1" s="1"/>
  <c r="AO15" i="1"/>
  <c r="BK15" i="1" s="1"/>
  <c r="BI14" i="1"/>
  <c r="BH14" i="1"/>
  <c r="BG14" i="1"/>
  <c r="BG30" i="1" s="1"/>
  <c r="AQ14" i="1"/>
  <c r="AP14" i="1"/>
  <c r="AO14" i="1"/>
  <c r="BK14" i="1" s="1"/>
  <c r="BM13" i="1"/>
  <c r="BI13" i="1"/>
  <c r="BH13" i="1"/>
  <c r="BG13" i="1"/>
  <c r="AQ13" i="1"/>
  <c r="AP13" i="1"/>
  <c r="BL13" i="1" s="1"/>
  <c r="AO13" i="1"/>
  <c r="BK13" i="1" s="1"/>
  <c r="BK12" i="1"/>
  <c r="BI12" i="1"/>
  <c r="BH12" i="1"/>
  <c r="BG12" i="1"/>
  <c r="AQ12" i="1"/>
  <c r="BM12" i="1" s="1"/>
  <c r="AP12" i="1"/>
  <c r="BL12" i="1" s="1"/>
  <c r="AO12" i="1"/>
  <c r="BI11" i="1"/>
  <c r="BH11" i="1"/>
  <c r="AQ11" i="1"/>
  <c r="BM11" i="1" s="1"/>
  <c r="AP11" i="1"/>
  <c r="BL11" i="1" s="1"/>
  <c r="AO11" i="1"/>
  <c r="BI10" i="1"/>
  <c r="BH10" i="1"/>
  <c r="AQ10" i="1"/>
  <c r="BM10" i="1" s="1"/>
  <c r="AP10" i="1"/>
  <c r="BL10" i="1" s="1"/>
  <c r="AO10" i="1"/>
  <c r="BK10" i="1" s="1"/>
  <c r="BI9" i="1"/>
  <c r="BH9" i="1"/>
  <c r="AQ9" i="1"/>
  <c r="BM9" i="1" s="1"/>
  <c r="AP9" i="1"/>
  <c r="BL9" i="1" s="1"/>
  <c r="AO9" i="1"/>
  <c r="BK9" i="1" s="1"/>
  <c r="BK8" i="1"/>
  <c r="BI8" i="1"/>
  <c r="BI30" i="1" s="1"/>
  <c r="BH8" i="1"/>
  <c r="BH30" i="1" s="1"/>
  <c r="BG8" i="1"/>
  <c r="AQ8" i="1"/>
  <c r="BM8" i="1" s="1"/>
  <c r="AP8" i="1"/>
  <c r="AP30" i="1" s="1"/>
  <c r="AO8" i="1"/>
  <c r="AO30" i="1" s="1"/>
  <c r="BM30" i="1" l="1"/>
  <c r="BK30" i="1"/>
  <c r="AQ30" i="1"/>
  <c r="BL8" i="1"/>
  <c r="BL30" i="1" s="1"/>
</calcChain>
</file>

<file path=xl/sharedStrings.xml><?xml version="1.0" encoding="utf-8"?>
<sst xmlns="http://schemas.openxmlformats.org/spreadsheetml/2006/main" count="239" uniqueCount="75">
  <si>
    <t>1. Oldal</t>
  </si>
  <si>
    <t>2. Oldal</t>
  </si>
  <si>
    <t>3. Oldal</t>
  </si>
  <si>
    <t>4. Oldal</t>
  </si>
  <si>
    <t>5. Oldal</t>
  </si>
  <si>
    <t>Cím</t>
  </si>
  <si>
    <t>Alcím</t>
  </si>
  <si>
    <t>Működési kiadások</t>
  </si>
  <si>
    <t>Felhalmozási kiadások</t>
  </si>
  <si>
    <t>Kiadások összesen:</t>
  </si>
  <si>
    <t>Összesen:</t>
  </si>
  <si>
    <t>Járulékok</t>
  </si>
  <si>
    <t>Dologi és egyéb folyó</t>
  </si>
  <si>
    <t>Tartalék</t>
  </si>
  <si>
    <t>Kölcsön</t>
  </si>
  <si>
    <t>Felhalm.célú pe.átadás</t>
  </si>
  <si>
    <t>eredeti</t>
  </si>
  <si>
    <t>mód.</t>
  </si>
  <si>
    <t>Telep.vizzel. és vizmin.véd</t>
  </si>
  <si>
    <t>Közvilágítási feladatok</t>
  </si>
  <si>
    <t>Községgazd. szolgáltat.</t>
  </si>
  <si>
    <t>Önkormányzatok elszámolásai</t>
  </si>
  <si>
    <t>Önkorm.igazgatási tev.</t>
  </si>
  <si>
    <t>Rendszeres szociális segély</t>
  </si>
  <si>
    <t>Átmeneti segély</t>
  </si>
  <si>
    <t>Könyvtári szolgáltatások</t>
  </si>
  <si>
    <t>Önkormányzati igazgatás összesen:</t>
  </si>
  <si>
    <t>Önkormányzat összesen:  (1.+2.+3.)</t>
  </si>
  <si>
    <t>Kumuláció kiszűrése (intézmény finansz)</t>
  </si>
  <si>
    <t>2.sz.melléklet a  2/2017.(II.20.) sz.önkormányzati rendelethez</t>
  </si>
  <si>
    <t>Bakóca Község Önkormányzatának kiadásai</t>
  </si>
  <si>
    <t>Bakóca  Község Önkormányzatának kiadásai</t>
  </si>
  <si>
    <t xml:space="preserve">  Bakóca  Község Önkormányzatának kiadásai</t>
  </si>
  <si>
    <t>adatok ezer Ft-ban</t>
  </si>
  <si>
    <t>pénzforg. nélk.kiad.</t>
  </si>
  <si>
    <t>Személyi jutttatás</t>
  </si>
  <si>
    <t>Műk.célú kiad. államh.belül</t>
  </si>
  <si>
    <t>Műk.célú kiad államh.kívűl</t>
  </si>
  <si>
    <t>normatíva visszafizetés</t>
  </si>
  <si>
    <t>Ellátottak pénzbeli jutt.</t>
  </si>
  <si>
    <t>előfinansz</t>
  </si>
  <si>
    <t>Pénzügyi befektetés</t>
  </si>
  <si>
    <t xml:space="preserve"> Fejlesztési kiadások (beruházás, felújítás)</t>
  </si>
  <si>
    <t>Felhalmozási rövidlejár. hitelek visszafiz.</t>
  </si>
  <si>
    <t>H.önk-nak és kv-i szerv-nek</t>
  </si>
  <si>
    <t>Többc.kist.társ-nak</t>
  </si>
  <si>
    <t>Non-profit sz.pénzügyi váll.</t>
  </si>
  <si>
    <t>teljesít.</t>
  </si>
  <si>
    <t>teljes.</t>
  </si>
  <si>
    <t>063020</t>
  </si>
  <si>
    <t>Temetési segély</t>
  </si>
  <si>
    <t>064010</t>
  </si>
  <si>
    <t>066020</t>
  </si>
  <si>
    <t>018010</t>
  </si>
  <si>
    <t>066010</t>
  </si>
  <si>
    <t>zöldterület kezelés</t>
  </si>
  <si>
    <t>011130</t>
  </si>
  <si>
    <t>Lakásfenntartási tám.norm.</t>
  </si>
  <si>
    <t>adó</t>
  </si>
  <si>
    <t>045160</t>
  </si>
  <si>
    <t>utak karbantartása</t>
  </si>
  <si>
    <t>Önkormányzati segély</t>
  </si>
  <si>
    <t>041232</t>
  </si>
  <si>
    <t>Téli közfoglalkoztatott</t>
  </si>
  <si>
    <t>041233</t>
  </si>
  <si>
    <t>Hosszútávú közfoglalkoztatás</t>
  </si>
  <si>
    <t>szoc étkezők</t>
  </si>
  <si>
    <t>082042</t>
  </si>
  <si>
    <t>könyvtári állomány nyilvántart.</t>
  </si>
  <si>
    <t>082044</t>
  </si>
  <si>
    <t>Falugondnoki szolgáltás</t>
  </si>
  <si>
    <t>013320</t>
  </si>
  <si>
    <t>köztemető fenntartás</t>
  </si>
  <si>
    <t>082091</t>
  </si>
  <si>
    <t>közműv. Feladatok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</si>
</sst>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sz val="6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1" fillId="0" borderId="0" xfId="1"/>
    <xf numFmtId="0" fontId="3" fillId="0" borderId="0" xfId="1" applyFont="1" applyBorder="1" applyAlignment="1">
      <alignment horizontal="center"/>
    </xf>
    <xf numFmtId="3" fontId="3" fillId="0" borderId="0" xfId="1" applyNumberFormat="1" applyFont="1" applyBorder="1"/>
    <xf numFmtId="0" fontId="3" fillId="0" borderId="14" xfId="1" applyFont="1" applyBorder="1" applyAlignment="1">
      <alignment horizontal="center"/>
    </xf>
    <xf numFmtId="0" fontId="3" fillId="0" borderId="15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1" fillId="0" borderId="0" xfId="1" applyAlignment="1">
      <alignment horizontal="right"/>
    </xf>
    <xf numFmtId="0" fontId="2" fillId="0" borderId="12" xfId="1" applyFont="1" applyBorder="1" applyAlignment="1">
      <alignment horizontal="center"/>
    </xf>
    <xf numFmtId="0" fontId="2" fillId="0" borderId="1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3" xfId="0" applyFont="1" applyBorder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wrapText="1"/>
    </xf>
    <xf numFmtId="0" fontId="3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right"/>
    </xf>
    <xf numFmtId="0" fontId="3" fillId="0" borderId="5" xfId="0" applyFont="1" applyBorder="1"/>
    <xf numFmtId="3" fontId="6" fillId="0" borderId="5" xfId="0" applyNumberFormat="1" applyFont="1" applyBorder="1"/>
    <xf numFmtId="0" fontId="6" fillId="0" borderId="5" xfId="0" applyFont="1" applyBorder="1"/>
    <xf numFmtId="3" fontId="6" fillId="2" borderId="5" xfId="0" applyNumberFormat="1" applyFont="1" applyFill="1" applyBorder="1" applyAlignment="1">
      <alignment horizontal="right"/>
    </xf>
    <xf numFmtId="3" fontId="6" fillId="2" borderId="5" xfId="0" applyNumberFormat="1" applyFont="1" applyFill="1" applyBorder="1"/>
    <xf numFmtId="0" fontId="3" fillId="0" borderId="4" xfId="0" applyFont="1" applyBorder="1"/>
    <xf numFmtId="3" fontId="6" fillId="0" borderId="3" xfId="0" applyNumberFormat="1" applyFont="1" applyBorder="1"/>
    <xf numFmtId="0" fontId="6" fillId="0" borderId="3" xfId="0" applyFont="1" applyBorder="1"/>
    <xf numFmtId="0" fontId="6" fillId="0" borderId="4" xfId="0" applyFont="1" applyBorder="1"/>
    <xf numFmtId="3" fontId="6" fillId="2" borderId="3" xfId="0" applyNumberFormat="1" applyFont="1" applyFill="1" applyBorder="1"/>
    <xf numFmtId="49" fontId="3" fillId="0" borderId="2" xfId="0" applyNumberFormat="1" applyFont="1" applyBorder="1" applyAlignment="1">
      <alignment horizontal="right"/>
    </xf>
    <xf numFmtId="0" fontId="3" fillId="0" borderId="3" xfId="0" applyFont="1" applyBorder="1"/>
    <xf numFmtId="0" fontId="3" fillId="0" borderId="3" xfId="0" applyFont="1" applyFill="1" applyBorder="1"/>
    <xf numFmtId="0" fontId="3" fillId="0" borderId="6" xfId="0" applyFont="1" applyFill="1" applyBorder="1"/>
    <xf numFmtId="0" fontId="3" fillId="0" borderId="2" xfId="0" applyFont="1" applyBorder="1"/>
    <xf numFmtId="0" fontId="3" fillId="0" borderId="7" xfId="0" applyFont="1" applyFill="1" applyBorder="1"/>
    <xf numFmtId="0" fontId="3" fillId="0" borderId="9" xfId="0" applyFont="1" applyBorder="1"/>
    <xf numFmtId="3" fontId="6" fillId="0" borderId="9" xfId="0" applyNumberFormat="1" applyFont="1" applyBorder="1"/>
    <xf numFmtId="0" fontId="6" fillId="0" borderId="9" xfId="0" applyFont="1" applyBorder="1"/>
    <xf numFmtId="3" fontId="6" fillId="2" borderId="9" xfId="0" applyNumberFormat="1" applyFont="1" applyFill="1" applyBorder="1"/>
    <xf numFmtId="0" fontId="3" fillId="0" borderId="8" xfId="0" applyFont="1" applyBorder="1"/>
    <xf numFmtId="0" fontId="2" fillId="0" borderId="5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6" fillId="0" borderId="1" xfId="0" applyNumberFormat="1" applyFont="1" applyBorder="1"/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L49"/>
  <sheetViews>
    <sheetView tabSelected="1" workbookViewId="0">
      <selection activeCell="H21" sqref="H21"/>
    </sheetView>
  </sheetViews>
  <sheetFormatPr defaultRowHeight="15" x14ac:dyDescent="0.25"/>
  <sheetData>
    <row r="1" spans="1:168" x14ac:dyDescent="0.25">
      <c r="A1" s="13" t="s">
        <v>29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4" t="s">
        <v>0</v>
      </c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4" t="s">
        <v>1</v>
      </c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4" t="s">
        <v>2</v>
      </c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4" t="s">
        <v>3</v>
      </c>
      <c r="FJ1" s="1"/>
      <c r="FK1" s="1"/>
      <c r="FL1" s="1"/>
    </row>
    <row r="2" spans="1:168" x14ac:dyDescent="0.25">
      <c r="A2" s="16" t="s">
        <v>30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 t="s">
        <v>31</v>
      </c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 t="s">
        <v>31</v>
      </c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 t="s">
        <v>32</v>
      </c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FJ2" s="1"/>
      <c r="FK2" s="7" t="s">
        <v>4</v>
      </c>
      <c r="FL2" s="7"/>
    </row>
    <row r="3" spans="1:168" x14ac:dyDescent="0.25">
      <c r="P3" s="17" t="s">
        <v>33</v>
      </c>
      <c r="Q3" s="17"/>
      <c r="R3" s="17"/>
      <c r="AI3" s="17" t="s">
        <v>33</v>
      </c>
      <c r="AJ3" s="17"/>
      <c r="AK3" s="17"/>
      <c r="BA3" s="17" t="s">
        <v>33</v>
      </c>
      <c r="BB3" s="17"/>
      <c r="BC3" s="17"/>
      <c r="BN3" s="14" t="s">
        <v>33</v>
      </c>
      <c r="FJ3" s="2"/>
      <c r="FK3" s="2"/>
      <c r="FL3" s="2"/>
    </row>
    <row r="4" spans="1:168" x14ac:dyDescent="0.25">
      <c r="A4" s="18" t="s">
        <v>5</v>
      </c>
      <c r="B4" s="19" t="s">
        <v>6</v>
      </c>
      <c r="C4" s="18"/>
      <c r="D4" s="20" t="s">
        <v>7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18" t="s">
        <v>5</v>
      </c>
      <c r="T4" s="19" t="s">
        <v>6</v>
      </c>
      <c r="U4" s="18"/>
      <c r="V4" s="20" t="s">
        <v>7</v>
      </c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18" t="s">
        <v>5</v>
      </c>
      <c r="AM4" s="19" t="s">
        <v>6</v>
      </c>
      <c r="AN4" s="18"/>
      <c r="AO4" s="20" t="s">
        <v>7</v>
      </c>
      <c r="AP4" s="20"/>
      <c r="AQ4" s="20"/>
      <c r="AR4" s="20" t="s">
        <v>8</v>
      </c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18" t="s">
        <v>5</v>
      </c>
      <c r="BE4" s="19" t="s">
        <v>6</v>
      </c>
      <c r="BF4" s="18"/>
      <c r="BG4" s="20" t="s">
        <v>8</v>
      </c>
      <c r="BH4" s="20"/>
      <c r="BI4" s="20"/>
      <c r="BJ4" s="21" t="s">
        <v>34</v>
      </c>
      <c r="BK4" s="22" t="s">
        <v>9</v>
      </c>
      <c r="BL4" s="23"/>
      <c r="BM4" s="24"/>
      <c r="FJ4" s="2"/>
      <c r="FK4" s="2"/>
      <c r="FL4" s="2"/>
    </row>
    <row r="5" spans="1:168" x14ac:dyDescent="0.25">
      <c r="A5" s="18"/>
      <c r="B5" s="19"/>
      <c r="C5" s="18"/>
      <c r="D5" s="25" t="s">
        <v>35</v>
      </c>
      <c r="E5" s="25"/>
      <c r="F5" s="25"/>
      <c r="G5" s="25" t="s">
        <v>11</v>
      </c>
      <c r="H5" s="25"/>
      <c r="I5" s="25"/>
      <c r="J5" s="25" t="s">
        <v>12</v>
      </c>
      <c r="K5" s="25"/>
      <c r="L5" s="25"/>
      <c r="M5" s="20" t="s">
        <v>36</v>
      </c>
      <c r="N5" s="20"/>
      <c r="O5" s="20"/>
      <c r="P5" s="20"/>
      <c r="Q5" s="20"/>
      <c r="R5" s="20"/>
      <c r="S5" s="18"/>
      <c r="T5" s="19"/>
      <c r="U5" s="18"/>
      <c r="V5" s="20" t="s">
        <v>37</v>
      </c>
      <c r="W5" s="20"/>
      <c r="X5" s="20"/>
      <c r="Y5" s="25" t="s">
        <v>38</v>
      </c>
      <c r="Z5" s="25"/>
      <c r="AA5" s="25"/>
      <c r="AB5" s="25" t="s">
        <v>39</v>
      </c>
      <c r="AC5" s="25"/>
      <c r="AD5" s="25"/>
      <c r="AE5" s="22" t="s">
        <v>14</v>
      </c>
      <c r="AF5" s="24"/>
      <c r="AG5" s="25" t="s">
        <v>13</v>
      </c>
      <c r="AH5" s="25"/>
      <c r="AI5" s="26" t="s">
        <v>40</v>
      </c>
      <c r="AJ5" s="26"/>
      <c r="AK5" s="26"/>
      <c r="AL5" s="18"/>
      <c r="AM5" s="19"/>
      <c r="AN5" s="18"/>
      <c r="AO5" s="25" t="s">
        <v>10</v>
      </c>
      <c r="AP5" s="25"/>
      <c r="AQ5" s="25"/>
      <c r="AR5" s="25" t="s">
        <v>15</v>
      </c>
      <c r="AS5" s="25"/>
      <c r="AT5" s="25"/>
      <c r="AU5" s="25" t="s">
        <v>41</v>
      </c>
      <c r="AV5" s="25"/>
      <c r="AW5" s="25"/>
      <c r="AX5" s="26" t="s">
        <v>42</v>
      </c>
      <c r="AY5" s="26"/>
      <c r="AZ5" s="26"/>
      <c r="BA5" s="26" t="s">
        <v>43</v>
      </c>
      <c r="BB5" s="26"/>
      <c r="BC5" s="26"/>
      <c r="BD5" s="18"/>
      <c r="BE5" s="19"/>
      <c r="BF5" s="18"/>
      <c r="BG5" s="25" t="s">
        <v>10</v>
      </c>
      <c r="BH5" s="25"/>
      <c r="BI5" s="25"/>
      <c r="BJ5" s="27"/>
      <c r="BK5" s="28"/>
      <c r="BL5" s="29"/>
      <c r="BM5" s="30"/>
      <c r="FJ5" s="12"/>
      <c r="FK5" s="12"/>
      <c r="FL5" s="12"/>
    </row>
    <row r="6" spans="1:168" x14ac:dyDescent="0.25">
      <c r="A6" s="18"/>
      <c r="B6" s="19"/>
      <c r="C6" s="18"/>
      <c r="D6" s="25"/>
      <c r="E6" s="25"/>
      <c r="F6" s="25"/>
      <c r="G6" s="25"/>
      <c r="H6" s="25"/>
      <c r="I6" s="25"/>
      <c r="J6" s="25"/>
      <c r="K6" s="25"/>
      <c r="L6" s="25"/>
      <c r="M6" s="20" t="s">
        <v>44</v>
      </c>
      <c r="N6" s="20"/>
      <c r="O6" s="20"/>
      <c r="P6" s="20" t="s">
        <v>45</v>
      </c>
      <c r="Q6" s="20"/>
      <c r="R6" s="20"/>
      <c r="S6" s="18"/>
      <c r="T6" s="19"/>
      <c r="U6" s="18"/>
      <c r="V6" s="20" t="s">
        <v>46</v>
      </c>
      <c r="W6" s="20"/>
      <c r="X6" s="20"/>
      <c r="Y6" s="25"/>
      <c r="Z6" s="25"/>
      <c r="AA6" s="25"/>
      <c r="AB6" s="25"/>
      <c r="AC6" s="25"/>
      <c r="AD6" s="25"/>
      <c r="AE6" s="31"/>
      <c r="AF6" s="32"/>
      <c r="AG6" s="25"/>
      <c r="AH6" s="25"/>
      <c r="AI6" s="26"/>
      <c r="AJ6" s="26"/>
      <c r="AK6" s="26"/>
      <c r="AL6" s="18"/>
      <c r="AM6" s="19"/>
      <c r="AN6" s="18"/>
      <c r="AO6" s="25"/>
      <c r="AP6" s="25"/>
      <c r="AQ6" s="25"/>
      <c r="AR6" s="25"/>
      <c r="AS6" s="25"/>
      <c r="AT6" s="25"/>
      <c r="AU6" s="25"/>
      <c r="AV6" s="25"/>
      <c r="AW6" s="25"/>
      <c r="AX6" s="26"/>
      <c r="AY6" s="26"/>
      <c r="AZ6" s="26"/>
      <c r="BA6" s="26"/>
      <c r="BB6" s="26"/>
      <c r="BC6" s="26"/>
      <c r="BD6" s="18"/>
      <c r="BE6" s="19"/>
      <c r="BF6" s="18"/>
      <c r="BG6" s="25"/>
      <c r="BH6" s="25"/>
      <c r="BI6" s="25"/>
      <c r="BJ6" s="33"/>
      <c r="BK6" s="31"/>
      <c r="BL6" s="34"/>
      <c r="BM6" s="32"/>
      <c r="FJ6" s="2"/>
      <c r="FK6" s="2"/>
      <c r="FL6" s="2"/>
    </row>
    <row r="7" spans="1:168" ht="15.75" thickBot="1" x14ac:dyDescent="0.3">
      <c r="A7" s="35"/>
      <c r="B7" s="36"/>
      <c r="C7" s="35"/>
      <c r="D7" s="37" t="s">
        <v>16</v>
      </c>
      <c r="E7" s="37" t="s">
        <v>17</v>
      </c>
      <c r="F7" s="37" t="s">
        <v>47</v>
      </c>
      <c r="G7" s="37" t="s">
        <v>16</v>
      </c>
      <c r="H7" s="37" t="s">
        <v>17</v>
      </c>
      <c r="I7" s="37" t="s">
        <v>47</v>
      </c>
      <c r="J7" s="37" t="s">
        <v>16</v>
      </c>
      <c r="K7" s="37" t="s">
        <v>17</v>
      </c>
      <c r="L7" s="37" t="s">
        <v>47</v>
      </c>
      <c r="M7" s="37" t="s">
        <v>16</v>
      </c>
      <c r="N7" s="37" t="s">
        <v>17</v>
      </c>
      <c r="O7" s="37" t="s">
        <v>47</v>
      </c>
      <c r="P7" s="37" t="s">
        <v>16</v>
      </c>
      <c r="Q7" s="37" t="s">
        <v>17</v>
      </c>
      <c r="R7" s="37" t="s">
        <v>47</v>
      </c>
      <c r="S7" s="35"/>
      <c r="T7" s="36"/>
      <c r="U7" s="35"/>
      <c r="V7" s="37" t="s">
        <v>16</v>
      </c>
      <c r="W7" s="37" t="s">
        <v>17</v>
      </c>
      <c r="X7" s="37" t="s">
        <v>47</v>
      </c>
      <c r="Y7" s="37" t="s">
        <v>16</v>
      </c>
      <c r="Z7" s="37" t="s">
        <v>17</v>
      </c>
      <c r="AA7" s="37" t="s">
        <v>47</v>
      </c>
      <c r="AB7" s="37" t="s">
        <v>16</v>
      </c>
      <c r="AC7" s="37" t="s">
        <v>17</v>
      </c>
      <c r="AD7" s="37" t="s">
        <v>47</v>
      </c>
      <c r="AE7" s="37" t="s">
        <v>17</v>
      </c>
      <c r="AF7" s="37" t="s">
        <v>47</v>
      </c>
      <c r="AG7" s="37" t="s">
        <v>16</v>
      </c>
      <c r="AH7" s="37" t="s">
        <v>17</v>
      </c>
      <c r="AI7" s="37" t="s">
        <v>16</v>
      </c>
      <c r="AJ7" s="37" t="s">
        <v>17</v>
      </c>
      <c r="AK7" s="37" t="s">
        <v>47</v>
      </c>
      <c r="AL7" s="35"/>
      <c r="AM7" s="36"/>
      <c r="AN7" s="35"/>
      <c r="AO7" s="38" t="s">
        <v>16</v>
      </c>
      <c r="AP7" s="38" t="s">
        <v>17</v>
      </c>
      <c r="AQ7" s="38" t="s">
        <v>47</v>
      </c>
      <c r="AR7" s="37" t="s">
        <v>16</v>
      </c>
      <c r="AS7" s="37" t="s">
        <v>17</v>
      </c>
      <c r="AT7" s="37" t="s">
        <v>47</v>
      </c>
      <c r="AU7" s="37" t="s">
        <v>16</v>
      </c>
      <c r="AV7" s="37" t="s">
        <v>17</v>
      </c>
      <c r="AW7" s="37" t="s">
        <v>47</v>
      </c>
      <c r="AX7" s="37" t="s">
        <v>16</v>
      </c>
      <c r="AY7" s="37" t="s">
        <v>17</v>
      </c>
      <c r="AZ7" s="37" t="s">
        <v>48</v>
      </c>
      <c r="BA7" s="37" t="s">
        <v>16</v>
      </c>
      <c r="BB7" s="37" t="s">
        <v>17</v>
      </c>
      <c r="BC7" s="37" t="s">
        <v>47</v>
      </c>
      <c r="BD7" s="35"/>
      <c r="BE7" s="36"/>
      <c r="BF7" s="35"/>
      <c r="BG7" s="37" t="s">
        <v>16</v>
      </c>
      <c r="BH7" s="37" t="s">
        <v>17</v>
      </c>
      <c r="BI7" s="37" t="s">
        <v>47</v>
      </c>
      <c r="BJ7" s="37"/>
      <c r="BK7" s="37" t="s">
        <v>16</v>
      </c>
      <c r="BL7" s="37" t="s">
        <v>17</v>
      </c>
      <c r="BM7" s="37" t="s">
        <v>47</v>
      </c>
      <c r="FJ7" s="3"/>
      <c r="FK7" s="3"/>
      <c r="FL7" s="3"/>
    </row>
    <row r="8" spans="1:168" x14ac:dyDescent="0.25">
      <c r="A8" s="39"/>
      <c r="B8" s="40" t="s">
        <v>49</v>
      </c>
      <c r="C8" s="41" t="s">
        <v>18</v>
      </c>
      <c r="D8" s="42"/>
      <c r="E8" s="42"/>
      <c r="F8" s="42"/>
      <c r="G8" s="42"/>
      <c r="H8" s="42"/>
      <c r="I8" s="42"/>
      <c r="J8" s="42"/>
      <c r="K8" s="42"/>
      <c r="L8" s="42"/>
      <c r="M8" s="43"/>
      <c r="N8" s="43"/>
      <c r="O8" s="43"/>
      <c r="P8" s="43"/>
      <c r="Q8" s="43"/>
      <c r="R8" s="43"/>
      <c r="S8" s="39"/>
      <c r="T8" s="40" t="s">
        <v>49</v>
      </c>
      <c r="U8" s="41" t="s">
        <v>18</v>
      </c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39"/>
      <c r="AM8" s="40" t="s">
        <v>49</v>
      </c>
      <c r="AN8" s="41" t="s">
        <v>18</v>
      </c>
      <c r="AO8" s="42">
        <f>SUM(D8,G8,J8,M8,P8,V8,Y8,AB8,AG8,AI8)</f>
        <v>0</v>
      </c>
      <c r="AP8" s="42">
        <f>SUM(E8,H8,K8,N8,Q8,W8,Z8,AC8,AH8,AJ8)</f>
        <v>0</v>
      </c>
      <c r="AQ8" s="42">
        <f>SUM(F8,I8,L8,O8,R8,X8,AA8,AD8,AK8)</f>
        <v>0</v>
      </c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39"/>
      <c r="BE8" s="40" t="s">
        <v>49</v>
      </c>
      <c r="BF8" s="41" t="s">
        <v>18</v>
      </c>
      <c r="BG8" s="42">
        <f>SUM(AR8,AU8,AX8,BA8)</f>
        <v>0</v>
      </c>
      <c r="BH8" s="42">
        <f t="shared" ref="BH8:BI23" si="0">SUM(AS8,AV8,AY8,BB8)</f>
        <v>0</v>
      </c>
      <c r="BI8" s="42">
        <f t="shared" si="0"/>
        <v>0</v>
      </c>
      <c r="BJ8" s="44"/>
      <c r="BK8" s="42">
        <f t="shared" ref="BK8:BL23" si="1">SUM(AO8,BG8)</f>
        <v>0</v>
      </c>
      <c r="BL8" s="42">
        <f t="shared" si="1"/>
        <v>0</v>
      </c>
      <c r="BM8" s="45">
        <f t="shared" ref="BM8:BM24" si="2">SUM(AQ8,BI8,BJ8)</f>
        <v>0</v>
      </c>
      <c r="FJ8" s="3"/>
      <c r="FK8" s="3"/>
      <c r="FL8" s="3"/>
    </row>
    <row r="9" spans="1:168" x14ac:dyDescent="0.25">
      <c r="A9" s="39"/>
      <c r="B9" s="46">
        <v>103010</v>
      </c>
      <c r="C9" s="41" t="s">
        <v>50</v>
      </c>
      <c r="D9" s="47"/>
      <c r="E9" s="47"/>
      <c r="F9" s="47"/>
      <c r="G9" s="47"/>
      <c r="H9" s="47"/>
      <c r="I9" s="47"/>
      <c r="J9" s="47"/>
      <c r="K9" s="47"/>
      <c r="L9" s="47"/>
      <c r="M9" s="48"/>
      <c r="N9" s="48"/>
      <c r="O9" s="48"/>
      <c r="P9" s="48"/>
      <c r="Q9" s="48"/>
      <c r="R9" s="48"/>
      <c r="S9" s="39"/>
      <c r="T9" s="46">
        <v>103010</v>
      </c>
      <c r="U9" s="41" t="s">
        <v>50</v>
      </c>
      <c r="V9" s="47"/>
      <c r="W9" s="47"/>
      <c r="X9" s="47"/>
      <c r="Y9" s="47"/>
      <c r="Z9" s="49"/>
      <c r="AA9" s="43"/>
      <c r="AB9" s="47">
        <v>45000</v>
      </c>
      <c r="AC9" s="47"/>
      <c r="AD9" s="47"/>
      <c r="AE9" s="47"/>
      <c r="AF9" s="47"/>
      <c r="AG9" s="47"/>
      <c r="AH9" s="47"/>
      <c r="AI9" s="47"/>
      <c r="AJ9" s="47"/>
      <c r="AK9" s="47"/>
      <c r="AL9" s="39"/>
      <c r="AM9" s="46">
        <v>103010</v>
      </c>
      <c r="AN9" s="41" t="s">
        <v>50</v>
      </c>
      <c r="AO9" s="47">
        <f>SUM(D9,G9,J9,M9,P9,V9,Y9,AB9,AG9,AI9)</f>
        <v>45000</v>
      </c>
      <c r="AP9" s="47">
        <f>SUM(E9,H9,K9,N9,Q9,W9,Z9,AC9,AH9,AJ9)</f>
        <v>0</v>
      </c>
      <c r="AQ9" s="47">
        <f>SUM(F9,I9,L9,O9,R9,X9,AA9,AD9,AK9)</f>
        <v>0</v>
      </c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39"/>
      <c r="BE9" s="46">
        <v>103010</v>
      </c>
      <c r="BF9" s="41" t="s">
        <v>50</v>
      </c>
      <c r="BG9" s="47">
        <v>0</v>
      </c>
      <c r="BH9" s="47">
        <f t="shared" si="0"/>
        <v>0</v>
      </c>
      <c r="BI9" s="47">
        <f t="shared" si="0"/>
        <v>0</v>
      </c>
      <c r="BJ9" s="50"/>
      <c r="BK9" s="47">
        <f t="shared" si="1"/>
        <v>45000</v>
      </c>
      <c r="BL9" s="47">
        <f>SUM(AP9,BH9)</f>
        <v>0</v>
      </c>
      <c r="BM9" s="50">
        <f>SUM(AQ9,BI9,BJ9)</f>
        <v>0</v>
      </c>
      <c r="FJ9" s="3"/>
      <c r="FK9" s="3"/>
      <c r="FL9" s="3"/>
    </row>
    <row r="10" spans="1:168" x14ac:dyDescent="0.25">
      <c r="A10" s="39"/>
      <c r="B10" s="51" t="s">
        <v>51</v>
      </c>
      <c r="C10" s="52" t="s">
        <v>19</v>
      </c>
      <c r="D10" s="47"/>
      <c r="E10" s="47"/>
      <c r="F10" s="47"/>
      <c r="G10" s="47"/>
      <c r="H10" s="47"/>
      <c r="I10" s="47"/>
      <c r="J10" s="47">
        <v>1583360</v>
      </c>
      <c r="K10" s="47"/>
      <c r="L10" s="47"/>
      <c r="M10" s="48"/>
      <c r="N10" s="48"/>
      <c r="O10" s="48"/>
      <c r="P10" s="48"/>
      <c r="Q10" s="48"/>
      <c r="R10" s="48"/>
      <c r="S10" s="39"/>
      <c r="T10" s="51" t="s">
        <v>51</v>
      </c>
      <c r="U10" s="52" t="s">
        <v>19</v>
      </c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39"/>
      <c r="AM10" s="51" t="s">
        <v>51</v>
      </c>
      <c r="AN10" s="52" t="s">
        <v>19</v>
      </c>
      <c r="AO10" s="47">
        <f t="shared" ref="AO10:AP29" si="3">SUM(D10,G10,J10,M10,P10,V10,Y10,AB10,AG10,AI10)</f>
        <v>1583360</v>
      </c>
      <c r="AP10" s="47">
        <f t="shared" si="3"/>
        <v>0</v>
      </c>
      <c r="AQ10" s="47">
        <f t="shared" ref="AQ10:AQ29" si="4">SUM(F10,I10,L10,O10,R10,X10,AA10,AD10,AK10)</f>
        <v>0</v>
      </c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39"/>
      <c r="BE10" s="51" t="s">
        <v>51</v>
      </c>
      <c r="BF10" s="52" t="s">
        <v>19</v>
      </c>
      <c r="BG10" s="47">
        <v>0</v>
      </c>
      <c r="BH10" s="47">
        <f t="shared" si="0"/>
        <v>0</v>
      </c>
      <c r="BI10" s="47">
        <f t="shared" si="0"/>
        <v>0</v>
      </c>
      <c r="BJ10" s="50"/>
      <c r="BK10" s="47">
        <f t="shared" si="1"/>
        <v>1583360</v>
      </c>
      <c r="BL10" s="47">
        <f>SUM(AP10,BH10)</f>
        <v>0</v>
      </c>
      <c r="BM10" s="50">
        <f>SUM(AQ10,BI10,BJ10)</f>
        <v>0</v>
      </c>
      <c r="FJ10" s="3"/>
      <c r="FK10" s="3"/>
      <c r="FL10" s="3"/>
    </row>
    <row r="11" spans="1:168" x14ac:dyDescent="0.25">
      <c r="A11" s="39"/>
      <c r="B11" s="51" t="s">
        <v>52</v>
      </c>
      <c r="C11" s="52" t="s">
        <v>20</v>
      </c>
      <c r="D11" s="47"/>
      <c r="E11" s="48"/>
      <c r="F11" s="48"/>
      <c r="G11" s="48"/>
      <c r="H11" s="48"/>
      <c r="I11" s="48"/>
      <c r="J11" s="47"/>
      <c r="K11" s="47"/>
      <c r="L11" s="47"/>
      <c r="M11" s="48"/>
      <c r="N11" s="48"/>
      <c r="O11" s="48"/>
      <c r="P11" s="48"/>
      <c r="Q11" s="48"/>
      <c r="R11" s="48"/>
      <c r="S11" s="39"/>
      <c r="T11" s="51" t="s">
        <v>52</v>
      </c>
      <c r="U11" s="52" t="s">
        <v>20</v>
      </c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39"/>
      <c r="AM11" s="51" t="s">
        <v>52</v>
      </c>
      <c r="AN11" s="52" t="s">
        <v>20</v>
      </c>
      <c r="AO11" s="47">
        <f t="shared" si="3"/>
        <v>0</v>
      </c>
      <c r="AP11" s="47">
        <f t="shared" si="3"/>
        <v>0</v>
      </c>
      <c r="AQ11" s="47">
        <f t="shared" si="4"/>
        <v>0</v>
      </c>
      <c r="AR11" s="48"/>
      <c r="AS11" s="48"/>
      <c r="AT11" s="48"/>
      <c r="AU11" s="48"/>
      <c r="AV11" s="48"/>
      <c r="AW11" s="48"/>
      <c r="AX11" s="47"/>
      <c r="AY11" s="48"/>
      <c r="AZ11" s="48"/>
      <c r="BA11" s="48"/>
      <c r="BB11" s="48"/>
      <c r="BC11" s="48"/>
      <c r="BD11" s="39"/>
      <c r="BE11" s="51" t="s">
        <v>52</v>
      </c>
      <c r="BF11" s="52" t="s">
        <v>20</v>
      </c>
      <c r="BG11" s="48">
        <v>0</v>
      </c>
      <c r="BH11" s="47">
        <f t="shared" si="0"/>
        <v>0</v>
      </c>
      <c r="BI11" s="47">
        <f t="shared" si="0"/>
        <v>0</v>
      </c>
      <c r="BJ11" s="50"/>
      <c r="BK11" s="47"/>
      <c r="BL11" s="47">
        <f>SUM(AP11,BH11)</f>
        <v>0</v>
      </c>
      <c r="BM11" s="50">
        <f t="shared" si="2"/>
        <v>0</v>
      </c>
      <c r="FJ11" s="3"/>
      <c r="FK11" s="3"/>
      <c r="FL11" s="3"/>
    </row>
    <row r="12" spans="1:168" x14ac:dyDescent="0.25">
      <c r="A12" s="39"/>
      <c r="B12" s="51" t="s">
        <v>53</v>
      </c>
      <c r="C12" s="53" t="s">
        <v>21</v>
      </c>
      <c r="D12" s="47"/>
      <c r="E12" s="47"/>
      <c r="F12" s="47"/>
      <c r="G12" s="47"/>
      <c r="H12" s="47"/>
      <c r="I12" s="47"/>
      <c r="J12" s="47"/>
      <c r="K12" s="47"/>
      <c r="L12" s="47"/>
      <c r="M12" s="48"/>
      <c r="N12" s="48"/>
      <c r="O12" s="48"/>
      <c r="P12" s="48"/>
      <c r="Q12" s="48"/>
      <c r="R12" s="48"/>
      <c r="S12" s="39"/>
      <c r="T12" s="51" t="s">
        <v>53</v>
      </c>
      <c r="U12" s="53" t="s">
        <v>21</v>
      </c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>
        <v>762848</v>
      </c>
      <c r="AJ12" s="47"/>
      <c r="AK12" s="47"/>
      <c r="AL12" s="39"/>
      <c r="AM12" s="51" t="s">
        <v>53</v>
      </c>
      <c r="AN12" s="53" t="s">
        <v>21</v>
      </c>
      <c r="AO12" s="47">
        <f t="shared" si="3"/>
        <v>762848</v>
      </c>
      <c r="AP12" s="47">
        <f t="shared" si="3"/>
        <v>0</v>
      </c>
      <c r="AQ12" s="47">
        <f t="shared" si="4"/>
        <v>0</v>
      </c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39"/>
      <c r="BE12" s="51" t="s">
        <v>53</v>
      </c>
      <c r="BF12" s="53" t="s">
        <v>21</v>
      </c>
      <c r="BG12" s="47">
        <f>AR12+AU12+AX12+BA12</f>
        <v>0</v>
      </c>
      <c r="BH12" s="47">
        <f t="shared" si="0"/>
        <v>0</v>
      </c>
      <c r="BI12" s="47">
        <f t="shared" si="0"/>
        <v>0</v>
      </c>
      <c r="BJ12" s="50"/>
      <c r="BK12" s="42">
        <f t="shared" si="1"/>
        <v>762848</v>
      </c>
      <c r="BL12" s="47">
        <f t="shared" si="1"/>
        <v>0</v>
      </c>
      <c r="BM12" s="50">
        <f t="shared" si="2"/>
        <v>0</v>
      </c>
      <c r="FJ12" s="3"/>
      <c r="FK12" s="3"/>
      <c r="FL12" s="3"/>
    </row>
    <row r="13" spans="1:168" x14ac:dyDescent="0.25">
      <c r="A13" s="39"/>
      <c r="B13" s="51" t="s">
        <v>54</v>
      </c>
      <c r="C13" s="54" t="s">
        <v>55</v>
      </c>
      <c r="D13" s="47"/>
      <c r="E13" s="47"/>
      <c r="F13" s="47"/>
      <c r="G13" s="47"/>
      <c r="H13" s="47"/>
      <c r="I13" s="47"/>
      <c r="J13" s="47">
        <v>1164342</v>
      </c>
      <c r="K13" s="47"/>
      <c r="L13" s="47"/>
      <c r="M13" s="48"/>
      <c r="N13" s="48"/>
      <c r="O13" s="48"/>
      <c r="P13" s="48"/>
      <c r="Q13" s="48"/>
      <c r="R13" s="48"/>
      <c r="S13" s="39"/>
      <c r="T13" s="51" t="s">
        <v>54</v>
      </c>
      <c r="U13" s="54" t="s">
        <v>55</v>
      </c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39"/>
      <c r="AM13" s="51" t="s">
        <v>54</v>
      </c>
      <c r="AN13" s="54" t="s">
        <v>55</v>
      </c>
      <c r="AO13" s="47">
        <f t="shared" si="3"/>
        <v>1164342</v>
      </c>
      <c r="AP13" s="47">
        <f t="shared" si="3"/>
        <v>0</v>
      </c>
      <c r="AQ13" s="47">
        <f t="shared" si="4"/>
        <v>0</v>
      </c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39"/>
      <c r="BE13" s="51" t="s">
        <v>54</v>
      </c>
      <c r="BF13" s="54" t="s">
        <v>55</v>
      </c>
      <c r="BG13" s="47">
        <f>AR13+AU13+AX13+BA13</f>
        <v>0</v>
      </c>
      <c r="BH13" s="47">
        <f t="shared" si="0"/>
        <v>0</v>
      </c>
      <c r="BI13" s="47">
        <f t="shared" si="0"/>
        <v>0</v>
      </c>
      <c r="BJ13" s="50"/>
      <c r="BK13" s="47">
        <f t="shared" si="1"/>
        <v>1164342</v>
      </c>
      <c r="BL13" s="47">
        <f t="shared" si="1"/>
        <v>0</v>
      </c>
      <c r="BM13" s="50">
        <f t="shared" si="2"/>
        <v>0</v>
      </c>
      <c r="FJ13" s="3"/>
      <c r="FK13" s="3"/>
      <c r="FL13" s="3"/>
    </row>
    <row r="14" spans="1:168" x14ac:dyDescent="0.25">
      <c r="A14" s="39"/>
      <c r="B14" s="51" t="s">
        <v>56</v>
      </c>
      <c r="C14" s="52" t="s">
        <v>22</v>
      </c>
      <c r="D14" s="47">
        <v>1903450</v>
      </c>
      <c r="E14" s="47"/>
      <c r="F14" s="47"/>
      <c r="G14" s="47">
        <v>431789</v>
      </c>
      <c r="H14" s="47"/>
      <c r="I14" s="47"/>
      <c r="J14" s="47">
        <v>4100896</v>
      </c>
      <c r="K14" s="47"/>
      <c r="L14" s="47"/>
      <c r="M14" s="47">
        <v>1182120</v>
      </c>
      <c r="N14" s="47"/>
      <c r="O14" s="47"/>
      <c r="P14" s="48"/>
      <c r="Q14" s="48"/>
      <c r="R14" s="48"/>
      <c r="S14" s="39"/>
      <c r="T14" s="51" t="s">
        <v>56</v>
      </c>
      <c r="U14" s="52" t="s">
        <v>22</v>
      </c>
      <c r="V14" s="47">
        <v>527853</v>
      </c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>
        <v>6711638</v>
      </c>
      <c r="AH14" s="47"/>
      <c r="AI14" s="47"/>
      <c r="AJ14" s="47"/>
      <c r="AK14" s="47"/>
      <c r="AL14" s="39"/>
      <c r="AM14" s="51" t="s">
        <v>56</v>
      </c>
      <c r="AN14" s="52" t="s">
        <v>22</v>
      </c>
      <c r="AO14" s="47">
        <f t="shared" si="3"/>
        <v>14857746</v>
      </c>
      <c r="AP14" s="47">
        <f t="shared" si="3"/>
        <v>0</v>
      </c>
      <c r="AQ14" s="47">
        <f t="shared" si="4"/>
        <v>0</v>
      </c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39"/>
      <c r="BE14" s="51" t="s">
        <v>56</v>
      </c>
      <c r="BF14" s="52" t="s">
        <v>22</v>
      </c>
      <c r="BG14" s="47">
        <f>AR14+AU14+AX14+BA14</f>
        <v>0</v>
      </c>
      <c r="BH14" s="47">
        <f t="shared" si="0"/>
        <v>0</v>
      </c>
      <c r="BI14" s="47">
        <f t="shared" si="0"/>
        <v>0</v>
      </c>
      <c r="BJ14" s="50"/>
      <c r="BK14" s="47">
        <f t="shared" si="1"/>
        <v>14857746</v>
      </c>
      <c r="BL14" s="47"/>
      <c r="BM14" s="50"/>
      <c r="FJ14" s="3"/>
      <c r="FK14" s="3"/>
      <c r="FL14" s="3"/>
    </row>
    <row r="15" spans="1:168" x14ac:dyDescent="0.25">
      <c r="A15" s="39"/>
      <c r="B15" s="52">
        <v>105010</v>
      </c>
      <c r="C15" s="52" t="s">
        <v>23</v>
      </c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8"/>
      <c r="Q15" s="48"/>
      <c r="R15" s="48"/>
      <c r="S15" s="39"/>
      <c r="T15" s="52">
        <v>105010</v>
      </c>
      <c r="U15" s="52" t="s">
        <v>23</v>
      </c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39"/>
      <c r="AM15" s="52">
        <v>105010</v>
      </c>
      <c r="AN15" s="52" t="s">
        <v>23</v>
      </c>
      <c r="AO15" s="47">
        <f t="shared" si="3"/>
        <v>0</v>
      </c>
      <c r="AP15" s="47">
        <f t="shared" si="3"/>
        <v>0</v>
      </c>
      <c r="AQ15" s="47">
        <f t="shared" si="4"/>
        <v>0</v>
      </c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39"/>
      <c r="BE15" s="52">
        <v>105010</v>
      </c>
      <c r="BF15" s="52" t="s">
        <v>23</v>
      </c>
      <c r="BG15" s="47">
        <f>AR15+AU15+AX15+BA15</f>
        <v>0</v>
      </c>
      <c r="BH15" s="47">
        <f t="shared" si="0"/>
        <v>0</v>
      </c>
      <c r="BI15" s="47">
        <f t="shared" si="0"/>
        <v>0</v>
      </c>
      <c r="BJ15" s="50"/>
      <c r="BK15" s="47">
        <f t="shared" si="1"/>
        <v>0</v>
      </c>
      <c r="BL15" s="47">
        <f t="shared" si="1"/>
        <v>0</v>
      </c>
      <c r="BM15" s="50">
        <f t="shared" si="2"/>
        <v>0</v>
      </c>
      <c r="FJ15" s="3"/>
      <c r="FK15" s="3"/>
      <c r="FL15" s="3"/>
    </row>
    <row r="16" spans="1:168" x14ac:dyDescent="0.25">
      <c r="A16" s="39"/>
      <c r="B16" s="55">
        <v>106020</v>
      </c>
      <c r="C16" s="52" t="s">
        <v>57</v>
      </c>
      <c r="D16" s="47"/>
      <c r="E16" s="47"/>
      <c r="F16" s="47"/>
      <c r="G16" s="47"/>
      <c r="H16" s="47"/>
      <c r="I16" s="47"/>
      <c r="J16" s="47"/>
      <c r="K16" s="47"/>
      <c r="L16" s="47"/>
      <c r="M16" s="48"/>
      <c r="N16" s="48"/>
      <c r="O16" s="48"/>
      <c r="P16" s="48"/>
      <c r="Q16" s="48"/>
      <c r="R16" s="48"/>
      <c r="S16" s="39"/>
      <c r="T16" s="55">
        <v>106020</v>
      </c>
      <c r="U16" s="52" t="s">
        <v>57</v>
      </c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39"/>
      <c r="AM16" s="55">
        <v>106020</v>
      </c>
      <c r="AN16" s="52" t="s">
        <v>57</v>
      </c>
      <c r="AO16" s="47">
        <f t="shared" si="3"/>
        <v>0</v>
      </c>
      <c r="AP16" s="47">
        <f t="shared" si="3"/>
        <v>0</v>
      </c>
      <c r="AQ16" s="47">
        <f t="shared" si="4"/>
        <v>0</v>
      </c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39"/>
      <c r="BE16" s="55">
        <v>106020</v>
      </c>
      <c r="BF16" s="52" t="s">
        <v>57</v>
      </c>
      <c r="BG16" s="47">
        <f>AR16+AU16+AX16+BA16</f>
        <v>0</v>
      </c>
      <c r="BH16" s="47">
        <f t="shared" si="0"/>
        <v>0</v>
      </c>
      <c r="BI16" s="47">
        <f t="shared" si="0"/>
        <v>0</v>
      </c>
      <c r="BJ16" s="50"/>
      <c r="BK16" s="42">
        <f t="shared" si="1"/>
        <v>0</v>
      </c>
      <c r="BL16" s="47">
        <f t="shared" si="1"/>
        <v>0</v>
      </c>
      <c r="BM16" s="50">
        <f t="shared" si="2"/>
        <v>0</v>
      </c>
      <c r="FJ16" s="3"/>
      <c r="FK16" s="3"/>
      <c r="FL16" s="3"/>
    </row>
    <row r="17" spans="1:168" x14ac:dyDescent="0.25">
      <c r="A17" s="39"/>
      <c r="B17" s="55">
        <v>900020</v>
      </c>
      <c r="C17" s="52" t="s">
        <v>58</v>
      </c>
      <c r="D17" s="47"/>
      <c r="E17" s="47"/>
      <c r="F17" s="47"/>
      <c r="G17" s="47"/>
      <c r="H17" s="47"/>
      <c r="I17" s="47"/>
      <c r="J17" s="47"/>
      <c r="K17" s="47"/>
      <c r="L17" s="47"/>
      <c r="M17" s="48"/>
      <c r="N17" s="48"/>
      <c r="O17" s="48"/>
      <c r="P17" s="48"/>
      <c r="Q17" s="48"/>
      <c r="R17" s="48"/>
      <c r="S17" s="39"/>
      <c r="T17" s="55">
        <v>900020</v>
      </c>
      <c r="U17" s="52" t="s">
        <v>58</v>
      </c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39"/>
      <c r="AM17" s="55">
        <v>900020</v>
      </c>
      <c r="AN17" s="52" t="s">
        <v>58</v>
      </c>
      <c r="AO17" s="47">
        <f t="shared" si="3"/>
        <v>0</v>
      </c>
      <c r="AP17" s="47">
        <f t="shared" si="3"/>
        <v>0</v>
      </c>
      <c r="AQ17" s="47">
        <f t="shared" si="4"/>
        <v>0</v>
      </c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39"/>
      <c r="BE17" s="55">
        <v>900020</v>
      </c>
      <c r="BF17" s="52" t="s">
        <v>58</v>
      </c>
      <c r="BG17" s="47">
        <f t="shared" ref="BG17:BG24" si="5">AR17+AU17+AX17+BA17</f>
        <v>0</v>
      </c>
      <c r="BH17" s="47">
        <f t="shared" si="0"/>
        <v>0</v>
      </c>
      <c r="BI17" s="47">
        <f t="shared" si="0"/>
        <v>0</v>
      </c>
      <c r="BJ17" s="50"/>
      <c r="BK17" s="47">
        <f t="shared" si="1"/>
        <v>0</v>
      </c>
      <c r="BL17" s="47">
        <f t="shared" si="1"/>
        <v>0</v>
      </c>
      <c r="BM17" s="50">
        <f t="shared" si="2"/>
        <v>0</v>
      </c>
      <c r="FJ17" s="3"/>
      <c r="FK17" s="3"/>
      <c r="FL17" s="3"/>
    </row>
    <row r="18" spans="1:168" x14ac:dyDescent="0.25">
      <c r="A18" s="39"/>
      <c r="B18" s="51" t="s">
        <v>59</v>
      </c>
      <c r="C18" s="52" t="s">
        <v>60</v>
      </c>
      <c r="D18" s="47"/>
      <c r="E18" s="47"/>
      <c r="F18" s="47"/>
      <c r="G18" s="47"/>
      <c r="H18" s="47"/>
      <c r="I18" s="47"/>
      <c r="J18" s="47">
        <v>728670</v>
      </c>
      <c r="K18" s="47"/>
      <c r="L18" s="47"/>
      <c r="M18" s="48"/>
      <c r="N18" s="48"/>
      <c r="O18" s="48"/>
      <c r="P18" s="48"/>
      <c r="Q18" s="48"/>
      <c r="R18" s="48"/>
      <c r="S18" s="39"/>
      <c r="T18" s="51" t="s">
        <v>59</v>
      </c>
      <c r="U18" s="52" t="s">
        <v>60</v>
      </c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39"/>
      <c r="AM18" s="51" t="s">
        <v>59</v>
      </c>
      <c r="AN18" s="52" t="s">
        <v>60</v>
      </c>
      <c r="AO18" s="47">
        <f t="shared" si="3"/>
        <v>728670</v>
      </c>
      <c r="AP18" s="47">
        <f t="shared" si="3"/>
        <v>0</v>
      </c>
      <c r="AQ18" s="47">
        <f t="shared" si="4"/>
        <v>0</v>
      </c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39"/>
      <c r="BE18" s="51" t="s">
        <v>59</v>
      </c>
      <c r="BF18" s="52" t="s">
        <v>60</v>
      </c>
      <c r="BG18" s="47">
        <f t="shared" si="5"/>
        <v>0</v>
      </c>
      <c r="BH18" s="47">
        <f t="shared" si="0"/>
        <v>0</v>
      </c>
      <c r="BI18" s="47">
        <f t="shared" si="0"/>
        <v>0</v>
      </c>
      <c r="BJ18" s="50"/>
      <c r="BK18" s="47">
        <f t="shared" si="1"/>
        <v>728670</v>
      </c>
      <c r="BL18" s="47">
        <f t="shared" si="1"/>
        <v>0</v>
      </c>
      <c r="BM18" s="50">
        <f t="shared" si="2"/>
        <v>0</v>
      </c>
      <c r="FJ18" s="3"/>
      <c r="FK18" s="3"/>
      <c r="FL18" s="3"/>
    </row>
    <row r="19" spans="1:168" x14ac:dyDescent="0.25">
      <c r="A19" s="39"/>
      <c r="B19" s="56">
        <v>107060</v>
      </c>
      <c r="C19" s="54" t="s">
        <v>24</v>
      </c>
      <c r="D19" s="47"/>
      <c r="E19" s="47"/>
      <c r="F19" s="47"/>
      <c r="G19" s="47"/>
      <c r="H19" s="47"/>
      <c r="I19" s="47"/>
      <c r="J19" s="47">
        <v>440000</v>
      </c>
      <c r="K19" s="47"/>
      <c r="L19" s="47"/>
      <c r="M19" s="48"/>
      <c r="N19" s="48"/>
      <c r="O19" s="48"/>
      <c r="P19" s="48"/>
      <c r="Q19" s="48"/>
      <c r="R19" s="48"/>
      <c r="S19" s="39"/>
      <c r="T19" s="56">
        <v>107060</v>
      </c>
      <c r="U19" s="54" t="s">
        <v>61</v>
      </c>
      <c r="V19" s="47"/>
      <c r="W19" s="47"/>
      <c r="X19" s="47"/>
      <c r="Y19" s="47"/>
      <c r="Z19" s="47"/>
      <c r="AA19" s="47"/>
      <c r="AB19" s="47">
        <v>3721650</v>
      </c>
      <c r="AC19" s="47"/>
      <c r="AD19" s="47"/>
      <c r="AE19" s="47"/>
      <c r="AF19" s="47"/>
      <c r="AG19" s="47"/>
      <c r="AH19" s="47"/>
      <c r="AI19" s="47"/>
      <c r="AJ19" s="47"/>
      <c r="AK19" s="47"/>
      <c r="AL19" s="39"/>
      <c r="AM19" s="56">
        <v>107060</v>
      </c>
      <c r="AN19" s="54" t="s">
        <v>61</v>
      </c>
      <c r="AO19" s="47">
        <f t="shared" si="3"/>
        <v>4161650</v>
      </c>
      <c r="AP19" s="47">
        <f t="shared" si="3"/>
        <v>0</v>
      </c>
      <c r="AQ19" s="47">
        <f t="shared" si="4"/>
        <v>0</v>
      </c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39"/>
      <c r="BE19" s="56">
        <v>107060</v>
      </c>
      <c r="BF19" s="54" t="s">
        <v>61</v>
      </c>
      <c r="BG19" s="47">
        <f t="shared" si="5"/>
        <v>0</v>
      </c>
      <c r="BH19" s="47">
        <f t="shared" si="0"/>
        <v>0</v>
      </c>
      <c r="BI19" s="47">
        <f t="shared" si="0"/>
        <v>0</v>
      </c>
      <c r="BJ19" s="50"/>
      <c r="BK19" s="47">
        <f t="shared" si="1"/>
        <v>4161650</v>
      </c>
      <c r="BL19" s="47">
        <f t="shared" si="1"/>
        <v>0</v>
      </c>
      <c r="BM19" s="50">
        <f t="shared" si="2"/>
        <v>0</v>
      </c>
      <c r="FJ19" s="3"/>
      <c r="FK19" s="3"/>
      <c r="FL19" s="3"/>
    </row>
    <row r="20" spans="1:168" x14ac:dyDescent="0.25">
      <c r="A20" s="39"/>
      <c r="B20" s="51" t="s">
        <v>62</v>
      </c>
      <c r="C20" s="52" t="s">
        <v>63</v>
      </c>
      <c r="D20" s="47"/>
      <c r="E20" s="47"/>
      <c r="F20" s="47"/>
      <c r="G20" s="47"/>
      <c r="H20" s="47"/>
      <c r="I20" s="47"/>
      <c r="J20" s="47"/>
      <c r="K20" s="47"/>
      <c r="L20" s="47"/>
      <c r="M20" s="48"/>
      <c r="N20" s="48"/>
      <c r="O20" s="48"/>
      <c r="P20" s="48"/>
      <c r="Q20" s="48"/>
      <c r="R20" s="48"/>
      <c r="S20" s="39"/>
      <c r="T20" s="51" t="s">
        <v>62</v>
      </c>
      <c r="U20" s="52" t="s">
        <v>63</v>
      </c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39"/>
      <c r="AM20" s="51" t="s">
        <v>62</v>
      </c>
      <c r="AN20" s="52" t="s">
        <v>63</v>
      </c>
      <c r="AO20" s="47">
        <f t="shared" si="3"/>
        <v>0</v>
      </c>
      <c r="AP20" s="47">
        <f t="shared" si="3"/>
        <v>0</v>
      </c>
      <c r="AQ20" s="47">
        <f>SUM(F20,I20,L20,O20,R20,X20,AA20,AD20,AK20)</f>
        <v>0</v>
      </c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39"/>
      <c r="BE20" s="51" t="s">
        <v>62</v>
      </c>
      <c r="BF20" s="52" t="s">
        <v>63</v>
      </c>
      <c r="BG20" s="47">
        <f t="shared" si="5"/>
        <v>0</v>
      </c>
      <c r="BH20" s="47">
        <f t="shared" si="0"/>
        <v>0</v>
      </c>
      <c r="BI20" s="47">
        <f t="shared" si="0"/>
        <v>0</v>
      </c>
      <c r="BJ20" s="50"/>
      <c r="BK20" s="42">
        <f t="shared" si="1"/>
        <v>0</v>
      </c>
      <c r="BL20" s="47">
        <f t="shared" si="1"/>
        <v>0</v>
      </c>
      <c r="BM20" s="50">
        <f t="shared" si="2"/>
        <v>0</v>
      </c>
      <c r="FJ20" s="3"/>
      <c r="FK20" s="3"/>
      <c r="FL20" s="3"/>
    </row>
    <row r="21" spans="1:168" x14ac:dyDescent="0.25">
      <c r="A21" s="39"/>
      <c r="B21" s="51" t="s">
        <v>64</v>
      </c>
      <c r="C21" s="52" t="s">
        <v>65</v>
      </c>
      <c r="D21" s="47">
        <v>4766620</v>
      </c>
      <c r="E21" s="47"/>
      <c r="F21" s="47"/>
      <c r="G21" s="47">
        <v>563003</v>
      </c>
      <c r="H21" s="47"/>
      <c r="I21" s="47"/>
      <c r="J21" s="47"/>
      <c r="K21" s="47"/>
      <c r="L21" s="47"/>
      <c r="M21" s="48"/>
      <c r="N21" s="48"/>
      <c r="O21" s="48"/>
      <c r="P21" s="48"/>
      <c r="Q21" s="48"/>
      <c r="R21" s="48"/>
      <c r="S21" s="39"/>
      <c r="T21" s="51" t="s">
        <v>64</v>
      </c>
      <c r="U21" s="52" t="s">
        <v>65</v>
      </c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39"/>
      <c r="AM21" s="51" t="s">
        <v>64</v>
      </c>
      <c r="AN21" s="52" t="s">
        <v>65</v>
      </c>
      <c r="AO21" s="47">
        <f t="shared" si="3"/>
        <v>5329623</v>
      </c>
      <c r="AP21" s="47">
        <f t="shared" si="3"/>
        <v>0</v>
      </c>
      <c r="AQ21" s="47">
        <f>SUM(F21,I21,L21,O21,R21,X21,AA21,AD21,AK21)</f>
        <v>0</v>
      </c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39"/>
      <c r="BE21" s="51" t="s">
        <v>64</v>
      </c>
      <c r="BF21" s="52" t="s">
        <v>65</v>
      </c>
      <c r="BG21" s="47">
        <f>AR21+AU21+AX21+BA21</f>
        <v>0</v>
      </c>
      <c r="BH21" s="47">
        <f>SUM(AS21,AV21,AY21,BB21)</f>
        <v>0</v>
      </c>
      <c r="BI21" s="47">
        <f>SUM(AT21,AW21,AZ21,BC21)</f>
        <v>0</v>
      </c>
      <c r="BJ21" s="50"/>
      <c r="BK21" s="47">
        <f t="shared" si="1"/>
        <v>5329623</v>
      </c>
      <c r="BL21" s="47">
        <f>SUM(AP21,BH21)</f>
        <v>0</v>
      </c>
      <c r="BM21" s="50">
        <f>SUM(AQ21,BI21,BJ21)</f>
        <v>0</v>
      </c>
      <c r="FJ21" s="3"/>
      <c r="FK21" s="3"/>
      <c r="FL21" s="3"/>
    </row>
    <row r="22" spans="1:168" x14ac:dyDescent="0.25">
      <c r="A22" s="39"/>
      <c r="B22" s="55">
        <v>107051</v>
      </c>
      <c r="C22" s="52" t="s">
        <v>66</v>
      </c>
      <c r="D22" s="47">
        <v>1402500</v>
      </c>
      <c r="E22" s="47"/>
      <c r="F22" s="47"/>
      <c r="G22" s="47">
        <v>308550</v>
      </c>
      <c r="H22" s="47"/>
      <c r="I22" s="47"/>
      <c r="J22" s="47">
        <v>1596765</v>
      </c>
      <c r="K22" s="47"/>
      <c r="L22" s="47"/>
      <c r="M22" s="48"/>
      <c r="N22" s="48"/>
      <c r="O22" s="48"/>
      <c r="P22" s="48"/>
      <c r="Q22" s="48"/>
      <c r="R22" s="48"/>
      <c r="S22" s="39"/>
      <c r="T22" s="55">
        <v>107051</v>
      </c>
      <c r="U22" s="52" t="s">
        <v>66</v>
      </c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39"/>
      <c r="AM22" s="55">
        <v>107051</v>
      </c>
      <c r="AN22" s="52" t="s">
        <v>66</v>
      </c>
      <c r="AO22" s="47">
        <f t="shared" si="3"/>
        <v>3307815</v>
      </c>
      <c r="AP22" s="47">
        <f t="shared" si="3"/>
        <v>0</v>
      </c>
      <c r="AQ22" s="47">
        <f>SUM(F22,I22,L22,O22,R22,X22,AA22,AD22,AK22)</f>
        <v>0</v>
      </c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39"/>
      <c r="BE22" s="55">
        <v>107051</v>
      </c>
      <c r="BF22" s="52" t="s">
        <v>66</v>
      </c>
      <c r="BG22" s="47">
        <f>AR22+AU22+AX22+BA22</f>
        <v>0</v>
      </c>
      <c r="BH22" s="47">
        <f>SUM(AS22,AV22,AY22,BB22)</f>
        <v>0</v>
      </c>
      <c r="BI22" s="47">
        <f>SUM(AT22,AW22,AZ22,BC22)</f>
        <v>0</v>
      </c>
      <c r="BJ22" s="50"/>
      <c r="BK22" s="47">
        <f t="shared" si="1"/>
        <v>3307815</v>
      </c>
      <c r="BL22" s="47">
        <f>SUM(AP22,BH22)</f>
        <v>0</v>
      </c>
      <c r="BM22" s="50">
        <f>SUM(AQ22,BI22,BJ22)</f>
        <v>0</v>
      </c>
      <c r="FJ22" s="3"/>
      <c r="FK22" s="3"/>
      <c r="FL22" s="3"/>
    </row>
    <row r="23" spans="1:168" x14ac:dyDescent="0.25">
      <c r="A23" s="39"/>
      <c r="B23" s="51" t="s">
        <v>67</v>
      </c>
      <c r="C23" s="52" t="s">
        <v>68</v>
      </c>
      <c r="D23" s="47"/>
      <c r="E23" s="47"/>
      <c r="F23" s="47"/>
      <c r="G23" s="47"/>
      <c r="H23" s="47"/>
      <c r="I23" s="47"/>
      <c r="J23" s="47"/>
      <c r="K23" s="47"/>
      <c r="L23" s="47"/>
      <c r="M23" s="48"/>
      <c r="N23" s="48"/>
      <c r="O23" s="48"/>
      <c r="P23" s="48"/>
      <c r="Q23" s="48"/>
      <c r="R23" s="48"/>
      <c r="S23" s="39"/>
      <c r="T23" s="51" t="s">
        <v>67</v>
      </c>
      <c r="U23" s="52" t="s">
        <v>68</v>
      </c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39"/>
      <c r="AM23" s="51" t="s">
        <v>67</v>
      </c>
      <c r="AN23" s="52" t="s">
        <v>68</v>
      </c>
      <c r="AO23" s="47">
        <f t="shared" si="3"/>
        <v>0</v>
      </c>
      <c r="AP23" s="47">
        <f t="shared" si="3"/>
        <v>0</v>
      </c>
      <c r="AQ23" s="47">
        <f t="shared" si="4"/>
        <v>0</v>
      </c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39"/>
      <c r="BE23" s="51" t="s">
        <v>67</v>
      </c>
      <c r="BF23" s="52" t="s">
        <v>68</v>
      </c>
      <c r="BG23" s="47">
        <f t="shared" si="5"/>
        <v>0</v>
      </c>
      <c r="BH23" s="47">
        <f t="shared" si="0"/>
        <v>0</v>
      </c>
      <c r="BI23" s="47">
        <f t="shared" si="0"/>
        <v>0</v>
      </c>
      <c r="BJ23" s="50"/>
      <c r="BK23" s="47">
        <f t="shared" si="1"/>
        <v>0</v>
      </c>
      <c r="BL23" s="47">
        <f t="shared" si="1"/>
        <v>0</v>
      </c>
      <c r="BM23" s="50">
        <f t="shared" si="2"/>
        <v>0</v>
      </c>
      <c r="FJ23" s="3"/>
      <c r="FK23" s="3"/>
      <c r="FL23" s="3"/>
    </row>
    <row r="24" spans="1:168" x14ac:dyDescent="0.25">
      <c r="A24" s="39"/>
      <c r="B24" s="51" t="s">
        <v>69</v>
      </c>
      <c r="C24" s="54" t="s">
        <v>25</v>
      </c>
      <c r="D24" s="47">
        <v>330000</v>
      </c>
      <c r="E24" s="47"/>
      <c r="F24" s="47"/>
      <c r="G24" s="47">
        <v>80700</v>
      </c>
      <c r="H24" s="47"/>
      <c r="I24" s="47"/>
      <c r="J24" s="47">
        <v>789940</v>
      </c>
      <c r="K24" s="47"/>
      <c r="L24" s="47"/>
      <c r="M24" s="48"/>
      <c r="N24" s="48"/>
      <c r="O24" s="48"/>
      <c r="P24" s="48"/>
      <c r="Q24" s="48"/>
      <c r="R24" s="48"/>
      <c r="S24" s="39"/>
      <c r="T24" s="51" t="s">
        <v>69</v>
      </c>
      <c r="U24" s="54" t="s">
        <v>25</v>
      </c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39"/>
      <c r="AM24" s="51" t="s">
        <v>69</v>
      </c>
      <c r="AN24" s="54" t="s">
        <v>25</v>
      </c>
      <c r="AO24" s="47">
        <f t="shared" si="3"/>
        <v>1200640</v>
      </c>
      <c r="AP24" s="47">
        <f t="shared" si="3"/>
        <v>0</v>
      </c>
      <c r="AQ24" s="47">
        <f t="shared" si="4"/>
        <v>0</v>
      </c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39"/>
      <c r="BE24" s="51" t="s">
        <v>69</v>
      </c>
      <c r="BF24" s="54" t="s">
        <v>25</v>
      </c>
      <c r="BG24" s="47">
        <f t="shared" si="5"/>
        <v>0</v>
      </c>
      <c r="BH24" s="47">
        <f t="shared" ref="BH24:BI30" si="6">SUM(AS24,AV24,AY24,BB24)</f>
        <v>0</v>
      </c>
      <c r="BI24" s="47">
        <f t="shared" si="6"/>
        <v>0</v>
      </c>
      <c r="BJ24" s="50"/>
      <c r="BK24" s="42">
        <f t="shared" ref="BK24:BL29" si="7">SUM(AO24,BG24)</f>
        <v>1200640</v>
      </c>
      <c r="BL24" s="47">
        <f t="shared" si="7"/>
        <v>0</v>
      </c>
      <c r="BM24" s="50">
        <f t="shared" si="2"/>
        <v>0</v>
      </c>
      <c r="FJ24" s="3"/>
      <c r="FK24" s="3"/>
      <c r="FL24" s="3"/>
    </row>
    <row r="25" spans="1:168" x14ac:dyDescent="0.25">
      <c r="A25" s="39"/>
      <c r="B25" s="51">
        <v>107055</v>
      </c>
      <c r="C25" s="57" t="s">
        <v>70</v>
      </c>
      <c r="D25" s="47">
        <v>2325350</v>
      </c>
      <c r="E25" s="47"/>
      <c r="F25" s="47"/>
      <c r="G25" s="47">
        <v>519687</v>
      </c>
      <c r="H25" s="47"/>
      <c r="I25" s="47"/>
      <c r="J25" s="47">
        <v>1185400</v>
      </c>
      <c r="K25" s="47"/>
      <c r="L25" s="47"/>
      <c r="M25" s="48"/>
      <c r="N25" s="48"/>
      <c r="O25" s="48"/>
      <c r="P25" s="48"/>
      <c r="Q25" s="48"/>
      <c r="R25" s="48"/>
      <c r="S25" s="39"/>
      <c r="T25" s="51">
        <v>107055</v>
      </c>
      <c r="U25" s="57" t="s">
        <v>70</v>
      </c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39"/>
      <c r="AM25" s="51">
        <v>107055</v>
      </c>
      <c r="AN25" s="57" t="s">
        <v>70</v>
      </c>
      <c r="AO25" s="47">
        <f t="shared" si="3"/>
        <v>4030437</v>
      </c>
      <c r="AP25" s="47">
        <f t="shared" si="3"/>
        <v>0</v>
      </c>
      <c r="AQ25" s="47">
        <f t="shared" si="4"/>
        <v>0</v>
      </c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39"/>
      <c r="BE25" s="51">
        <v>107055</v>
      </c>
      <c r="BF25" s="57" t="s">
        <v>70</v>
      </c>
      <c r="BG25" s="47">
        <f>AR25+AU25+AX25+BA25</f>
        <v>0</v>
      </c>
      <c r="BH25" s="47">
        <f>SUM(AS25,AV25,AY25,BB25)</f>
        <v>0</v>
      </c>
      <c r="BI25" s="47">
        <f>SUM(AT25,AW25,AZ25,BC25)</f>
        <v>0</v>
      </c>
      <c r="BJ25" s="50"/>
      <c r="BK25" s="47">
        <f t="shared" si="7"/>
        <v>4030437</v>
      </c>
      <c r="BL25" s="47">
        <f>SUM(AP25,BH25)</f>
        <v>0</v>
      </c>
      <c r="BM25" s="50">
        <f>SUM(AQ25,BI25,BJ25)</f>
        <v>0</v>
      </c>
      <c r="FJ25" s="3"/>
      <c r="FK25" s="3"/>
      <c r="FL25" s="3"/>
    </row>
    <row r="26" spans="1:168" x14ac:dyDescent="0.25">
      <c r="A26" s="39"/>
      <c r="B26" s="51" t="s">
        <v>71</v>
      </c>
      <c r="C26" s="57" t="s">
        <v>72</v>
      </c>
      <c r="D26" s="58"/>
      <c r="E26" s="58"/>
      <c r="F26" s="58"/>
      <c r="G26" s="58"/>
      <c r="H26" s="58"/>
      <c r="I26" s="58"/>
      <c r="J26" s="58">
        <v>950000</v>
      </c>
      <c r="K26" s="58"/>
      <c r="L26" s="58"/>
      <c r="M26" s="59"/>
      <c r="N26" s="59"/>
      <c r="O26" s="59"/>
      <c r="P26" s="59"/>
      <c r="Q26" s="59"/>
      <c r="R26" s="59"/>
      <c r="S26" s="39"/>
      <c r="T26" s="51" t="s">
        <v>71</v>
      </c>
      <c r="U26" s="57" t="s">
        <v>72</v>
      </c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39"/>
      <c r="AM26" s="51" t="s">
        <v>71</v>
      </c>
      <c r="AN26" s="57" t="s">
        <v>72</v>
      </c>
      <c r="AO26" s="47">
        <f t="shared" si="3"/>
        <v>950000</v>
      </c>
      <c r="AP26" s="47">
        <f t="shared" si="3"/>
        <v>0</v>
      </c>
      <c r="AQ26" s="47">
        <f>SUM(F26,I26,L26,O26,R26,X26,AA26,AD26,AK26)</f>
        <v>0</v>
      </c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39"/>
      <c r="BE26" s="51" t="s">
        <v>71</v>
      </c>
      <c r="BF26" s="57" t="s">
        <v>72</v>
      </c>
      <c r="BG26" s="47">
        <f>AR26+AU26+AX26+BA26</f>
        <v>0</v>
      </c>
      <c r="BH26" s="47">
        <f>SUM(AS26,AV26,AY26,BB26)</f>
        <v>0</v>
      </c>
      <c r="BI26" s="47">
        <f>SUM(AT26,AW26,AZ26,BC26)</f>
        <v>0</v>
      </c>
      <c r="BJ26" s="50"/>
      <c r="BK26" s="47">
        <f t="shared" si="7"/>
        <v>950000</v>
      </c>
      <c r="BL26" s="47">
        <f>SUM(AP26,BH26)</f>
        <v>0</v>
      </c>
      <c r="BM26" s="50">
        <f>SUM(AQ26,BI26,BJ26)</f>
        <v>0</v>
      </c>
      <c r="FJ26" s="3"/>
      <c r="FK26" s="3"/>
      <c r="FL26" s="3"/>
    </row>
    <row r="27" spans="1:168" x14ac:dyDescent="0.25">
      <c r="A27" s="39"/>
      <c r="B27" s="51" t="s">
        <v>73</v>
      </c>
      <c r="C27" s="57" t="s">
        <v>74</v>
      </c>
      <c r="D27" s="58"/>
      <c r="E27" s="58"/>
      <c r="F27" s="58"/>
      <c r="G27" s="58"/>
      <c r="H27" s="58"/>
      <c r="I27" s="58"/>
      <c r="J27" s="58">
        <v>623955</v>
      </c>
      <c r="K27" s="58"/>
      <c r="L27" s="58"/>
      <c r="M27" s="59"/>
      <c r="N27" s="59"/>
      <c r="O27" s="59"/>
      <c r="P27" s="59"/>
      <c r="Q27" s="59"/>
      <c r="R27" s="59"/>
      <c r="S27" s="39"/>
      <c r="T27" s="51" t="s">
        <v>73</v>
      </c>
      <c r="U27" s="57" t="s">
        <v>74</v>
      </c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39"/>
      <c r="AM27" s="51" t="s">
        <v>73</v>
      </c>
      <c r="AN27" s="57" t="s">
        <v>74</v>
      </c>
      <c r="AO27" s="47">
        <f t="shared" si="3"/>
        <v>623955</v>
      </c>
      <c r="AP27" s="47">
        <f t="shared" si="3"/>
        <v>0</v>
      </c>
      <c r="AQ27" s="47">
        <f>SUM(F27,I27,L27,O27,R27,X27,AA27,AD27,AK27)</f>
        <v>0</v>
      </c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39"/>
      <c r="BE27" s="51" t="s">
        <v>73</v>
      </c>
      <c r="BF27" s="57" t="s">
        <v>74</v>
      </c>
      <c r="BG27" s="47">
        <f>AR27+AU27+AX27+BA27</f>
        <v>0</v>
      </c>
      <c r="BH27" s="47">
        <f t="shared" ref="BH27:BI29" si="8">SUM(AS27,AV27,AY27,BB27)</f>
        <v>0</v>
      </c>
      <c r="BI27" s="47">
        <f t="shared" si="8"/>
        <v>0</v>
      </c>
      <c r="BJ27" s="60"/>
      <c r="BK27" s="47">
        <f t="shared" si="7"/>
        <v>623955</v>
      </c>
      <c r="BL27" s="47">
        <f>SUM(AP27,BH27)</f>
        <v>0</v>
      </c>
      <c r="BM27" s="50">
        <f>SUM(AQ27,BI27,BJ27)</f>
        <v>0</v>
      </c>
      <c r="FJ27" s="3"/>
      <c r="FK27" s="3"/>
      <c r="FL27" s="3"/>
    </row>
    <row r="28" spans="1:168" x14ac:dyDescent="0.25">
      <c r="A28" s="39"/>
      <c r="B28" s="61"/>
      <c r="C28" s="57"/>
      <c r="D28" s="58"/>
      <c r="E28" s="58"/>
      <c r="F28" s="58"/>
      <c r="G28" s="58"/>
      <c r="H28" s="58"/>
      <c r="I28" s="58"/>
      <c r="J28" s="58"/>
      <c r="K28" s="58"/>
      <c r="L28" s="58"/>
      <c r="M28" s="59"/>
      <c r="N28" s="59"/>
      <c r="O28" s="59"/>
      <c r="P28" s="59"/>
      <c r="Q28" s="59"/>
      <c r="R28" s="59"/>
      <c r="S28" s="39"/>
      <c r="T28" s="61"/>
      <c r="U28" s="57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39"/>
      <c r="AM28" s="61"/>
      <c r="AN28" s="57"/>
      <c r="AO28" s="47">
        <f t="shared" si="3"/>
        <v>0</v>
      </c>
      <c r="AP28" s="47">
        <f t="shared" si="3"/>
        <v>0</v>
      </c>
      <c r="AQ28" s="47">
        <f>SUM(F28,I28,L28,O28,R28,X28,AA28,AD28,AK28)</f>
        <v>0</v>
      </c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39"/>
      <c r="BE28" s="61"/>
      <c r="BF28" s="57"/>
      <c r="BG28" s="47">
        <f>AR28+AU28+AX28+BA28</f>
        <v>0</v>
      </c>
      <c r="BH28" s="47">
        <f t="shared" si="8"/>
        <v>0</v>
      </c>
      <c r="BI28" s="47">
        <f t="shared" si="8"/>
        <v>0</v>
      </c>
      <c r="BJ28" s="60"/>
      <c r="BK28" s="42">
        <f t="shared" si="7"/>
        <v>0</v>
      </c>
      <c r="BL28" s="47">
        <f>SUM(AP28,BH28)</f>
        <v>0</v>
      </c>
      <c r="BM28" s="50">
        <f>SUM(AQ28,BI28,BJ28)</f>
        <v>0</v>
      </c>
      <c r="FJ28" s="3"/>
      <c r="FK28" s="3"/>
      <c r="FL28" s="3"/>
    </row>
    <row r="29" spans="1:168" x14ac:dyDescent="0.25">
      <c r="A29" s="39"/>
      <c r="B29" s="61"/>
      <c r="C29" s="57"/>
      <c r="D29" s="58"/>
      <c r="E29" s="58"/>
      <c r="F29" s="58"/>
      <c r="G29" s="58"/>
      <c r="H29" s="58"/>
      <c r="I29" s="58"/>
      <c r="J29" s="58"/>
      <c r="K29" s="58"/>
      <c r="L29" s="58"/>
      <c r="M29" s="59"/>
      <c r="N29" s="59"/>
      <c r="O29" s="59"/>
      <c r="P29" s="59"/>
      <c r="Q29" s="59"/>
      <c r="R29" s="59"/>
      <c r="S29" s="39"/>
      <c r="T29" s="61"/>
      <c r="U29" s="57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39"/>
      <c r="AM29" s="61"/>
      <c r="AN29" s="57"/>
      <c r="AO29" s="47">
        <f t="shared" si="3"/>
        <v>0</v>
      </c>
      <c r="AP29" s="47">
        <f t="shared" si="3"/>
        <v>0</v>
      </c>
      <c r="AQ29" s="47">
        <f t="shared" si="4"/>
        <v>0</v>
      </c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39"/>
      <c r="BE29" s="61"/>
      <c r="BF29" s="57"/>
      <c r="BG29" s="47">
        <f>AR29+AU29+AX29+BA29</f>
        <v>0</v>
      </c>
      <c r="BH29" s="47">
        <f t="shared" si="8"/>
        <v>0</v>
      </c>
      <c r="BI29" s="47">
        <f t="shared" si="8"/>
        <v>0</v>
      </c>
      <c r="BJ29" s="60"/>
      <c r="BK29" s="47">
        <f t="shared" si="7"/>
        <v>0</v>
      </c>
      <c r="BL29" s="47">
        <f>SUM(AP29,BH29)</f>
        <v>0</v>
      </c>
      <c r="BM29" s="50">
        <f>SUM(AQ29,BI29,BJ29)</f>
        <v>0</v>
      </c>
      <c r="FJ29" s="3"/>
      <c r="FK29" s="3"/>
      <c r="FL29" s="3"/>
    </row>
    <row r="30" spans="1:168" ht="15.75" thickBot="1" x14ac:dyDescent="0.3">
      <c r="A30" s="62"/>
      <c r="B30" s="63" t="s">
        <v>26</v>
      </c>
      <c r="C30" s="64"/>
      <c r="D30" s="65">
        <f t="shared" ref="D30:R30" si="9">SUM(D8:D26)</f>
        <v>10727920</v>
      </c>
      <c r="E30" s="65">
        <f t="shared" si="9"/>
        <v>0</v>
      </c>
      <c r="F30" s="65">
        <f t="shared" si="9"/>
        <v>0</v>
      </c>
      <c r="G30" s="65">
        <f t="shared" si="9"/>
        <v>1903729</v>
      </c>
      <c r="H30" s="65">
        <f t="shared" si="9"/>
        <v>0</v>
      </c>
      <c r="I30" s="65">
        <f t="shared" si="9"/>
        <v>0</v>
      </c>
      <c r="J30" s="65">
        <f>SUM(J8:J28)</f>
        <v>13163328</v>
      </c>
      <c r="K30" s="65">
        <f>SUM(K8:K28)</f>
        <v>0</v>
      </c>
      <c r="L30" s="65">
        <f>SUM(L8:L27)</f>
        <v>0</v>
      </c>
      <c r="M30" s="65">
        <f>SUM(M29,M8:M28)</f>
        <v>1182120</v>
      </c>
      <c r="N30" s="65">
        <f t="shared" si="9"/>
        <v>0</v>
      </c>
      <c r="O30" s="65">
        <f t="shared" si="9"/>
        <v>0</v>
      </c>
      <c r="P30" s="65">
        <f t="shared" si="9"/>
        <v>0</v>
      </c>
      <c r="Q30" s="65">
        <f t="shared" si="9"/>
        <v>0</v>
      </c>
      <c r="R30" s="65">
        <f t="shared" si="9"/>
        <v>0</v>
      </c>
      <c r="S30" s="62"/>
      <c r="T30" s="63" t="s">
        <v>26</v>
      </c>
      <c r="U30" s="64"/>
      <c r="V30" s="65">
        <f t="shared" ref="V30:AK30" si="10">SUM(V8:V26)</f>
        <v>527853</v>
      </c>
      <c r="W30" s="65">
        <f t="shared" si="10"/>
        <v>0</v>
      </c>
      <c r="X30" s="65">
        <f t="shared" si="10"/>
        <v>0</v>
      </c>
      <c r="Y30" s="65">
        <f t="shared" si="10"/>
        <v>0</v>
      </c>
      <c r="Z30" s="65">
        <f>SUM(Z8:Z28)</f>
        <v>0</v>
      </c>
      <c r="AA30" s="65">
        <f>SUM(AA8:AA27)</f>
        <v>0</v>
      </c>
      <c r="AB30" s="65">
        <f t="shared" si="10"/>
        <v>3766650</v>
      </c>
      <c r="AC30" s="65">
        <f t="shared" si="10"/>
        <v>0</v>
      </c>
      <c r="AD30" s="65">
        <f t="shared" si="10"/>
        <v>0</v>
      </c>
      <c r="AE30" s="65">
        <f t="shared" si="10"/>
        <v>0</v>
      </c>
      <c r="AF30" s="65">
        <f t="shared" si="10"/>
        <v>0</v>
      </c>
      <c r="AG30" s="65">
        <f t="shared" si="10"/>
        <v>6711638</v>
      </c>
      <c r="AH30" s="65">
        <f t="shared" si="10"/>
        <v>0</v>
      </c>
      <c r="AI30" s="65">
        <f t="shared" si="10"/>
        <v>762848</v>
      </c>
      <c r="AJ30" s="65">
        <f t="shared" si="10"/>
        <v>0</v>
      </c>
      <c r="AK30" s="65">
        <f t="shared" si="10"/>
        <v>0</v>
      </c>
      <c r="AL30" s="62"/>
      <c r="AM30" s="63" t="s">
        <v>26</v>
      </c>
      <c r="AN30" s="64"/>
      <c r="AO30" s="65">
        <f>SUM(AO8:AO29)</f>
        <v>38746086</v>
      </c>
      <c r="AP30" s="65">
        <f>SUM(AP8:AP29)</f>
        <v>0</v>
      </c>
      <c r="AQ30" s="65">
        <f>SUM(AQ8:AQ29)</f>
        <v>0</v>
      </c>
      <c r="AR30" s="65">
        <f t="shared" ref="AR30:BC30" si="11">SUM(AR8:AR26)</f>
        <v>0</v>
      </c>
      <c r="AS30" s="65">
        <f t="shared" si="11"/>
        <v>0</v>
      </c>
      <c r="AT30" s="65">
        <f t="shared" si="11"/>
        <v>0</v>
      </c>
      <c r="AU30" s="65">
        <f t="shared" si="11"/>
        <v>0</v>
      </c>
      <c r="AV30" s="65">
        <f t="shared" si="11"/>
        <v>0</v>
      </c>
      <c r="AW30" s="65">
        <f t="shared" si="11"/>
        <v>0</v>
      </c>
      <c r="AX30" s="65">
        <f t="shared" si="11"/>
        <v>0</v>
      </c>
      <c r="AY30" s="65">
        <f t="shared" si="11"/>
        <v>0</v>
      </c>
      <c r="AZ30" s="65">
        <f t="shared" si="11"/>
        <v>0</v>
      </c>
      <c r="BA30" s="65">
        <f t="shared" si="11"/>
        <v>0</v>
      </c>
      <c r="BB30" s="65">
        <f t="shared" si="11"/>
        <v>0</v>
      </c>
      <c r="BC30" s="65">
        <f t="shared" si="11"/>
        <v>0</v>
      </c>
      <c r="BD30" s="62"/>
      <c r="BE30" s="63" t="s">
        <v>26</v>
      </c>
      <c r="BF30" s="64"/>
      <c r="BG30" s="65">
        <f>SUM(BG8:BG26)</f>
        <v>0</v>
      </c>
      <c r="BH30" s="65">
        <f>SUM(BH8:BH26)</f>
        <v>0</v>
      </c>
      <c r="BI30" s="65">
        <f>SUM(BI8:BI26)</f>
        <v>0</v>
      </c>
      <c r="BJ30" s="65">
        <f>SUM(BJ8:BJ26)</f>
        <v>0</v>
      </c>
      <c r="BK30" s="65">
        <f>SUM(BK15:BK29,BK8:BK14)</f>
        <v>38746086</v>
      </c>
      <c r="BL30" s="65">
        <f>SUM(BL8:BL29)</f>
        <v>0</v>
      </c>
      <c r="BM30" s="65">
        <f>SUM(BM8:BM29)</f>
        <v>0</v>
      </c>
      <c r="FJ30" s="3"/>
      <c r="FK30" s="3"/>
      <c r="FL30" s="3"/>
    </row>
    <row r="31" spans="1:168" x14ac:dyDescent="0.25">
      <c r="FJ31" s="3"/>
      <c r="FK31" s="3"/>
      <c r="FL31" s="3"/>
    </row>
    <row r="32" spans="1:168" x14ac:dyDescent="0.25">
      <c r="FJ32" s="3"/>
      <c r="FK32" s="3"/>
      <c r="FL32" s="3"/>
    </row>
    <row r="33" spans="1:168" x14ac:dyDescent="0.25">
      <c r="FJ33" s="3"/>
      <c r="FK33" s="3"/>
      <c r="FL33" s="3"/>
    </row>
    <row r="34" spans="1:168" x14ac:dyDescent="0.25">
      <c r="FJ34" s="3"/>
      <c r="FK34" s="3"/>
      <c r="FL34" s="3"/>
    </row>
    <row r="35" spans="1:168" x14ac:dyDescent="0.25">
      <c r="FJ35" s="3"/>
      <c r="FK35" s="3"/>
      <c r="FL35" s="3"/>
    </row>
    <row r="36" spans="1:168" x14ac:dyDescent="0.25">
      <c r="FJ36" s="3"/>
      <c r="FK36" s="3"/>
      <c r="FL36" s="3"/>
    </row>
    <row r="37" spans="1:168" x14ac:dyDescent="0.25">
      <c r="FJ37" s="3"/>
      <c r="FK37" s="3"/>
      <c r="FL37" s="3"/>
    </row>
    <row r="38" spans="1:168" x14ac:dyDescent="0.25">
      <c r="FJ38" s="3"/>
      <c r="FK38" s="3"/>
      <c r="FL38" s="3"/>
    </row>
    <row r="39" spans="1:168" x14ac:dyDescent="0.25">
      <c r="FJ39" s="3"/>
      <c r="FK39" s="3"/>
      <c r="FL39" s="3"/>
    </row>
    <row r="40" spans="1:168" x14ac:dyDescent="0.25">
      <c r="FJ40" s="3"/>
      <c r="FK40" s="3"/>
      <c r="FL40" s="3"/>
    </row>
    <row r="41" spans="1:168" x14ac:dyDescent="0.25">
      <c r="FJ41" s="3"/>
      <c r="FK41" s="3"/>
      <c r="FL41" s="3"/>
    </row>
    <row r="42" spans="1:168" x14ac:dyDescent="0.25">
      <c r="FJ42" s="3"/>
      <c r="FK42" s="3"/>
      <c r="FL42" s="3"/>
    </row>
    <row r="43" spans="1:168" x14ac:dyDescent="0.25">
      <c r="FJ43" s="3"/>
      <c r="FK43" s="3"/>
      <c r="FL43" s="3"/>
    </row>
    <row r="44" spans="1:168" x14ac:dyDescent="0.25">
      <c r="FJ44" s="3"/>
      <c r="FK44" s="3"/>
      <c r="FL44" s="3"/>
    </row>
    <row r="45" spans="1:168" x14ac:dyDescent="0.25">
      <c r="FJ45" s="3"/>
      <c r="FK45" s="3"/>
      <c r="FL45" s="3"/>
    </row>
    <row r="46" spans="1:168" x14ac:dyDescent="0.25">
      <c r="FJ46" s="3"/>
      <c r="FK46" s="3"/>
      <c r="FL46" s="3"/>
    </row>
    <row r="47" spans="1:168" x14ac:dyDescent="0.25">
      <c r="A47" s="8" t="s">
        <v>27</v>
      </c>
      <c r="B47" s="9"/>
      <c r="C47" s="10"/>
      <c r="FJ47" s="3"/>
      <c r="FK47" s="3"/>
      <c r="FL47" s="3"/>
    </row>
    <row r="48" spans="1:168" x14ac:dyDescent="0.25">
      <c r="A48" s="4" t="s">
        <v>28</v>
      </c>
      <c r="B48" s="5"/>
      <c r="C48" s="6"/>
      <c r="FJ48" s="3"/>
      <c r="FK48" s="3"/>
      <c r="FL48" s="3"/>
    </row>
    <row r="49" spans="1:168" ht="15.75" thickBot="1" x14ac:dyDescent="0.3">
      <c r="A49" s="11" t="s">
        <v>10</v>
      </c>
      <c r="B49" s="11"/>
      <c r="C49" s="11"/>
      <c r="FJ49" s="3"/>
      <c r="FK49" s="3"/>
      <c r="FL49" s="3"/>
    </row>
  </sheetData>
  <mergeCells count="58">
    <mergeCell ref="BE30:BF30"/>
    <mergeCell ref="M6:O6"/>
    <mergeCell ref="P6:R6"/>
    <mergeCell ref="V6:X6"/>
    <mergeCell ref="A8:A30"/>
    <mergeCell ref="S8:S30"/>
    <mergeCell ref="AL8:AL30"/>
    <mergeCell ref="BD8:BD30"/>
    <mergeCell ref="B30:C30"/>
    <mergeCell ref="T30:U30"/>
    <mergeCell ref="AM30:AN30"/>
    <mergeCell ref="Y5:AA6"/>
    <mergeCell ref="AB5:AD6"/>
    <mergeCell ref="AE5:AF6"/>
    <mergeCell ref="AG5:AH6"/>
    <mergeCell ref="AI5:AK6"/>
    <mergeCell ref="AO5:AQ6"/>
    <mergeCell ref="AR5:AT6"/>
    <mergeCell ref="AU5:AW6"/>
    <mergeCell ref="AX5:AZ6"/>
    <mergeCell ref="AL1:BB1"/>
    <mergeCell ref="BD1:BQ1"/>
    <mergeCell ref="A2:R2"/>
    <mergeCell ref="S2:AK2"/>
    <mergeCell ref="AL2:BC2"/>
    <mergeCell ref="BD2:BS2"/>
    <mergeCell ref="P3:R3"/>
    <mergeCell ref="AI3:AK3"/>
    <mergeCell ref="BA3:BC3"/>
    <mergeCell ref="A49:C49"/>
    <mergeCell ref="V5:X5"/>
    <mergeCell ref="A47:C47"/>
    <mergeCell ref="A48:C48"/>
    <mergeCell ref="A4:A7"/>
    <mergeCell ref="B4:C7"/>
    <mergeCell ref="D4:R4"/>
    <mergeCell ref="S4:S7"/>
    <mergeCell ref="T4:U7"/>
    <mergeCell ref="V4:AK4"/>
    <mergeCell ref="D5:F6"/>
    <mergeCell ref="G5:I6"/>
    <mergeCell ref="J5:L6"/>
    <mergeCell ref="M5:R5"/>
    <mergeCell ref="AL4:AL7"/>
    <mergeCell ref="AM4:AN7"/>
    <mergeCell ref="AO4:AQ4"/>
    <mergeCell ref="AR4:BC4"/>
    <mergeCell ref="BA5:BC6"/>
    <mergeCell ref="BD4:BD7"/>
    <mergeCell ref="BE4:BF7"/>
    <mergeCell ref="BG4:BI4"/>
    <mergeCell ref="BJ4:BJ6"/>
    <mergeCell ref="BK4:BM6"/>
    <mergeCell ref="BG5:BI6"/>
    <mergeCell ref="A1:Q1"/>
    <mergeCell ref="S1:AJ1"/>
    <mergeCell ref="FK2:FL2"/>
    <mergeCell ref="FJ5:FL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WXPEE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CsB</dc:creator>
  <cp:lastModifiedBy>Andrea</cp:lastModifiedBy>
  <dcterms:created xsi:type="dcterms:W3CDTF">2015-05-11T12:27:59Z</dcterms:created>
  <dcterms:modified xsi:type="dcterms:W3CDTF">2017-02-27T08:54:07Z</dcterms:modified>
</cp:coreProperties>
</file>