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E14" i="1"/>
  <c r="D14"/>
  <c r="D66"/>
  <c r="E66"/>
  <c r="C66"/>
  <c r="E60"/>
  <c r="D60"/>
  <c r="C60"/>
  <c r="F12"/>
  <c r="C13"/>
  <c r="D13"/>
  <c r="E13"/>
  <c r="F13"/>
  <c r="C14"/>
  <c r="E64"/>
  <c r="E57"/>
  <c r="E35"/>
  <c r="E32"/>
  <c r="D10"/>
  <c r="F14" s="1"/>
  <c r="E10"/>
  <c r="C10"/>
  <c r="F61"/>
  <c r="F62"/>
  <c r="F63"/>
  <c r="F64"/>
  <c r="F60"/>
  <c r="F22"/>
  <c r="F23"/>
  <c r="F24"/>
  <c r="F25"/>
  <c r="F26"/>
  <c r="F27"/>
  <c r="F28"/>
  <c r="F29"/>
  <c r="F30"/>
  <c r="F31"/>
  <c r="F33"/>
  <c r="F34"/>
  <c r="F36"/>
  <c r="F37"/>
  <c r="F38"/>
  <c r="F39"/>
  <c r="F40"/>
  <c r="F41"/>
  <c r="F42"/>
  <c r="F43"/>
  <c r="F44"/>
  <c r="F46"/>
  <c r="F47"/>
  <c r="F48"/>
  <c r="F49"/>
  <c r="F50"/>
  <c r="F51"/>
  <c r="F52"/>
  <c r="F53"/>
  <c r="F54"/>
  <c r="F55"/>
  <c r="F56"/>
  <c r="F58"/>
  <c r="F66"/>
  <c r="F21"/>
  <c r="D57"/>
  <c r="F57" s="1"/>
  <c r="D35"/>
  <c r="F35" s="1"/>
  <c r="D32"/>
  <c r="F32" l="1"/>
</calcChain>
</file>

<file path=xl/sharedStrings.xml><?xml version="1.0" encoding="utf-8"?>
<sst xmlns="http://schemas.openxmlformats.org/spreadsheetml/2006/main" count="126" uniqueCount="112">
  <si>
    <t>Sorszám</t>
  </si>
  <si>
    <t>Kiadási jogcímek</t>
  </si>
  <si>
    <t>Bevételi jogcímek</t>
  </si>
  <si>
    <t>Egyéb kötelező illetménypótlékok</t>
  </si>
  <si>
    <t>Étkezési hozzájárulás</t>
  </si>
  <si>
    <t>Szociális hozzájárulási adó</t>
  </si>
  <si>
    <t>Kurityáni Közös Önkormányzati Hivatal</t>
  </si>
  <si>
    <t>Illetménykiegészítések</t>
  </si>
  <si>
    <t>Jubileumi jutalom</t>
  </si>
  <si>
    <t>Egyéb költségtérítés és hozzájárulás</t>
  </si>
  <si>
    <t>Központi működési támogatás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</si>
  <si>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</si>
  <si>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</si>
  <si>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</si>
  <si>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</si>
  <si>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</si>
  <si>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</si>
  <si>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</si>
  <si>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</si>
  <si>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</si>
  <si>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</si>
  <si>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</si>
  <si>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</si>
  <si>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</si>
  <si>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</si>
  <si>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</si>
  <si>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</si>
  <si>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</si>
  <si>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</si>
  <si>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</si>
  <si>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</si>
  <si>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</si>
  <si>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</si>
  <si>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</si>
  <si>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</si>
  <si>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</si>
  <si>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</si>
  <si>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</si>
  <si>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</si>
  <si>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</si>
  <si>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</si>
  <si>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</si>
  <si>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</si>
  <si>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</si>
  <si>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</si>
  <si>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</si>
  <si>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</si>
  <si>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</si>
  <si>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Alapilletmények</t>
  </si>
  <si>
    <t>Irodaszer, nyomtatvány beszerzés</t>
  </si>
  <si>
    <t>Könyvbeszerzés</t>
  </si>
  <si>
    <t>Egyéb információ hordozó beszerzés</t>
  </si>
  <si>
    <t>Kis értékű tárgyi eszköz beszerzés</t>
  </si>
  <si>
    <t>Egyéb anyag beszerzés</t>
  </si>
  <si>
    <t>Telefon ktg.</t>
  </si>
  <si>
    <t>Internet</t>
  </si>
  <si>
    <t>Gázdíj</t>
  </si>
  <si>
    <t>Villamos energia</t>
  </si>
  <si>
    <t>Vízdíj</t>
  </si>
  <si>
    <t>Karbantartási, kisjavítási költség</t>
  </si>
  <si>
    <t>Bank költség</t>
  </si>
  <si>
    <t>Vásárolt termékek és szolgáltatások ÁFA-ja</t>
  </si>
  <si>
    <t>Belföldi kiküldetés</t>
  </si>
  <si>
    <t>Étkezési utalvány után fizetendő SZJA</t>
  </si>
  <si>
    <t>Eredeti ei.</t>
  </si>
  <si>
    <t>Módosított ei.</t>
  </si>
  <si>
    <t>Teljesítés</t>
  </si>
  <si>
    <t>Részmunkaidőben foglalk. rendsz. szem. juttat.</t>
  </si>
  <si>
    <t>Részmunkaidőben foglalk. munkavégz. kapcs. juttat.</t>
  </si>
  <si>
    <t>Közlekedési költségtérítés</t>
  </si>
  <si>
    <t>Folyóirat beszerzés</t>
  </si>
  <si>
    <t>Munkaruha, védőruha</t>
  </si>
  <si>
    <t>Bérleti és lizing díjak</t>
  </si>
  <si>
    <t xml:space="preserve">Egyéb üzemeltetési fenntartási kiadások </t>
  </si>
  <si>
    <t>Reprezentáció</t>
  </si>
  <si>
    <t xml:space="preserve">Egyéb dologi kiadások </t>
  </si>
  <si>
    <t>Immateriális javak beszerzése</t>
  </si>
  <si>
    <t>Gépek beszerzése</t>
  </si>
  <si>
    <t>Beruházások ÁFA-ja</t>
  </si>
  <si>
    <t>38.</t>
  </si>
  <si>
    <t>39.</t>
  </si>
  <si>
    <t>40.</t>
  </si>
  <si>
    <t>41.</t>
  </si>
  <si>
    <t>42.</t>
  </si>
  <si>
    <t>43.</t>
  </si>
  <si>
    <t>44.</t>
  </si>
  <si>
    <t>1.1 Személyi juttatások összesen (1+…+11)</t>
  </si>
  <si>
    <t>1.2 Munkaadókat terhelő járul. és szoc.hozzájár.adó (13+14)</t>
  </si>
  <si>
    <t>Intézményi működési bevételek</t>
  </si>
  <si>
    <t>%</t>
  </si>
  <si>
    <t>4.1 melléklet</t>
  </si>
  <si>
    <t>adatok eFt-ban</t>
  </si>
  <si>
    <t>4.2 melléklet</t>
  </si>
  <si>
    <t>2013. évi beszámoló</t>
  </si>
  <si>
    <t>Egyéb munkavégz. kapcs. juttatás</t>
  </si>
  <si>
    <t>Részmunkaidőben fogl. személyhez kapcs. ktg.tér.</t>
  </si>
  <si>
    <t>Egészségügyi hozzájárulás</t>
  </si>
  <si>
    <t>1.3 Dologi kiadások (16+…+36)</t>
  </si>
  <si>
    <t>1.4 Működési célú pénzeszköz átadás államh. kivülre</t>
  </si>
  <si>
    <t xml:space="preserve">ÁFA-bevételek, -visszatérülések </t>
  </si>
  <si>
    <t>1.5 Ellátottak pénzbeli juttatásai</t>
  </si>
  <si>
    <t>45.</t>
  </si>
  <si>
    <t>46.</t>
  </si>
  <si>
    <t>1. Működési célú kiadások (12+15+37+38+39)</t>
  </si>
  <si>
    <t>2. Felhalmozási kiadások (41+42+43)</t>
  </si>
  <si>
    <t>Kiadások összesen (40+44+45)</t>
  </si>
  <si>
    <t>1.1 Intézményi működési bevételek összesen (1+2+3)</t>
  </si>
  <si>
    <t>3. Függő kiadások</t>
  </si>
  <si>
    <t>1.2 Működési célú támogatásért. Bevétel ÁH-on belülről</t>
  </si>
  <si>
    <t>1.3 Finanszírozási bevételek összesen (5)</t>
  </si>
  <si>
    <t>1. Bevételek összesen (4+5+7)</t>
  </si>
  <si>
    <t>Kamat bevétel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</si>
</sst>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2" fillId="0" borderId="8" xfId="0" applyFont="1" applyBorder="1" applyAlignment="1">
      <alignment horizontal="left"/>
    </xf>
    <xf numFmtId="0" fontId="0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3" fontId="2" fillId="0" borderId="1" xfId="0" applyNumberFormat="1" applyFont="1" applyBorder="1"/>
    <xf numFmtId="0" fontId="0" fillId="0" borderId="6" xfId="0" applyBorder="1"/>
    <xf numFmtId="2" fontId="0" fillId="0" borderId="6" xfId="0" applyNumberFormat="1" applyBorder="1"/>
    <xf numFmtId="0" fontId="0" fillId="0" borderId="7" xfId="0" applyBorder="1" applyAlignment="1">
      <alignment horizontal="right"/>
    </xf>
    <xf numFmtId="3" fontId="2" fillId="0" borderId="8" xfId="0" applyNumberFormat="1" applyFont="1" applyBorder="1"/>
    <xf numFmtId="2" fontId="0" fillId="0" borderId="9" xfId="0" applyNumberFormat="1" applyBorder="1"/>
    <xf numFmtId="3" fontId="0" fillId="0" borderId="1" xfId="0" applyNumberFormat="1" applyFont="1" applyBorder="1"/>
    <xf numFmtId="2" fontId="0" fillId="0" borderId="6" xfId="0" applyNumberFormat="1" applyFont="1" applyBorder="1"/>
    <xf numFmtId="2" fontId="0" fillId="0" borderId="9" xfId="0" applyNumberFormat="1" applyFont="1" applyBorder="1"/>
    <xf numFmtId="0" fontId="3" fillId="0" borderId="1" xfId="0" applyFont="1" applyBorder="1"/>
    <xf numFmtId="0" fontId="1" fillId="0" borderId="8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7"/>
  <sheetViews>
    <sheetView tabSelected="1" topLeftCell="A48" workbookViewId="0">
      <selection activeCell="G18" sqref="G18"/>
    </sheetView>
  </sheetViews>
  <sheetFormatPr defaultRowHeight="15"/>
  <cols>
    <col min="1" max="1" width="8" customWidth="1"/>
    <col min="2" max="2" width="54.5703125" customWidth="1"/>
    <col min="3" max="3" width="12.28515625" customWidth="1"/>
    <col min="4" max="4" width="13.140625" customWidth="1"/>
    <col min="5" max="5" width="10.7109375" customWidth="1"/>
  </cols>
  <sheetData>
    <row r="1" spans="1:6">
      <c r="B1" s="3" t="s">
        <v>6</v>
      </c>
    </row>
    <row r="2" spans="1:6">
      <c r="B2" s="3" t="s">
        <v>93</v>
      </c>
      <c r="E2" t="s">
        <v>90</v>
      </c>
    </row>
    <row r="3" spans="1:6">
      <c r="B3" s="3"/>
    </row>
    <row r="4" spans="1:6">
      <c r="B4" s="3"/>
    </row>
    <row r="5" spans="1:6" ht="15.75" thickBot="1">
      <c r="B5" s="3"/>
      <c r="E5" t="s">
        <v>91</v>
      </c>
    </row>
    <row r="6" spans="1:6">
      <c r="A6" s="24" t="s">
        <v>0</v>
      </c>
      <c r="B6" s="25" t="s">
        <v>2</v>
      </c>
      <c r="C6" s="26" t="s">
        <v>64</v>
      </c>
      <c r="D6" s="26" t="s">
        <v>65</v>
      </c>
      <c r="E6" s="26" t="s">
        <v>66</v>
      </c>
      <c r="F6" s="27" t="s">
        <v>89</v>
      </c>
    </row>
    <row r="7" spans="1:6">
      <c r="A7" s="7" t="s">
        <v>11</v>
      </c>
      <c r="B7" s="11" t="s">
        <v>88</v>
      </c>
      <c r="C7" s="1">
        <v>0</v>
      </c>
      <c r="D7" s="1">
        <v>18</v>
      </c>
      <c r="E7" s="1">
        <v>18</v>
      </c>
      <c r="F7" s="14">
        <v>0</v>
      </c>
    </row>
    <row r="8" spans="1:6">
      <c r="A8" s="7" t="s">
        <v>12</v>
      </c>
      <c r="B8" s="11" t="s">
        <v>99</v>
      </c>
      <c r="C8" s="1">
        <v>0</v>
      </c>
      <c r="D8" s="1">
        <v>447</v>
      </c>
      <c r="E8" s="1">
        <v>447</v>
      </c>
      <c r="F8" s="14">
        <v>0</v>
      </c>
    </row>
    <row r="9" spans="1:6">
      <c r="A9" s="7" t="s">
        <v>13</v>
      </c>
      <c r="B9" s="11" t="s">
        <v>111</v>
      </c>
      <c r="C9" s="1">
        <v>0</v>
      </c>
      <c r="D9" s="1">
        <v>56</v>
      </c>
      <c r="E9" s="1">
        <v>56</v>
      </c>
      <c r="F9" s="14">
        <v>0</v>
      </c>
    </row>
    <row r="10" spans="1:6">
      <c r="A10" s="7" t="s">
        <v>14</v>
      </c>
      <c r="B10" s="5" t="s">
        <v>106</v>
      </c>
      <c r="C10" s="4">
        <f>SUM(C7:C9)</f>
        <v>0</v>
      </c>
      <c r="D10" s="4">
        <f t="shared" ref="D10:E10" si="0">SUM(D7:D9)</f>
        <v>521</v>
      </c>
      <c r="E10" s="4">
        <f t="shared" si="0"/>
        <v>521</v>
      </c>
      <c r="F10" s="14">
        <v>0</v>
      </c>
    </row>
    <row r="11" spans="1:6">
      <c r="A11" s="7" t="s">
        <v>15</v>
      </c>
      <c r="B11" s="5" t="s">
        <v>108</v>
      </c>
      <c r="C11" s="4">
        <v>0</v>
      </c>
      <c r="D11" s="4">
        <v>32</v>
      </c>
      <c r="E11" s="4">
        <v>32</v>
      </c>
      <c r="F11" s="14">
        <v>0</v>
      </c>
    </row>
    <row r="12" spans="1:6">
      <c r="A12" s="7" t="s">
        <v>16</v>
      </c>
      <c r="B12" s="11" t="s">
        <v>10</v>
      </c>
      <c r="C12" s="12">
        <v>29765</v>
      </c>
      <c r="D12" s="12">
        <v>28571</v>
      </c>
      <c r="E12" s="12">
        <v>28571</v>
      </c>
      <c r="F12" s="20">
        <f>E12/D12*100</f>
        <v>100</v>
      </c>
    </row>
    <row r="13" spans="1:6">
      <c r="A13" s="7" t="s">
        <v>17</v>
      </c>
      <c r="B13" s="5" t="s">
        <v>109</v>
      </c>
      <c r="C13" s="13">
        <f>SUM(C12)</f>
        <v>29765</v>
      </c>
      <c r="D13" s="13">
        <f t="shared" ref="D13:E13" si="1">SUM(D12)</f>
        <v>28571</v>
      </c>
      <c r="E13" s="13">
        <f t="shared" si="1"/>
        <v>28571</v>
      </c>
      <c r="F13" s="20">
        <f t="shared" ref="F13:F14" si="2">E13/D13*100</f>
        <v>100</v>
      </c>
    </row>
    <row r="14" spans="1:6" ht="15.75" thickBot="1">
      <c r="A14" s="7" t="s">
        <v>18</v>
      </c>
      <c r="B14" s="8" t="s">
        <v>110</v>
      </c>
      <c r="C14" s="17">
        <f>SUM(C13,C10)</f>
        <v>29765</v>
      </c>
      <c r="D14" s="17">
        <f>D10+D11+D13</f>
        <v>29124</v>
      </c>
      <c r="E14" s="17">
        <f>E10+E11+E13</f>
        <v>29124</v>
      </c>
      <c r="F14" s="21">
        <f t="shared" si="2"/>
        <v>100</v>
      </c>
    </row>
    <row r="15" spans="1:6">
      <c r="B15" s="6"/>
    </row>
    <row r="16" spans="1:6">
      <c r="B16" s="3"/>
    </row>
    <row r="17" spans="1:6">
      <c r="B17" s="3"/>
      <c r="E17" t="s">
        <v>92</v>
      </c>
    </row>
    <row r="18" spans="1:6">
      <c r="B18" s="3"/>
    </row>
    <row r="19" spans="1:6" ht="15.75" thickBot="1">
      <c r="B19" s="3"/>
      <c r="E19" t="s">
        <v>91</v>
      </c>
    </row>
    <row r="20" spans="1:6">
      <c r="A20" s="24" t="s">
        <v>0</v>
      </c>
      <c r="B20" s="25" t="s">
        <v>1</v>
      </c>
      <c r="C20" s="26" t="s">
        <v>64</v>
      </c>
      <c r="D20" s="26" t="s">
        <v>65</v>
      </c>
      <c r="E20" s="26" t="s">
        <v>66</v>
      </c>
      <c r="F20" s="27" t="s">
        <v>89</v>
      </c>
    </row>
    <row r="21" spans="1:6">
      <c r="A21" s="7" t="s">
        <v>11</v>
      </c>
      <c r="B21" s="22" t="s">
        <v>48</v>
      </c>
      <c r="C21" s="12">
        <v>13609</v>
      </c>
      <c r="D21" s="12">
        <v>12474</v>
      </c>
      <c r="E21" s="12">
        <v>9833</v>
      </c>
      <c r="F21" s="15">
        <f>E21/D21*100</f>
        <v>78.827962161295488</v>
      </c>
    </row>
    <row r="22" spans="1:6">
      <c r="A22" s="7" t="s">
        <v>12</v>
      </c>
      <c r="B22" s="22" t="s">
        <v>7</v>
      </c>
      <c r="C22" s="12">
        <v>327</v>
      </c>
      <c r="D22" s="1">
        <v>412</v>
      </c>
      <c r="E22" s="1">
        <v>412</v>
      </c>
      <c r="F22" s="15">
        <f t="shared" ref="F22:F66" si="3">E22/D22*100</f>
        <v>100</v>
      </c>
    </row>
    <row r="23" spans="1:6">
      <c r="A23" s="7" t="s">
        <v>13</v>
      </c>
      <c r="B23" s="22" t="s">
        <v>3</v>
      </c>
      <c r="C23" s="12">
        <v>1775</v>
      </c>
      <c r="D23" s="1">
        <v>500</v>
      </c>
      <c r="E23" s="1">
        <v>429</v>
      </c>
      <c r="F23" s="15">
        <f t="shared" si="3"/>
        <v>85.8</v>
      </c>
    </row>
    <row r="24" spans="1:6">
      <c r="A24" s="7" t="s">
        <v>14</v>
      </c>
      <c r="B24" s="22" t="s">
        <v>67</v>
      </c>
      <c r="C24" s="12">
        <v>0</v>
      </c>
      <c r="D24" s="12">
        <v>1692</v>
      </c>
      <c r="E24" s="1">
        <v>1692</v>
      </c>
      <c r="F24" s="15">
        <f t="shared" si="3"/>
        <v>100</v>
      </c>
    </row>
    <row r="25" spans="1:6">
      <c r="A25" s="7" t="s">
        <v>15</v>
      </c>
      <c r="B25" s="22" t="s">
        <v>94</v>
      </c>
      <c r="C25" s="12">
        <v>0</v>
      </c>
      <c r="D25" s="12">
        <v>1630</v>
      </c>
      <c r="E25" s="1">
        <v>1628</v>
      </c>
      <c r="F25" s="15">
        <f t="shared" si="3"/>
        <v>99.877300613496928</v>
      </c>
    </row>
    <row r="26" spans="1:6">
      <c r="A26" s="7" t="s">
        <v>16</v>
      </c>
      <c r="B26" s="22" t="s">
        <v>68</v>
      </c>
      <c r="C26" s="12">
        <v>0</v>
      </c>
      <c r="D26" s="12">
        <v>120</v>
      </c>
      <c r="E26" s="1">
        <v>118</v>
      </c>
      <c r="F26" s="15">
        <f t="shared" si="3"/>
        <v>98.333333333333329</v>
      </c>
    </row>
    <row r="27" spans="1:6">
      <c r="A27" s="7" t="s">
        <v>17</v>
      </c>
      <c r="B27" s="22" t="s">
        <v>8</v>
      </c>
      <c r="C27" s="12">
        <v>1050</v>
      </c>
      <c r="D27" s="12">
        <v>1050</v>
      </c>
      <c r="E27" s="1">
        <v>1050</v>
      </c>
      <c r="F27" s="15">
        <f t="shared" si="3"/>
        <v>100</v>
      </c>
    </row>
    <row r="28" spans="1:6">
      <c r="A28" s="7" t="s">
        <v>18</v>
      </c>
      <c r="B28" s="22" t="s">
        <v>69</v>
      </c>
      <c r="C28" s="12">
        <v>0</v>
      </c>
      <c r="D28" s="12">
        <v>123</v>
      </c>
      <c r="E28" s="1">
        <v>123</v>
      </c>
      <c r="F28" s="15">
        <f t="shared" si="3"/>
        <v>100</v>
      </c>
    </row>
    <row r="29" spans="1:6">
      <c r="A29" s="7" t="s">
        <v>19</v>
      </c>
      <c r="B29" s="22" t="s">
        <v>4</v>
      </c>
      <c r="C29" s="12">
        <v>664</v>
      </c>
      <c r="D29" s="12">
        <v>579</v>
      </c>
      <c r="E29" s="1">
        <v>579</v>
      </c>
      <c r="F29" s="15">
        <f t="shared" si="3"/>
        <v>100</v>
      </c>
    </row>
    <row r="30" spans="1:6">
      <c r="A30" s="7" t="s">
        <v>20</v>
      </c>
      <c r="B30" s="22" t="s">
        <v>9</v>
      </c>
      <c r="C30" s="12">
        <v>498</v>
      </c>
      <c r="D30" s="12">
        <v>436</v>
      </c>
      <c r="E30" s="1">
        <v>436</v>
      </c>
      <c r="F30" s="15">
        <f t="shared" si="3"/>
        <v>100</v>
      </c>
    </row>
    <row r="31" spans="1:6">
      <c r="A31" s="7" t="s">
        <v>21</v>
      </c>
      <c r="B31" s="22" t="s">
        <v>95</v>
      </c>
      <c r="C31" s="12">
        <v>0</v>
      </c>
      <c r="D31" s="12">
        <v>30</v>
      </c>
      <c r="E31" s="1">
        <v>20</v>
      </c>
      <c r="F31" s="15">
        <f t="shared" si="3"/>
        <v>66.666666666666657</v>
      </c>
    </row>
    <row r="32" spans="1:6">
      <c r="A32" s="7" t="s">
        <v>22</v>
      </c>
      <c r="B32" s="10" t="s">
        <v>86</v>
      </c>
      <c r="C32" s="13">
        <v>17923</v>
      </c>
      <c r="D32" s="13">
        <f>SUM(D21:D31)</f>
        <v>19046</v>
      </c>
      <c r="E32" s="13">
        <f>SUM(E21:E31)</f>
        <v>16320</v>
      </c>
      <c r="F32" s="15">
        <f t="shared" si="3"/>
        <v>85.687283419090619</v>
      </c>
    </row>
    <row r="33" spans="1:6">
      <c r="A33" s="7" t="s">
        <v>23</v>
      </c>
      <c r="B33" s="1" t="s">
        <v>5</v>
      </c>
      <c r="C33" s="12">
        <v>4526</v>
      </c>
      <c r="D33" s="12">
        <v>3897</v>
      </c>
      <c r="E33" s="12">
        <v>3897</v>
      </c>
      <c r="F33" s="15">
        <f t="shared" si="3"/>
        <v>100</v>
      </c>
    </row>
    <row r="34" spans="1:6">
      <c r="A34" s="7" t="s">
        <v>24</v>
      </c>
      <c r="B34" s="1" t="s">
        <v>96</v>
      </c>
      <c r="C34" s="1">
        <v>270</v>
      </c>
      <c r="D34" s="12">
        <v>271</v>
      </c>
      <c r="E34" s="1">
        <v>270</v>
      </c>
      <c r="F34" s="15">
        <f t="shared" si="3"/>
        <v>99.630996309963109</v>
      </c>
    </row>
    <row r="35" spans="1:6">
      <c r="A35" s="7" t="s">
        <v>25</v>
      </c>
      <c r="B35" s="10" t="s">
        <v>87</v>
      </c>
      <c r="C35" s="13">
        <v>4796</v>
      </c>
      <c r="D35" s="13">
        <f>SUM(D33:D34)</f>
        <v>4168</v>
      </c>
      <c r="E35" s="13">
        <f>SUM(E33:E34)</f>
        <v>4167</v>
      </c>
      <c r="F35" s="15">
        <f t="shared" si="3"/>
        <v>99.976007677543194</v>
      </c>
    </row>
    <row r="36" spans="1:6">
      <c r="A36" s="7" t="s">
        <v>26</v>
      </c>
      <c r="B36" s="1" t="s">
        <v>49</v>
      </c>
      <c r="C36" s="12">
        <v>300</v>
      </c>
      <c r="D36" s="12">
        <v>650</v>
      </c>
      <c r="E36" s="12">
        <v>646</v>
      </c>
      <c r="F36" s="15">
        <f t="shared" si="3"/>
        <v>99.384615384615387</v>
      </c>
    </row>
    <row r="37" spans="1:6">
      <c r="A37" s="7" t="s">
        <v>27</v>
      </c>
      <c r="B37" s="1" t="s">
        <v>50</v>
      </c>
      <c r="C37" s="12">
        <v>15</v>
      </c>
      <c r="D37" s="12">
        <v>15</v>
      </c>
      <c r="E37" s="12">
        <v>11</v>
      </c>
      <c r="F37" s="15">
        <f t="shared" si="3"/>
        <v>73.333333333333329</v>
      </c>
    </row>
    <row r="38" spans="1:6">
      <c r="A38" s="7" t="s">
        <v>28</v>
      </c>
      <c r="B38" s="1" t="s">
        <v>70</v>
      </c>
      <c r="C38" s="12">
        <v>0</v>
      </c>
      <c r="D38" s="12">
        <v>81</v>
      </c>
      <c r="E38" s="12">
        <v>80</v>
      </c>
      <c r="F38" s="15">
        <f t="shared" si="3"/>
        <v>98.76543209876543</v>
      </c>
    </row>
    <row r="39" spans="1:6">
      <c r="A39" s="7" t="s">
        <v>29</v>
      </c>
      <c r="B39" s="1" t="s">
        <v>51</v>
      </c>
      <c r="C39" s="12">
        <v>8</v>
      </c>
      <c r="D39" s="12">
        <v>145</v>
      </c>
      <c r="E39" s="12">
        <v>143</v>
      </c>
      <c r="F39" s="15">
        <f t="shared" si="3"/>
        <v>98.620689655172413</v>
      </c>
    </row>
    <row r="40" spans="1:6">
      <c r="A40" s="7" t="s">
        <v>30</v>
      </c>
      <c r="B40" s="1" t="s">
        <v>52</v>
      </c>
      <c r="C40" s="12">
        <v>471</v>
      </c>
      <c r="D40" s="12">
        <v>58</v>
      </c>
      <c r="E40" s="12">
        <v>57</v>
      </c>
      <c r="F40" s="15">
        <f t="shared" si="3"/>
        <v>98.275862068965509</v>
      </c>
    </row>
    <row r="41" spans="1:6">
      <c r="A41" s="7" t="s">
        <v>31</v>
      </c>
      <c r="B41" s="1" t="s">
        <v>71</v>
      </c>
      <c r="C41" s="12">
        <v>0</v>
      </c>
      <c r="D41" s="12">
        <v>30</v>
      </c>
      <c r="E41" s="12">
        <v>16</v>
      </c>
      <c r="F41" s="15">
        <f t="shared" si="3"/>
        <v>53.333333333333336</v>
      </c>
    </row>
    <row r="42" spans="1:6">
      <c r="A42" s="7" t="s">
        <v>32</v>
      </c>
      <c r="B42" s="1" t="s">
        <v>53</v>
      </c>
      <c r="C42" s="12">
        <v>74</v>
      </c>
      <c r="D42" s="12">
        <v>94</v>
      </c>
      <c r="E42" s="12">
        <v>19</v>
      </c>
      <c r="F42" s="15">
        <f t="shared" si="3"/>
        <v>20.212765957446805</v>
      </c>
    </row>
    <row r="43" spans="1:6">
      <c r="A43" s="7" t="s">
        <v>33</v>
      </c>
      <c r="B43" s="1" t="s">
        <v>54</v>
      </c>
      <c r="C43" s="12">
        <v>348</v>
      </c>
      <c r="D43" s="12">
        <v>432</v>
      </c>
      <c r="E43" s="12">
        <v>431</v>
      </c>
      <c r="F43" s="15">
        <f t="shared" si="3"/>
        <v>99.768518518518519</v>
      </c>
    </row>
    <row r="44" spans="1:6">
      <c r="A44" s="7" t="s">
        <v>34</v>
      </c>
      <c r="B44" s="1" t="s">
        <v>55</v>
      </c>
      <c r="C44" s="12">
        <v>198</v>
      </c>
      <c r="D44" s="12">
        <v>5</v>
      </c>
      <c r="E44" s="12">
        <v>4</v>
      </c>
      <c r="F44" s="15">
        <f t="shared" si="3"/>
        <v>80</v>
      </c>
    </row>
    <row r="45" spans="1:6">
      <c r="A45" s="7" t="s">
        <v>35</v>
      </c>
      <c r="B45" s="1" t="s">
        <v>72</v>
      </c>
      <c r="C45" s="12">
        <v>553</v>
      </c>
      <c r="D45" s="12">
        <v>0</v>
      </c>
      <c r="E45" s="12">
        <v>0</v>
      </c>
      <c r="F45" s="15"/>
    </row>
    <row r="46" spans="1:6">
      <c r="A46" s="7" t="s">
        <v>36</v>
      </c>
      <c r="B46" s="1" t="s">
        <v>56</v>
      </c>
      <c r="C46" s="12">
        <v>856</v>
      </c>
      <c r="D46" s="12">
        <v>500</v>
      </c>
      <c r="E46" s="12">
        <v>495</v>
      </c>
      <c r="F46" s="15">
        <f t="shared" si="3"/>
        <v>99</v>
      </c>
    </row>
    <row r="47" spans="1:6">
      <c r="A47" s="7" t="s">
        <v>37</v>
      </c>
      <c r="B47" s="1" t="s">
        <v>57</v>
      </c>
      <c r="C47" s="12">
        <v>548</v>
      </c>
      <c r="D47" s="12">
        <v>380</v>
      </c>
      <c r="E47" s="12">
        <v>379</v>
      </c>
      <c r="F47" s="15">
        <f t="shared" si="3"/>
        <v>99.73684210526315</v>
      </c>
    </row>
    <row r="48" spans="1:6">
      <c r="A48" s="7" t="s">
        <v>38</v>
      </c>
      <c r="B48" s="1" t="s">
        <v>58</v>
      </c>
      <c r="C48" s="12">
        <v>50</v>
      </c>
      <c r="D48" s="12">
        <v>50</v>
      </c>
      <c r="E48" s="12">
        <v>40</v>
      </c>
      <c r="F48" s="15">
        <f t="shared" si="3"/>
        <v>80</v>
      </c>
    </row>
    <row r="49" spans="1:6">
      <c r="A49" s="7" t="s">
        <v>39</v>
      </c>
      <c r="B49" s="1" t="s">
        <v>59</v>
      </c>
      <c r="C49" s="12">
        <v>400</v>
      </c>
      <c r="D49" s="12">
        <v>7</v>
      </c>
      <c r="E49" s="12">
        <v>7</v>
      </c>
      <c r="F49" s="15">
        <f t="shared" si="3"/>
        <v>100</v>
      </c>
    </row>
    <row r="50" spans="1:6">
      <c r="A50" s="7" t="s">
        <v>40</v>
      </c>
      <c r="B50" s="1" t="s">
        <v>73</v>
      </c>
      <c r="C50" s="12">
        <v>675</v>
      </c>
      <c r="D50" s="12">
        <v>1013</v>
      </c>
      <c r="E50" s="12">
        <v>1013</v>
      </c>
      <c r="F50" s="15">
        <f t="shared" si="3"/>
        <v>100</v>
      </c>
    </row>
    <row r="51" spans="1:6">
      <c r="A51" s="7" t="s">
        <v>41</v>
      </c>
      <c r="B51" s="1" t="s">
        <v>60</v>
      </c>
      <c r="C51" s="12">
        <v>75</v>
      </c>
      <c r="D51" s="12">
        <v>42</v>
      </c>
      <c r="E51" s="12">
        <v>42</v>
      </c>
      <c r="F51" s="15">
        <f t="shared" si="3"/>
        <v>100</v>
      </c>
    </row>
    <row r="52" spans="1:6">
      <c r="A52" s="7" t="s">
        <v>42</v>
      </c>
      <c r="B52" s="1" t="s">
        <v>61</v>
      </c>
      <c r="C52" s="12">
        <v>1394</v>
      </c>
      <c r="D52" s="12">
        <v>891</v>
      </c>
      <c r="E52" s="12">
        <v>890</v>
      </c>
      <c r="F52" s="15">
        <f t="shared" si="3"/>
        <v>99.887766554433227</v>
      </c>
    </row>
    <row r="53" spans="1:6">
      <c r="A53" s="7" t="s">
        <v>43</v>
      </c>
      <c r="B53" s="1" t="s">
        <v>62</v>
      </c>
      <c r="C53" s="12">
        <v>250</v>
      </c>
      <c r="D53" s="12">
        <v>380</v>
      </c>
      <c r="E53" s="12">
        <v>373</v>
      </c>
      <c r="F53" s="15">
        <f t="shared" si="3"/>
        <v>98.15789473684211</v>
      </c>
    </row>
    <row r="54" spans="1:6">
      <c r="A54" s="7" t="s">
        <v>44</v>
      </c>
      <c r="B54" s="1" t="s">
        <v>74</v>
      </c>
      <c r="C54" s="12">
        <v>20</v>
      </c>
      <c r="D54" s="12">
        <v>20</v>
      </c>
      <c r="E54" s="12">
        <v>0</v>
      </c>
      <c r="F54" s="15">
        <f t="shared" si="3"/>
        <v>0</v>
      </c>
    </row>
    <row r="55" spans="1:6">
      <c r="A55" s="7" t="s">
        <v>45</v>
      </c>
      <c r="B55" s="1" t="s">
        <v>63</v>
      </c>
      <c r="C55" s="12">
        <v>221</v>
      </c>
      <c r="D55" s="12">
        <v>221</v>
      </c>
      <c r="E55" s="12">
        <v>214</v>
      </c>
      <c r="F55" s="15">
        <f t="shared" si="3"/>
        <v>96.832579185520359</v>
      </c>
    </row>
    <row r="56" spans="1:6">
      <c r="A56" s="7" t="s">
        <v>46</v>
      </c>
      <c r="B56" s="9" t="s">
        <v>75</v>
      </c>
      <c r="C56" s="12">
        <v>590</v>
      </c>
      <c r="D56" s="12">
        <v>65</v>
      </c>
      <c r="E56" s="12">
        <v>64</v>
      </c>
      <c r="F56" s="15">
        <f t="shared" si="3"/>
        <v>98.461538461538467</v>
      </c>
    </row>
    <row r="57" spans="1:6">
      <c r="A57" s="7" t="s">
        <v>47</v>
      </c>
      <c r="B57" s="4" t="s">
        <v>97</v>
      </c>
      <c r="C57" s="13">
        <v>7046</v>
      </c>
      <c r="D57" s="13">
        <f>SUM(D36:D56)</f>
        <v>5079</v>
      </c>
      <c r="E57" s="13">
        <f>SUM(E36:E56)</f>
        <v>4924</v>
      </c>
      <c r="F57" s="15">
        <f t="shared" si="3"/>
        <v>96.948218153179752</v>
      </c>
    </row>
    <row r="58" spans="1:6">
      <c r="A58" s="7" t="s">
        <v>79</v>
      </c>
      <c r="B58" s="4" t="s">
        <v>98</v>
      </c>
      <c r="C58" s="13">
        <v>0</v>
      </c>
      <c r="D58" s="13">
        <v>40</v>
      </c>
      <c r="E58" s="4">
        <v>36</v>
      </c>
      <c r="F58" s="15">
        <f t="shared" si="3"/>
        <v>90</v>
      </c>
    </row>
    <row r="59" spans="1:6">
      <c r="A59" s="7" t="s">
        <v>80</v>
      </c>
      <c r="B59" s="4" t="s">
        <v>100</v>
      </c>
      <c r="C59" s="13">
        <v>0</v>
      </c>
      <c r="D59" s="13">
        <v>601</v>
      </c>
      <c r="E59" s="4">
        <v>601</v>
      </c>
      <c r="F59" s="15">
        <v>0</v>
      </c>
    </row>
    <row r="60" spans="1:6">
      <c r="A60" s="7" t="s">
        <v>81</v>
      </c>
      <c r="B60" s="4" t="s">
        <v>103</v>
      </c>
      <c r="C60" s="13">
        <f>C32+C35+C57+C58+C59</f>
        <v>29765</v>
      </c>
      <c r="D60" s="13">
        <f>D32+D35+D57+D58+D59</f>
        <v>28934</v>
      </c>
      <c r="E60" s="13">
        <f>E32+E35+E57+E58+E59</f>
        <v>26048</v>
      </c>
      <c r="F60" s="15">
        <f t="shared" si="3"/>
        <v>90.025575447570333</v>
      </c>
    </row>
    <row r="61" spans="1:6">
      <c r="A61" s="7" t="s">
        <v>82</v>
      </c>
      <c r="B61" s="9" t="s">
        <v>76</v>
      </c>
      <c r="C61" s="19">
        <v>0</v>
      </c>
      <c r="D61" s="12">
        <v>40</v>
      </c>
      <c r="E61" s="1">
        <v>40</v>
      </c>
      <c r="F61" s="15">
        <f t="shared" si="3"/>
        <v>100</v>
      </c>
    </row>
    <row r="62" spans="1:6">
      <c r="A62" s="7" t="s">
        <v>83</v>
      </c>
      <c r="B62" s="9" t="s">
        <v>77</v>
      </c>
      <c r="C62" s="19">
        <v>0</v>
      </c>
      <c r="D62" s="12">
        <v>110</v>
      </c>
      <c r="E62" s="1">
        <v>105</v>
      </c>
      <c r="F62" s="15">
        <f t="shared" si="3"/>
        <v>95.454545454545453</v>
      </c>
    </row>
    <row r="63" spans="1:6">
      <c r="A63" s="7" t="s">
        <v>84</v>
      </c>
      <c r="B63" s="9" t="s">
        <v>78</v>
      </c>
      <c r="C63" s="19">
        <v>0</v>
      </c>
      <c r="D63" s="12">
        <v>40</v>
      </c>
      <c r="E63" s="1">
        <v>39</v>
      </c>
      <c r="F63" s="15">
        <f t="shared" si="3"/>
        <v>97.5</v>
      </c>
    </row>
    <row r="64" spans="1:6">
      <c r="A64" s="7" t="s">
        <v>85</v>
      </c>
      <c r="B64" s="4" t="s">
        <v>104</v>
      </c>
      <c r="C64" s="13">
        <v>0</v>
      </c>
      <c r="D64" s="13">
        <v>190</v>
      </c>
      <c r="E64" s="4">
        <f>SUM(E61:E63)</f>
        <v>184</v>
      </c>
      <c r="F64" s="15">
        <f t="shared" si="3"/>
        <v>96.84210526315789</v>
      </c>
    </row>
    <row r="65" spans="1:6">
      <c r="A65" s="7" t="s">
        <v>101</v>
      </c>
      <c r="B65" s="4" t="s">
        <v>107</v>
      </c>
      <c r="C65" s="13">
        <v>0</v>
      </c>
      <c r="D65" s="13">
        <v>0</v>
      </c>
      <c r="E65" s="13">
        <v>1231</v>
      </c>
      <c r="F65" s="15">
        <v>0</v>
      </c>
    </row>
    <row r="66" spans="1:6" ht="15.75" thickBot="1">
      <c r="A66" s="16" t="s">
        <v>102</v>
      </c>
      <c r="B66" s="23" t="s">
        <v>105</v>
      </c>
      <c r="C66" s="17">
        <f>C60+C64+C65</f>
        <v>29765</v>
      </c>
      <c r="D66" s="17">
        <f t="shared" ref="D66:E66" si="4">D60+D64+D65</f>
        <v>29124</v>
      </c>
      <c r="E66" s="17">
        <f t="shared" si="4"/>
        <v>27463</v>
      </c>
      <c r="F66" s="18">
        <f t="shared" si="3"/>
        <v>94.296799890124987</v>
      </c>
    </row>
    <row r="67" spans="1:6">
      <c r="B67" s="2"/>
    </row>
    <row r="68" spans="1:6">
      <c r="B68" s="2"/>
    </row>
    <row r="69" spans="1:6">
      <c r="B69" s="2"/>
    </row>
    <row r="70" spans="1:6">
      <c r="B70" s="2"/>
    </row>
    <row r="71" spans="1:6">
      <c r="B71" s="2"/>
    </row>
    <row r="72" spans="1:6">
      <c r="B72" s="2"/>
    </row>
    <row r="73" spans="1:6">
      <c r="B73" s="2"/>
    </row>
    <row r="74" spans="1:6">
      <c r="B74" s="2"/>
    </row>
    <row r="75" spans="1:6">
      <c r="B75" s="2"/>
    </row>
    <row r="76" spans="1:6">
      <c r="B76" s="2"/>
    </row>
    <row r="77" spans="1:6">
      <c r="B77" s="2"/>
    </row>
    <row r="78" spans="1:6">
      <c r="B78" s="2"/>
    </row>
    <row r="79" spans="1:6">
      <c r="B79" s="2"/>
    </row>
    <row r="80" spans="1:6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61" spans="2:2">
      <c r="B161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  <row r="177" spans="2:2">
      <c r="B177" s="2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ACER</cp:lastModifiedBy>
  <cp:lastPrinted>2014-04-18T08:58:40Z</cp:lastPrinted>
  <dcterms:created xsi:type="dcterms:W3CDTF">2013-02-07T10:12:53Z</dcterms:created>
  <dcterms:modified xsi:type="dcterms:W3CDTF">2014-05-27T12:18:52Z</dcterms:modified>
</cp:coreProperties>
</file>