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5450" windowHeight="10530" activeTab="0"/>
  </bookViews>
  <sheets>
    <sheet name="1.sz.mell.2014.kiküldött" sheetId="1" r:id="rId1"/>
  </sheets>
  <definedNames/>
  <calcPr fullCalcOnLoad="1"/>
</workbook>
</file>

<file path=xl/sharedStrings.xml><?xml version="1.0" encoding="utf-8"?>
<sst xmlns="http://schemas.openxmlformats.org/spreadsheetml/2006/main" count="114" uniqueCount="86">
  <si>
    <t>1.számú melléklet</t>
  </si>
  <si>
    <t>működési, felhalmozási kiadásainak, bevételeinek mérlegszerű bemutatása</t>
  </si>
  <si>
    <t>ezer Ft-ban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</si>
  <si>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</si>
  <si>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</si>
  <si>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</si>
  <si>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</si>
  <si>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</si>
  <si>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</si>
  <si>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</si>
  <si>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</si>
  <si>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</si>
  <si>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</si>
  <si>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</si>
  <si>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</si>
  <si>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</si>
  <si>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</si>
  <si>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</si>
  <si>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</si>
  <si>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</si>
  <si>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</si>
  <si>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</si>
  <si>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</si>
  <si>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</si>
  <si>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Szabad pénzeszközök betétként való elhelyezése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</si>
  <si>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</si>
  <si>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</si>
  <si>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</si>
  <si>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</si>
  <si>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</si>
  <si>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</si>
  <si>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Szabad pénzeszközök betétként való visszavonása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</si>
  <si>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</si>
  <si>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</si>
  <si>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</si>
  <si>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</si>
  <si>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</si>
  <si>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</si>
  <si>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</si>
  <si>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</si>
  <si>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</si>
  <si>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</si>
  <si>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</si>
  <si>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</si>
  <si>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</si>
  <si>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</si>
  <si>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</si>
  <si>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</si>
  <si>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</si>
  <si>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</si>
  <si>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</si>
  <si>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</si>
  <si>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</si>
  <si>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</si>
  <si>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</si>
  <si>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</si>
  <si>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</si>
  <si>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</si>
  <si>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</si>
  <si>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</si>
  <si>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</si>
  <si>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</si>
  <si>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</si>
  <si>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</si>
  <si>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</si>
  <si>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</si>
  <si>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</si>
  <si>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</si>
  <si>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</si>
  <si>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</si>
  <si>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</si>
  <si>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</si>
  <si>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</si>
  <si>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</si>
  <si>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</si>
  <si>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</si>
  <si>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</si>
  <si>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</si>
  <si>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</si>
  <si>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>2013.évi tény</t>
  </si>
  <si>
    <t>2014.évi várható teljesítés</t>
  </si>
  <si>
    <t>2015.évi előirányzat</t>
  </si>
  <si>
    <t xml:space="preserve">Belváros-Lipótváros Önkormányzata 2015. évi                     </t>
  </si>
  <si>
    <t xml:space="preserve">  Felhalmozási célú visszatér.támog.,kölcsönök nyújt.Áh-on kívülre</t>
  </si>
  <si>
    <t>Függő, átfutó, kiegyenlítő kiadások</t>
  </si>
  <si>
    <t>Függő, átfutó, kiegyenlítő bevételek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</si>
</sst>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</numFmts>
  <fonts count="4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4" fillId="0" borderId="21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2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3" fontId="4" fillId="0" borderId="21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" fillId="0" borderId="28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6" fillId="0" borderId="18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5.140625" style="1" customWidth="1"/>
    <col min="2" max="2" width="66.00390625" style="2" customWidth="1"/>
    <col min="3" max="3" width="13.8515625" style="2" customWidth="1"/>
    <col min="4" max="4" width="14.57421875" style="2" customWidth="1"/>
    <col min="5" max="5" width="14.00390625" style="2" customWidth="1"/>
    <col min="6" max="6" width="5.140625" style="0" customWidth="1"/>
  </cols>
  <sheetData>
    <row r="1" spans="4:5" ht="12.75">
      <c r="D1" s="98" t="s">
        <v>0</v>
      </c>
      <c r="E1" s="98"/>
    </row>
    <row r="2" spans="1:5" ht="15.75">
      <c r="A2" s="99" t="s">
        <v>82</v>
      </c>
      <c r="B2" s="99"/>
      <c r="C2" s="99"/>
      <c r="D2" s="99"/>
      <c r="E2" s="99"/>
    </row>
    <row r="3" spans="1:5" ht="15.75">
      <c r="A3" s="99" t="s">
        <v>1</v>
      </c>
      <c r="B3" s="99"/>
      <c r="C3" s="99"/>
      <c r="D3" s="99"/>
      <c r="E3" s="99"/>
    </row>
    <row r="4" spans="1:5" ht="10.5" customHeight="1" thickBot="1">
      <c r="A4" s="3"/>
      <c r="B4" s="3"/>
      <c r="C4" s="100" t="s">
        <v>2</v>
      </c>
      <c r="D4" s="100"/>
      <c r="E4" s="100"/>
    </row>
    <row r="5" spans="1:5" ht="12.75" customHeight="1" thickBot="1">
      <c r="A5" s="93" t="s">
        <v>3</v>
      </c>
      <c r="B5" s="94"/>
      <c r="C5" s="97" t="s">
        <v>79</v>
      </c>
      <c r="D5" s="97" t="s">
        <v>80</v>
      </c>
      <c r="E5" s="97" t="s">
        <v>81</v>
      </c>
    </row>
    <row r="6" spans="1:5" ht="16.5" customHeight="1" thickBot="1">
      <c r="A6" s="95"/>
      <c r="B6" s="96"/>
      <c r="C6" s="97"/>
      <c r="D6" s="97"/>
      <c r="E6" s="97"/>
    </row>
    <row r="7" spans="1:5" s="8" customFormat="1" ht="15.75" thickBot="1">
      <c r="A7" s="4"/>
      <c r="B7" s="5" t="s">
        <v>5</v>
      </c>
      <c r="C7" s="6"/>
      <c r="D7" s="6"/>
      <c r="E7" s="7"/>
    </row>
    <row r="8" spans="1:5" ht="15">
      <c r="A8" s="13" t="s">
        <v>4</v>
      </c>
      <c r="B8" s="16" t="s">
        <v>35</v>
      </c>
      <c r="C8" s="11">
        <f>567985+1227300+2224582</f>
        <v>4019867</v>
      </c>
      <c r="D8" s="12">
        <v>3368454</v>
      </c>
      <c r="E8" s="11">
        <v>3619510</v>
      </c>
    </row>
    <row r="9" spans="1:5" ht="15">
      <c r="A9" s="13" t="s">
        <v>7</v>
      </c>
      <c r="B9" s="16" t="s">
        <v>19</v>
      </c>
      <c r="C9" s="11">
        <v>4887733</v>
      </c>
      <c r="D9" s="12">
        <v>4886025</v>
      </c>
      <c r="E9" s="11">
        <v>5312948</v>
      </c>
    </row>
    <row r="10" spans="1:5" ht="15">
      <c r="A10" s="13" t="s">
        <v>13</v>
      </c>
      <c r="B10" s="16" t="s">
        <v>34</v>
      </c>
      <c r="C10" s="11">
        <v>6538825</v>
      </c>
      <c r="D10" s="12">
        <v>5494369</v>
      </c>
      <c r="E10" s="11">
        <v>5783843</v>
      </c>
    </row>
    <row r="11" spans="1:5" ht="15.75" thickBot="1">
      <c r="A11" s="17" t="s">
        <v>17</v>
      </c>
      <c r="B11" s="18" t="s">
        <v>6</v>
      </c>
      <c r="C11" s="11">
        <v>40</v>
      </c>
      <c r="D11" s="12">
        <v>1211</v>
      </c>
      <c r="E11" s="11"/>
    </row>
    <row r="12" spans="1:5" ht="16.5" thickBot="1">
      <c r="A12" s="20" t="s">
        <v>47</v>
      </c>
      <c r="B12" s="21" t="s">
        <v>36</v>
      </c>
      <c r="C12" s="22">
        <f>SUM(C8:C11)</f>
        <v>15446465</v>
      </c>
      <c r="D12" s="22">
        <f>SUM(D8:D11)</f>
        <v>13750059</v>
      </c>
      <c r="E12" s="22">
        <f>SUM(E8:E11)</f>
        <v>14716301</v>
      </c>
    </row>
    <row r="13" spans="1:5" s="32" customFormat="1" ht="15.75" customHeight="1" thickBot="1">
      <c r="A13" s="29"/>
      <c r="B13" s="30" t="s">
        <v>8</v>
      </c>
      <c r="C13" s="31"/>
      <c r="D13" s="31"/>
      <c r="E13" s="31"/>
    </row>
    <row r="14" spans="1:5" ht="15">
      <c r="A14" s="9" t="s">
        <v>4</v>
      </c>
      <c r="B14" s="10" t="s">
        <v>9</v>
      </c>
      <c r="C14" s="33">
        <v>2356624</v>
      </c>
      <c r="D14" s="12">
        <v>2499500</v>
      </c>
      <c r="E14" s="33">
        <v>2772691</v>
      </c>
    </row>
    <row r="15" spans="1:5" ht="15">
      <c r="A15" s="13" t="s">
        <v>7</v>
      </c>
      <c r="B15" s="16" t="s">
        <v>38</v>
      </c>
      <c r="C15" s="11">
        <f>65267+571929</f>
        <v>637196</v>
      </c>
      <c r="D15" s="12">
        <v>713044</v>
      </c>
      <c r="E15" s="11">
        <v>787683</v>
      </c>
    </row>
    <row r="16" spans="1:5" ht="15">
      <c r="A16" s="17" t="s">
        <v>13</v>
      </c>
      <c r="B16" s="16" t="s">
        <v>10</v>
      </c>
      <c r="C16" s="11">
        <v>8945357</v>
      </c>
      <c r="D16" s="12">
        <v>8012103</v>
      </c>
      <c r="E16" s="11">
        <v>8758916</v>
      </c>
    </row>
    <row r="17" spans="1:5" ht="15">
      <c r="A17" s="9" t="s">
        <v>17</v>
      </c>
      <c r="B17" s="18" t="s">
        <v>11</v>
      </c>
      <c r="C17" s="11">
        <v>428774</v>
      </c>
      <c r="D17" s="12">
        <v>629395</v>
      </c>
      <c r="E17" s="11">
        <v>700961</v>
      </c>
    </row>
    <row r="18" spans="1:9" ht="15">
      <c r="A18" s="9" t="s">
        <v>37</v>
      </c>
      <c r="B18" s="34" t="s">
        <v>12</v>
      </c>
      <c r="C18" s="71">
        <v>1792352</v>
      </c>
      <c r="D18" s="71">
        <f>SUM(D19:D25)</f>
        <v>1328078</v>
      </c>
      <c r="E18" s="71">
        <v>1696050</v>
      </c>
      <c r="H18" s="86"/>
      <c r="I18" s="86"/>
    </row>
    <row r="19" spans="1:5" ht="15">
      <c r="A19" s="23"/>
      <c r="B19" s="84" t="s">
        <v>39</v>
      </c>
      <c r="C19" s="15"/>
      <c r="D19" s="45">
        <v>3534</v>
      </c>
      <c r="E19" s="11"/>
    </row>
    <row r="20" spans="1:5" ht="15">
      <c r="A20" s="23"/>
      <c r="B20" s="84" t="s">
        <v>40</v>
      </c>
      <c r="C20" s="15">
        <f>298597+49585+315954</f>
        <v>664136</v>
      </c>
      <c r="D20" s="45">
        <v>457369</v>
      </c>
      <c r="E20" s="11">
        <v>365781</v>
      </c>
    </row>
    <row r="21" spans="1:10" ht="15">
      <c r="A21" s="23"/>
      <c r="B21" s="84" t="s">
        <v>41</v>
      </c>
      <c r="C21" s="15">
        <f>1344</f>
        <v>1344</v>
      </c>
      <c r="D21" s="45">
        <v>182737</v>
      </c>
      <c r="E21" s="11"/>
      <c r="J21" s="86"/>
    </row>
    <row r="22" spans="1:8" ht="15">
      <c r="A22" s="23"/>
      <c r="B22" s="84" t="s">
        <v>42</v>
      </c>
      <c r="C22" s="15">
        <f>1098124+28748</f>
        <v>1126872</v>
      </c>
      <c r="D22" s="45">
        <v>684438</v>
      </c>
      <c r="E22" s="11">
        <v>481121</v>
      </c>
      <c r="H22" s="86"/>
    </row>
    <row r="23" spans="1:10" ht="15">
      <c r="A23" s="23"/>
      <c r="B23" s="84" t="s">
        <v>43</v>
      </c>
      <c r="C23" s="15">
        <v>0</v>
      </c>
      <c r="D23" s="11">
        <f>SUM(B23:C23)</f>
        <v>0</v>
      </c>
      <c r="E23" s="11">
        <f>SUM(C23:D23)</f>
        <v>0</v>
      </c>
      <c r="J23" s="86"/>
    </row>
    <row r="24" spans="1:5" ht="15">
      <c r="A24" s="23"/>
      <c r="B24" s="84" t="s">
        <v>44</v>
      </c>
      <c r="C24" s="15"/>
      <c r="D24" s="45"/>
      <c r="E24" s="11">
        <v>100000</v>
      </c>
    </row>
    <row r="25" spans="1:9" ht="15.75" thickBot="1">
      <c r="A25" s="23"/>
      <c r="B25" s="85" t="s">
        <v>45</v>
      </c>
      <c r="C25" s="46"/>
      <c r="D25" s="78"/>
      <c r="E25" s="11">
        <v>749148</v>
      </c>
      <c r="G25" s="86"/>
      <c r="H25" s="86"/>
      <c r="I25" s="86"/>
    </row>
    <row r="26" spans="1:5" ht="18" customHeight="1" thickBot="1">
      <c r="A26" s="20" t="s">
        <v>48</v>
      </c>
      <c r="B26" s="26" t="s">
        <v>46</v>
      </c>
      <c r="C26" s="22">
        <f>SUM(C14:C18)</f>
        <v>14160303</v>
      </c>
      <c r="D26" s="22">
        <f>SUM(D14:D18)</f>
        <v>13182120</v>
      </c>
      <c r="E26" s="22">
        <f>SUM(E14:E18)</f>
        <v>14716301</v>
      </c>
    </row>
    <row r="27" spans="1:8" ht="16.5" thickBot="1">
      <c r="A27" s="36"/>
      <c r="B27" s="37" t="s">
        <v>49</v>
      </c>
      <c r="C27" s="22">
        <f>SUM(C12-C26)</f>
        <v>1286162</v>
      </c>
      <c r="D27" s="22">
        <f>SUM(D12-D26)</f>
        <v>567939</v>
      </c>
      <c r="E27" s="22">
        <f>SUM(E12-E26)</f>
        <v>0</v>
      </c>
      <c r="H27" s="86"/>
    </row>
    <row r="28" spans="1:5" ht="17.25" customHeight="1" thickBot="1">
      <c r="A28" s="38"/>
      <c r="B28" s="39" t="s">
        <v>14</v>
      </c>
      <c r="C28" s="40"/>
      <c r="D28" s="40"/>
      <c r="E28" s="40"/>
    </row>
    <row r="29" spans="1:5" ht="17.25" customHeight="1">
      <c r="A29" s="41" t="s">
        <v>37</v>
      </c>
      <c r="B29" s="42" t="s">
        <v>50</v>
      </c>
      <c r="C29" s="53">
        <f>906+2977618</f>
        <v>2978524</v>
      </c>
      <c r="D29" s="43">
        <v>2004663</v>
      </c>
      <c r="E29" s="53">
        <v>216696</v>
      </c>
    </row>
    <row r="30" spans="1:5" ht="15" customHeight="1">
      <c r="A30" s="23" t="s">
        <v>51</v>
      </c>
      <c r="B30" s="14" t="s">
        <v>15</v>
      </c>
      <c r="C30" s="15">
        <v>1135475</v>
      </c>
      <c r="D30" s="44">
        <v>3529517</v>
      </c>
      <c r="E30" s="15">
        <v>1400000</v>
      </c>
    </row>
    <row r="31" spans="1:5" ht="15.75" thickBot="1">
      <c r="A31" s="23" t="s">
        <v>52</v>
      </c>
      <c r="B31" s="16" t="s">
        <v>16</v>
      </c>
      <c r="C31" s="15">
        <v>95314</v>
      </c>
      <c r="D31" s="44">
        <v>27896</v>
      </c>
      <c r="E31" s="15">
        <f>24164+49000</f>
        <v>73164</v>
      </c>
    </row>
    <row r="32" spans="1:5" ht="15.75" customHeight="1" thickBot="1">
      <c r="A32" s="47" t="s">
        <v>54</v>
      </c>
      <c r="B32" s="26" t="s">
        <v>53</v>
      </c>
      <c r="C32" s="22">
        <f>SUM(C29:C31)</f>
        <v>4209313</v>
      </c>
      <c r="D32" s="22">
        <f>SUM(D29:D31)</f>
        <v>5562076</v>
      </c>
      <c r="E32" s="22">
        <f>SUM(E29:E31)</f>
        <v>1689860</v>
      </c>
    </row>
    <row r="33" spans="1:5" ht="17.25" customHeight="1" thickBot="1">
      <c r="A33" s="38"/>
      <c r="B33" s="39" t="s">
        <v>33</v>
      </c>
      <c r="C33" s="40"/>
      <c r="D33" s="40"/>
      <c r="E33" s="40"/>
    </row>
    <row r="34" spans="1:7" ht="13.5" customHeight="1">
      <c r="A34" s="9" t="s">
        <v>51</v>
      </c>
      <c r="B34" s="49" t="s">
        <v>20</v>
      </c>
      <c r="C34" s="54">
        <v>5832632</v>
      </c>
      <c r="D34" s="54">
        <v>5603247</v>
      </c>
      <c r="E34" s="54">
        <v>660009</v>
      </c>
      <c r="G34" s="86"/>
    </row>
    <row r="35" spans="1:9" ht="13.5" customHeight="1">
      <c r="A35" s="9" t="s">
        <v>52</v>
      </c>
      <c r="B35" s="50" t="s">
        <v>77</v>
      </c>
      <c r="C35" s="11">
        <v>474430</v>
      </c>
      <c r="D35" s="11">
        <v>908753</v>
      </c>
      <c r="E35" s="11">
        <v>62445</v>
      </c>
      <c r="G35" s="86"/>
      <c r="I35" s="86"/>
    </row>
    <row r="36" spans="1:5" ht="13.5" customHeight="1">
      <c r="A36" s="13" t="s">
        <v>55</v>
      </c>
      <c r="B36" s="16" t="s">
        <v>18</v>
      </c>
      <c r="C36" s="15">
        <v>310319</v>
      </c>
      <c r="D36" s="15">
        <f>SUM(D37:D43)</f>
        <v>238609</v>
      </c>
      <c r="E36" s="15">
        <v>967406</v>
      </c>
    </row>
    <row r="37" spans="1:9" ht="13.5" customHeight="1">
      <c r="A37" s="17"/>
      <c r="B37" s="34" t="s">
        <v>56</v>
      </c>
      <c r="C37" s="15"/>
      <c r="D37" s="15"/>
      <c r="E37" s="11"/>
      <c r="I37" s="86"/>
    </row>
    <row r="38" spans="1:5" ht="13.5" customHeight="1">
      <c r="A38" s="23"/>
      <c r="B38" s="34" t="s">
        <v>83</v>
      </c>
      <c r="C38" s="15">
        <v>17707</v>
      </c>
      <c r="D38" s="15">
        <v>13000</v>
      </c>
      <c r="E38" s="11">
        <v>18000</v>
      </c>
    </row>
    <row r="39" spans="1:5" ht="13.5" customHeight="1">
      <c r="A39" s="23"/>
      <c r="B39" s="34" t="s">
        <v>57</v>
      </c>
      <c r="C39" s="15">
        <v>292112</v>
      </c>
      <c r="D39" s="15">
        <v>213159</v>
      </c>
      <c r="E39" s="11">
        <v>341750</v>
      </c>
    </row>
    <row r="40" spans="1:5" ht="13.5" customHeight="1">
      <c r="A40" s="23"/>
      <c r="B40" s="34" t="s">
        <v>78</v>
      </c>
      <c r="C40" s="15">
        <v>500</v>
      </c>
      <c r="D40" s="15"/>
      <c r="E40" s="11"/>
    </row>
    <row r="41" spans="1:5" ht="13.5" customHeight="1">
      <c r="A41" s="23"/>
      <c r="B41" s="34" t="s">
        <v>58</v>
      </c>
      <c r="C41" s="15"/>
      <c r="D41" s="15">
        <v>12450</v>
      </c>
      <c r="E41" s="11"/>
    </row>
    <row r="42" spans="1:5" ht="13.5" customHeight="1">
      <c r="A42" s="23"/>
      <c r="B42" s="34" t="s">
        <v>43</v>
      </c>
      <c r="C42" s="15">
        <v>0</v>
      </c>
      <c r="D42" s="15"/>
      <c r="E42" s="11">
        <f>SUM(C42:D42)</f>
        <v>0</v>
      </c>
    </row>
    <row r="43" spans="1:5" ht="13.5" customHeight="1" thickBot="1">
      <c r="A43" s="79"/>
      <c r="B43" s="83" t="s">
        <v>45</v>
      </c>
      <c r="C43" s="46"/>
      <c r="D43" s="46"/>
      <c r="E43" s="46">
        <v>607656</v>
      </c>
    </row>
    <row r="44" spans="1:6" ht="17.25" customHeight="1" thickBot="1">
      <c r="A44" s="20" t="s">
        <v>59</v>
      </c>
      <c r="B44" s="27" t="s">
        <v>60</v>
      </c>
      <c r="C44" s="28">
        <f>SUM(C34:C36)</f>
        <v>6617381</v>
      </c>
      <c r="D44" s="28">
        <f>SUM(D34:D36)</f>
        <v>6750609</v>
      </c>
      <c r="E44" s="28">
        <f>SUM(E34:E36)</f>
        <v>1689860</v>
      </c>
      <c r="F44" s="2"/>
    </row>
    <row r="45" spans="1:5" ht="17.25" customHeight="1" thickBot="1">
      <c r="A45" s="36"/>
      <c r="B45" s="51" t="s">
        <v>61</v>
      </c>
      <c r="C45" s="52">
        <f>SUM(C32-C44)</f>
        <v>-2408068</v>
      </c>
      <c r="D45" s="52">
        <f>SUM(D32-D44)</f>
        <v>-1188533</v>
      </c>
      <c r="E45" s="52">
        <f>SUM(E32-E44)</f>
        <v>0</v>
      </c>
    </row>
    <row r="46" spans="1:5" ht="28.5" customHeight="1">
      <c r="A46" s="23"/>
      <c r="B46" s="24" t="s">
        <v>27</v>
      </c>
      <c r="C46" s="25"/>
      <c r="D46" s="25"/>
      <c r="E46" s="25"/>
    </row>
    <row r="47" spans="1:5" ht="15" customHeight="1">
      <c r="A47" s="23"/>
      <c r="B47" s="55" t="s">
        <v>21</v>
      </c>
      <c r="C47" s="15"/>
      <c r="D47" s="15"/>
      <c r="E47" s="15"/>
    </row>
    <row r="48" spans="1:5" ht="15" customHeight="1">
      <c r="A48" s="23"/>
      <c r="B48" s="55" t="s">
        <v>22</v>
      </c>
      <c r="C48" s="15"/>
      <c r="D48" s="15"/>
      <c r="E48" s="15"/>
    </row>
    <row r="49" spans="1:5" ht="15" customHeight="1">
      <c r="A49" s="23"/>
      <c r="B49" s="55" t="s">
        <v>23</v>
      </c>
      <c r="C49" s="15"/>
      <c r="D49" s="15"/>
      <c r="E49" s="15"/>
    </row>
    <row r="50" spans="1:5" ht="15" customHeight="1">
      <c r="A50" s="23"/>
      <c r="B50" s="57" t="s">
        <v>24</v>
      </c>
      <c r="C50" s="35"/>
      <c r="D50" s="35"/>
      <c r="E50" s="35"/>
    </row>
    <row r="51" spans="1:5" ht="15" customHeight="1">
      <c r="A51" s="23"/>
      <c r="B51" s="57" t="s">
        <v>25</v>
      </c>
      <c r="C51" s="35">
        <f>1260915</f>
        <v>1260915</v>
      </c>
      <c r="D51" s="35">
        <v>3325770</v>
      </c>
      <c r="E51" s="35"/>
    </row>
    <row r="52" spans="1:5" ht="15" customHeight="1" thickBot="1">
      <c r="A52" s="79"/>
      <c r="B52" s="56" t="s">
        <v>26</v>
      </c>
      <c r="C52" s="46"/>
      <c r="D52" s="46">
        <v>3970575</v>
      </c>
      <c r="E52" s="46">
        <v>4577182</v>
      </c>
    </row>
    <row r="53" spans="1:5" ht="15" customHeight="1" thickBot="1">
      <c r="A53" s="58" t="s">
        <v>62</v>
      </c>
      <c r="B53" s="76" t="s">
        <v>63</v>
      </c>
      <c r="C53" s="59">
        <f>SUM(C46:C52)</f>
        <v>1260915</v>
      </c>
      <c r="D53" s="59">
        <f>SUM(D46:D52)</f>
        <v>7296345</v>
      </c>
      <c r="E53" s="59">
        <f>SUM(E46:E52)</f>
        <v>4577182</v>
      </c>
    </row>
    <row r="54" spans="1:5" ht="30">
      <c r="A54" s="80"/>
      <c r="B54" s="24" t="s">
        <v>68</v>
      </c>
      <c r="C54" s="77">
        <v>540512</v>
      </c>
      <c r="D54" s="77"/>
      <c r="E54" s="77"/>
    </row>
    <row r="55" spans="1:5" ht="13.5" customHeight="1">
      <c r="A55" s="58"/>
      <c r="B55" s="55" t="s">
        <v>28</v>
      </c>
      <c r="C55" s="45">
        <v>894139</v>
      </c>
      <c r="D55" s="45"/>
      <c r="E55" s="45"/>
    </row>
    <row r="56" spans="1:5" ht="13.5" customHeight="1">
      <c r="A56" s="58"/>
      <c r="B56" s="55" t="s">
        <v>29</v>
      </c>
      <c r="C56" s="60"/>
      <c r="D56" s="45"/>
      <c r="E56" s="45"/>
    </row>
    <row r="57" spans="1:5" ht="13.5" customHeight="1">
      <c r="A57" s="58"/>
      <c r="B57" s="55" t="s">
        <v>30</v>
      </c>
      <c r="C57" s="60"/>
      <c r="D57" s="60"/>
      <c r="E57" s="60"/>
    </row>
    <row r="58" spans="1:5" ht="13.5" customHeight="1">
      <c r="A58" s="58"/>
      <c r="B58" s="57" t="s">
        <v>31</v>
      </c>
      <c r="C58" s="60"/>
      <c r="D58" s="60"/>
      <c r="E58" s="60"/>
    </row>
    <row r="59" spans="1:5" ht="13.5" customHeight="1" thickBot="1">
      <c r="A59" s="58"/>
      <c r="B59" s="57" t="s">
        <v>32</v>
      </c>
      <c r="C59" s="69"/>
      <c r="D59" s="69">
        <f>4000575-30000</f>
        <v>3970575</v>
      </c>
      <c r="E59" s="69">
        <v>4577182</v>
      </c>
    </row>
    <row r="60" spans="1:5" ht="15" customHeight="1" thickBot="1">
      <c r="A60" s="20" t="s">
        <v>64</v>
      </c>
      <c r="B60" s="61" t="s">
        <v>65</v>
      </c>
      <c r="C60" s="52">
        <f>SUM(C54:C59)</f>
        <v>1434651</v>
      </c>
      <c r="D60" s="52">
        <f>SUM(D54:D59)</f>
        <v>3970575</v>
      </c>
      <c r="E60" s="52">
        <f>SUM(E54:E59)</f>
        <v>4577182</v>
      </c>
    </row>
    <row r="61" spans="1:5" ht="15" customHeight="1">
      <c r="A61" s="66"/>
      <c r="B61" s="63"/>
      <c r="C61" s="68"/>
      <c r="D61" s="68"/>
      <c r="E61" s="68"/>
    </row>
    <row r="62" spans="1:5" ht="15" customHeight="1" thickBot="1">
      <c r="A62" s="66"/>
      <c r="B62" s="63"/>
      <c r="C62" s="68"/>
      <c r="D62" s="68"/>
      <c r="E62" s="68"/>
    </row>
    <row r="63" spans="1:5" ht="12.75" customHeight="1" thickBot="1">
      <c r="A63" s="93" t="s">
        <v>3</v>
      </c>
      <c r="B63" s="94"/>
      <c r="C63" s="97" t="s">
        <v>79</v>
      </c>
      <c r="D63" s="97" t="s">
        <v>80</v>
      </c>
      <c r="E63" s="97" t="s">
        <v>81</v>
      </c>
    </row>
    <row r="64" spans="1:5" ht="13.5" thickBot="1">
      <c r="A64" s="95"/>
      <c r="B64" s="96"/>
      <c r="C64" s="97"/>
      <c r="D64" s="97"/>
      <c r="E64" s="97"/>
    </row>
    <row r="65" spans="1:5" ht="30">
      <c r="A65" s="62"/>
      <c r="B65" s="24" t="s">
        <v>27</v>
      </c>
      <c r="C65" s="64"/>
      <c r="D65" s="64"/>
      <c r="E65" s="64"/>
    </row>
    <row r="66" spans="1:5" ht="15" customHeight="1">
      <c r="A66" s="62"/>
      <c r="B66" s="55" t="s">
        <v>21</v>
      </c>
      <c r="C66" s="19"/>
      <c r="D66" s="19"/>
      <c r="E66" s="19"/>
    </row>
    <row r="67" spans="1:5" ht="15" customHeight="1">
      <c r="A67" s="62"/>
      <c r="B67" s="55" t="s">
        <v>22</v>
      </c>
      <c r="C67" s="19"/>
      <c r="D67" s="19"/>
      <c r="E67" s="19"/>
    </row>
    <row r="68" spans="1:5" ht="15" customHeight="1">
      <c r="A68" s="62"/>
      <c r="B68" s="55" t="s">
        <v>23</v>
      </c>
      <c r="C68" s="19"/>
      <c r="D68" s="19"/>
      <c r="E68" s="19"/>
    </row>
    <row r="69" spans="1:5" ht="15" customHeight="1">
      <c r="A69" s="62"/>
      <c r="B69" s="55" t="s">
        <v>24</v>
      </c>
      <c r="C69" s="19"/>
      <c r="D69" s="45"/>
      <c r="E69" s="45"/>
    </row>
    <row r="70" spans="1:8" ht="15" customHeight="1">
      <c r="A70" s="47"/>
      <c r="B70" s="55" t="s">
        <v>25</v>
      </c>
      <c r="C70" s="45">
        <v>3939367</v>
      </c>
      <c r="D70" s="45">
        <v>2541</v>
      </c>
      <c r="E70" s="45"/>
      <c r="H70" s="86"/>
    </row>
    <row r="71" spans="1:5" ht="15" customHeight="1" thickBot="1">
      <c r="A71" s="62"/>
      <c r="B71" s="56" t="s">
        <v>26</v>
      </c>
      <c r="C71" s="65"/>
      <c r="D71" s="65">
        <v>30000</v>
      </c>
      <c r="E71" s="65">
        <v>97943</v>
      </c>
    </row>
    <row r="72" spans="1:5" ht="15" customHeight="1" thickBot="1">
      <c r="A72" s="67" t="s">
        <v>66</v>
      </c>
      <c r="B72" s="27" t="s">
        <v>67</v>
      </c>
      <c r="C72" s="28">
        <f>SUM(C65:C71)</f>
        <v>3939367</v>
      </c>
      <c r="D72" s="28">
        <f>SUM(D65:D71)</f>
        <v>32541</v>
      </c>
      <c r="E72" s="28">
        <f>SUM(E65:E71)</f>
        <v>97943</v>
      </c>
    </row>
    <row r="73" spans="1:5" ht="28.5" customHeight="1">
      <c r="A73" s="62"/>
      <c r="B73" s="24" t="s">
        <v>68</v>
      </c>
      <c r="C73" s="65"/>
      <c r="D73" s="65"/>
      <c r="E73" s="65"/>
    </row>
    <row r="74" spans="1:5" ht="15" customHeight="1">
      <c r="A74" s="62"/>
      <c r="B74" s="55" t="s">
        <v>28</v>
      </c>
      <c r="C74" s="45"/>
      <c r="D74" s="45"/>
      <c r="E74" s="45"/>
    </row>
    <row r="75" spans="1:5" ht="15" customHeight="1">
      <c r="A75" s="62"/>
      <c r="B75" s="55" t="s">
        <v>29</v>
      </c>
      <c r="C75" s="45"/>
      <c r="D75" s="45"/>
      <c r="E75" s="45"/>
    </row>
    <row r="76" spans="1:5" ht="15" customHeight="1">
      <c r="A76" s="62"/>
      <c r="B76" s="55" t="s">
        <v>30</v>
      </c>
      <c r="C76" s="45"/>
      <c r="D76" s="45"/>
      <c r="E76" s="45"/>
    </row>
    <row r="77" spans="1:5" ht="15" customHeight="1">
      <c r="A77" s="62"/>
      <c r="B77" s="57" t="s">
        <v>31</v>
      </c>
      <c r="C77" s="69"/>
      <c r="D77" s="69"/>
      <c r="E77" s="69"/>
    </row>
    <row r="78" spans="1:5" ht="15" customHeight="1" thickBot="1">
      <c r="A78" s="81"/>
      <c r="B78" s="56" t="s">
        <v>32</v>
      </c>
      <c r="C78" s="78"/>
      <c r="D78" s="78">
        <v>30000</v>
      </c>
      <c r="E78" s="78">
        <v>97943</v>
      </c>
    </row>
    <row r="79" spans="1:5" ht="15" customHeight="1" thickBot="1">
      <c r="A79" s="20" t="s">
        <v>69</v>
      </c>
      <c r="B79" s="27" t="s">
        <v>70</v>
      </c>
      <c r="C79" s="52">
        <f>SUM(C73:C78)</f>
        <v>0</v>
      </c>
      <c r="D79" s="52">
        <f>SUM(D73:D78)</f>
        <v>30000</v>
      </c>
      <c r="E79" s="52">
        <f>SUM(E73:E78)</f>
        <v>97943</v>
      </c>
    </row>
    <row r="80" spans="1:5" ht="15" customHeight="1" thickBot="1">
      <c r="A80" s="20"/>
      <c r="B80" s="87" t="s">
        <v>71</v>
      </c>
      <c r="C80" s="70">
        <f>SUM(C26,C44,C60,C79)</f>
        <v>22212335</v>
      </c>
      <c r="D80" s="70">
        <f>SUM(D26,D44,D60,D79)</f>
        <v>23933304</v>
      </c>
      <c r="E80" s="70">
        <f>SUM(E26,E44,E60,E79)</f>
        <v>21081286</v>
      </c>
    </row>
    <row r="81" spans="1:5" ht="15" customHeight="1" thickBot="1">
      <c r="A81" s="20"/>
      <c r="B81" s="91" t="s">
        <v>84</v>
      </c>
      <c r="C81" s="70">
        <v>123436</v>
      </c>
      <c r="D81" s="70"/>
      <c r="E81" s="70"/>
    </row>
    <row r="82" spans="1:5" ht="15" customHeight="1" thickBot="1">
      <c r="A82" s="20"/>
      <c r="B82" s="27" t="s">
        <v>72</v>
      </c>
      <c r="C82" s="70"/>
      <c r="D82" s="70">
        <f>-SUM(D59,D78)</f>
        <v>-4000575</v>
      </c>
      <c r="E82" s="70">
        <f>-SUM(E59,E78)</f>
        <v>-4675125</v>
      </c>
    </row>
    <row r="83" spans="1:5" ht="28.5" customHeight="1" thickBot="1">
      <c r="A83" s="20"/>
      <c r="B83" s="27" t="s">
        <v>76</v>
      </c>
      <c r="C83" s="70">
        <v>-128306</v>
      </c>
      <c r="D83" s="70"/>
      <c r="E83" s="70">
        <v>-355000</v>
      </c>
    </row>
    <row r="84" spans="1:5" ht="15" customHeight="1" thickBot="1">
      <c r="A84" s="88"/>
      <c r="B84" s="89" t="s">
        <v>73</v>
      </c>
      <c r="C84" s="31">
        <f>SUM(C80:C83)</f>
        <v>22207465</v>
      </c>
      <c r="D84" s="31">
        <f>SUM(D80:D83)</f>
        <v>19932729</v>
      </c>
      <c r="E84" s="31">
        <f>SUM(E80:E83)</f>
        <v>16051161</v>
      </c>
    </row>
    <row r="85" spans="1:5" ht="15" customHeight="1" thickBot="1">
      <c r="A85" s="20"/>
      <c r="B85" s="87" t="s">
        <v>74</v>
      </c>
      <c r="C85" s="70">
        <f>SUM(C12,C32,C53,C72)</f>
        <v>24856060</v>
      </c>
      <c r="D85" s="70">
        <f>SUM(D12,D32,D53,D72)</f>
        <v>26641021</v>
      </c>
      <c r="E85" s="70">
        <f>SUM(E12,E32,E53,E72)</f>
        <v>21081286</v>
      </c>
    </row>
    <row r="86" spans="1:5" ht="15" customHeight="1" thickBot="1">
      <c r="A86" s="75"/>
      <c r="B86" s="92" t="s">
        <v>85</v>
      </c>
      <c r="C86" s="53">
        <v>104093</v>
      </c>
      <c r="D86" s="53"/>
      <c r="E86" s="53"/>
    </row>
    <row r="87" spans="1:5" s="48" customFormat="1" ht="18" customHeight="1" thickBot="1">
      <c r="A87" s="75"/>
      <c r="B87" s="73" t="s">
        <v>72</v>
      </c>
      <c r="C87" s="74"/>
      <c r="D87" s="74">
        <f>-SUM(D52,D71)</f>
        <v>-4000575</v>
      </c>
      <c r="E87" s="74">
        <f>-SUM(E52,E71)</f>
        <v>-4675125</v>
      </c>
    </row>
    <row r="88" spans="1:5" s="48" customFormat="1" ht="33.75" customHeight="1" thickBot="1">
      <c r="A88" s="75"/>
      <c r="B88" s="27" t="s">
        <v>76</v>
      </c>
      <c r="C88" s="74">
        <v>-128306</v>
      </c>
      <c r="D88" s="72"/>
      <c r="E88" s="74">
        <v>-355000</v>
      </c>
    </row>
    <row r="89" spans="1:5" ht="15.75" thickBot="1">
      <c r="A89" s="90"/>
      <c r="B89" s="89" t="s">
        <v>75</v>
      </c>
      <c r="C89" s="40">
        <f>SUM(C85:C88)</f>
        <v>24831847</v>
      </c>
      <c r="D89" s="40">
        <f>SUM(D85:D88)</f>
        <v>22640446</v>
      </c>
      <c r="E89" s="40">
        <f>SUM(E85:E88)</f>
        <v>16051161</v>
      </c>
    </row>
    <row r="90" ht="12.75">
      <c r="D90" s="82"/>
    </row>
    <row r="91" ht="23.25" customHeight="1">
      <c r="D91" s="82"/>
    </row>
  </sheetData>
  <sheetProtection/>
  <mergeCells count="12">
    <mergeCell ref="D1:E1"/>
    <mergeCell ref="A2:E2"/>
    <mergeCell ref="A3:E3"/>
    <mergeCell ref="C4:E4"/>
    <mergeCell ref="D5:D6"/>
    <mergeCell ref="E5:E6"/>
    <mergeCell ref="A63:B64"/>
    <mergeCell ref="C63:C64"/>
    <mergeCell ref="D63:D64"/>
    <mergeCell ref="E63:E64"/>
    <mergeCell ref="A5:B6"/>
    <mergeCell ref="C5:C6"/>
  </mergeCells>
  <printOptions/>
  <pageMargins left="0.43" right="0.17" top="0.68" bottom="0.33" header="0.42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2015-01-05T21:55:58Z</cp:lastPrinted>
  <dcterms:created xsi:type="dcterms:W3CDTF">2012-01-31T21:05:03Z</dcterms:created>
  <dcterms:modified xsi:type="dcterms:W3CDTF">2015-01-12T12:16:05Z</dcterms:modified>
  <cp:category/>
  <cp:version/>
  <cp:contentType/>
  <cp:contentStatus/>
</cp:coreProperties>
</file>