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activeTab="1"/>
  </bookViews>
  <sheets>
    <sheet name="01" sheetId="4" r:id="rId1"/>
    <sheet name="03" sheetId="6" r:id="rId2"/>
  </sheets>
  <calcPr calcId="125725"/>
</workbook>
</file>

<file path=xl/calcChain.xml><?xml version="1.0" encoding="utf-8"?>
<calcChain xmlns="http://schemas.openxmlformats.org/spreadsheetml/2006/main">
  <c r="D12" i="6"/>
  <c r="E12"/>
  <c r="E13" s="1"/>
  <c r="C12"/>
  <c r="C13" s="1"/>
  <c r="D13"/>
  <c r="D72" i="4"/>
  <c r="E72"/>
  <c r="C72"/>
  <c r="D67"/>
  <c r="E67"/>
  <c r="C67"/>
  <c r="D61"/>
  <c r="E61"/>
  <c r="C61"/>
  <c r="D51"/>
  <c r="E51"/>
  <c r="C51"/>
  <c r="D44"/>
  <c r="E44"/>
  <c r="C44"/>
  <c r="D36"/>
  <c r="E36"/>
  <c r="C36"/>
  <c r="D28"/>
  <c r="E28"/>
  <c r="C28"/>
  <c r="D25"/>
  <c r="E25"/>
  <c r="C25"/>
  <c r="D16"/>
  <c r="E16"/>
  <c r="C16"/>
  <c r="D12"/>
  <c r="E12"/>
  <c r="C12"/>
  <c r="C45" l="1"/>
  <c r="D45"/>
  <c r="E17"/>
  <c r="E45"/>
  <c r="C17"/>
  <c r="D17"/>
</calcChain>
</file>

<file path=xl/sharedStrings.xml><?xml version="1.0" encoding="utf-8"?>
<sst xmlns="http://schemas.openxmlformats.org/spreadsheetml/2006/main" count="161" uniqueCount="144">
  <si>
    <t xml:space="preserve"> </t>
  </si>
  <si>
    <t>04</t>
  </si>
  <si>
    <t>KASZAPER KÖZSÉG ÖNKORMÁNYZATA</t>
  </si>
  <si>
    <t>01</t>
  </si>
  <si>
    <t>Megnevezés</t>
  </si>
  <si>
    <t>Eredeti előirányzat</t>
  </si>
  <si>
    <t>Módosított előirányzat</t>
  </si>
  <si>
    <t>Teljesítés</t>
  </si>
  <si>
    <t>Törvény szerinti illetmények, munkabérek        (K1101)</t>
  </si>
  <si>
    <t>Készenléti, ügyeleti, helyettesítési díj, túlóra, túlszolgálat        (K1104)</t>
  </si>
  <si>
    <t>09</t>
  </si>
  <si>
    <t>Közlekedési költségtérítés        (K1109)</t>
  </si>
  <si>
    <t>13</t>
  </si>
  <si>
    <t>15</t>
  </si>
  <si>
    <t>16</t>
  </si>
  <si>
    <t>Választott tisztségviselők juttatásai        (K121)</t>
  </si>
  <si>
    <t>17</t>
  </si>
  <si>
    <t>Munkavégzésre irányuló egyéb jogviszonyban nem saját foglalkoztatottnak fizetett juttatások        (K122)</t>
  </si>
  <si>
    <t>18</t>
  </si>
  <si>
    <t>Egyéb külső személyi juttatások        (K123)</t>
  </si>
  <si>
    <t>19</t>
  </si>
  <si>
    <t>20</t>
  </si>
  <si>
    <t>21</t>
  </si>
  <si>
    <t>22</t>
  </si>
  <si>
    <t>ebből: szociális hozzájárulási adó        (K2)</t>
  </si>
  <si>
    <t>26</t>
  </si>
  <si>
    <t>ebből: táppénz hozzájárulás        (K2)</t>
  </si>
  <si>
    <t>27</t>
  </si>
  <si>
    <t>ebből: munkaadót a foglalkoztatottak részére történő kifizetésekkel kapcsolatban terhelő más járulék jellegű kötelezettségek        (K2)</t>
  </si>
  <si>
    <t>28</t>
  </si>
  <si>
    <t>ebből: munkáltatót terhelő személyi jövedelemadó        (K2)</t>
  </si>
  <si>
    <t>29</t>
  </si>
  <si>
    <t>Szakmai anyagok beszerzése        (K311)</t>
  </si>
  <si>
    <t>30</t>
  </si>
  <si>
    <t>Üzemeltetési anyagok beszerzése        (K312)</t>
  </si>
  <si>
    <t>32</t>
  </si>
  <si>
    <t>33</t>
  </si>
  <si>
    <t>Informatikai szolgáltatások igénybevétele        (K321)</t>
  </si>
  <si>
    <t>34</t>
  </si>
  <si>
    <t>Egyéb kommunikációs szolgáltatások        (K322)</t>
  </si>
  <si>
    <t>35</t>
  </si>
  <si>
    <t>36</t>
  </si>
  <si>
    <t>Közüzemi díjak        (K331)</t>
  </si>
  <si>
    <t>37</t>
  </si>
  <si>
    <t>Vásárolt élelmezés        (K332)</t>
  </si>
  <si>
    <t>38</t>
  </si>
  <si>
    <t>40</t>
  </si>
  <si>
    <t>Karbantartási, kisjavítási szolgáltatások        (K334)</t>
  </si>
  <si>
    <t>41</t>
  </si>
  <si>
    <t>43</t>
  </si>
  <si>
    <t>Szakmai tevékenységet segítő szolgáltatások         (K336)</t>
  </si>
  <si>
    <t>44</t>
  </si>
  <si>
    <t>Egyéb szolgáltatások         (K337)</t>
  </si>
  <si>
    <t>45</t>
  </si>
  <si>
    <t>46</t>
  </si>
  <si>
    <t>Kiküldetések kiadásai        (K341)</t>
  </si>
  <si>
    <t>48</t>
  </si>
  <si>
    <t>49</t>
  </si>
  <si>
    <t>Működési célú előzetesen felszámított általános forgalmi adó        (K351)</t>
  </si>
  <si>
    <t>50</t>
  </si>
  <si>
    <t>Fizetendő általános forgalmi adó         (K352)</t>
  </si>
  <si>
    <t>51</t>
  </si>
  <si>
    <t>52</t>
  </si>
  <si>
    <t>ebből: államháztartáson belül        (K353)</t>
  </si>
  <si>
    <t>58</t>
  </si>
  <si>
    <t>Egyéb dologi kiadások        (K355)</t>
  </si>
  <si>
    <t>59</t>
  </si>
  <si>
    <t>60</t>
  </si>
  <si>
    <t>62</t>
  </si>
  <si>
    <t>73</t>
  </si>
  <si>
    <t>ebből:  az egyéb pénzbeli és természetbeni gyermekvédelmi támogatások         (K42)</t>
  </si>
  <si>
    <t>105</t>
  </si>
  <si>
    <t>121</t>
  </si>
  <si>
    <t>125</t>
  </si>
  <si>
    <t>ebből: köztemetés [Szoctv. 48.§]        (K48)</t>
  </si>
  <si>
    <t>131</t>
  </si>
  <si>
    <t>134</t>
  </si>
  <si>
    <t>137</t>
  </si>
  <si>
    <t>161</t>
  </si>
  <si>
    <t>168</t>
  </si>
  <si>
    <t>ebből: helyi önkormányzatok és költségvetési szerveik        (K506)</t>
  </si>
  <si>
    <t>169</t>
  </si>
  <si>
    <t>ebből: társulások és költségvetési szerveik        (K506)</t>
  </si>
  <si>
    <t>189</t>
  </si>
  <si>
    <t>192</t>
  </si>
  <si>
    <t>ebből: egyéb civil szervezetek        (K512)</t>
  </si>
  <si>
    <t>193</t>
  </si>
  <si>
    <t>ebből: háztartások        (K512)</t>
  </si>
  <si>
    <t>200</t>
  </si>
  <si>
    <t>Tartalékok        (K513)</t>
  </si>
  <si>
    <t>201</t>
  </si>
  <si>
    <t>203</t>
  </si>
  <si>
    <t>205</t>
  </si>
  <si>
    <t>Informatikai eszközök beszerzése, létesítése        (K63)</t>
  </si>
  <si>
    <t>206</t>
  </si>
  <si>
    <t>Egyéb tárgyi eszközök beszerzése, létesítése        (K64)</t>
  </si>
  <si>
    <t>209</t>
  </si>
  <si>
    <t>Beruházási célú előzetesen felszámított általános forgalmi adó        (K67)</t>
  </si>
  <si>
    <t>210</t>
  </si>
  <si>
    <t>215</t>
  </si>
  <si>
    <t>266</t>
  </si>
  <si>
    <t>269</t>
  </si>
  <si>
    <t>ebből: egyéb civil szervezetek        (K89)</t>
  </si>
  <si>
    <t>277</t>
  </si>
  <si>
    <t>278</t>
  </si>
  <si>
    <t>Államháztartáson belüli megelőlegezések visszafizetése (K914)</t>
  </si>
  <si>
    <t>Központi, irányító szervi támogatások folyósítása (K915)</t>
  </si>
  <si>
    <t xml:space="preserve">  K1-K8. Költségvetési kiadások</t>
  </si>
  <si>
    <t>Foglalkoztatottak egyéb személyi juttatásai  (K1113)</t>
  </si>
  <si>
    <t>Foglalkoztatottak személyi juttatásai    (K11)</t>
  </si>
  <si>
    <t>Külső személyi juttatások     (K12)</t>
  </si>
  <si>
    <t>Személyi juttatások   (K1)</t>
  </si>
  <si>
    <t>Munkaadókat terhelő járulékok és szociális hozzájárulási adó                (K2)</t>
  </si>
  <si>
    <t>Készletbeszerzés    (K31)</t>
  </si>
  <si>
    <t>Kommunikációs szolgáltatások     (K32)</t>
  </si>
  <si>
    <t>Bérleti és lízing díjak     (K333)</t>
  </si>
  <si>
    <t>Közvetített szolgáltatások      (K335)</t>
  </si>
  <si>
    <t>Szolgáltatási kiadások      (K33)</t>
  </si>
  <si>
    <t>Kiküldetések, reklám- és propagandakiadások     (K34)</t>
  </si>
  <si>
    <t>Kamatkiadások      (K353)</t>
  </si>
  <si>
    <t>Különféle befizetések és egyéb dologi kiadások   (K35)</t>
  </si>
  <si>
    <t>Dologi kiadások      (K3)</t>
  </si>
  <si>
    <t>Családi támogatások      (K42)</t>
  </si>
  <si>
    <t>Költségvetési kiadások   (K1-K8)</t>
  </si>
  <si>
    <t>Egyéb felhalmozási célú kiadások  (K8)</t>
  </si>
  <si>
    <t>Egyéb felhalmozási célú támogatások államháztartáson kívülre   (K89)</t>
  </si>
  <si>
    <t>Felújítások    (K7)</t>
  </si>
  <si>
    <t>Beruházások   (K6)</t>
  </si>
  <si>
    <t>Ingatlanok beszerzése, létesítése  (K62)</t>
  </si>
  <si>
    <t>Egyéb működési célú kiadások  (K5)</t>
  </si>
  <si>
    <t>Egyéb működési célú támogatások államháztartáson kívülre  (K512)</t>
  </si>
  <si>
    <t>Egyéb működési célú támogatások államháztartáson belülre  (K506)</t>
  </si>
  <si>
    <t>Elvonások és befizetések   (K502)</t>
  </si>
  <si>
    <t>Ellátottak pénzbeli juttatásai   (K4)</t>
  </si>
  <si>
    <t>Egyéb nem intézményi ellátások   (K48)</t>
  </si>
  <si>
    <t xml:space="preserve">  K9. Finanszírozási kiadások</t>
  </si>
  <si>
    <t>Belföldi finanszírozás kiadásai  (K91)</t>
  </si>
  <si>
    <t>Finanszírozási kiadások   (K9)</t>
  </si>
  <si>
    <t>ebből: települési támogatás [Szoctv. 45.§] (K48)</t>
  </si>
  <si>
    <t>Egyéb elvonások, befizetések (K5023)</t>
  </si>
  <si>
    <t>Részesedések beszerzése  (K65)</t>
  </si>
  <si>
    <t>forint</t>
  </si>
  <si>
    <t>Likviditási célú hitelek, kölcsönök törlesztése pénzügyi vállalkozásnak  (K9112)</t>
  </si>
  <si>
    <t>Hitel-, kölcsöntörlesztés államháztartáson kívülre   (K911)</t>
  </si>
</sst>
</file>

<file path=xl/styles.xml><?xml version="1.0" encoding="utf-8"?>
<styleSheet xmlns="http://schemas.openxmlformats.org/spreadsheetml/2006/main">
  <fonts count="12"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</font>
    <font>
      <sz val="10"/>
      <name val="Arial"/>
    </font>
    <font>
      <sz val="12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2"/>
      <name val="Arial"/>
      <family val="2"/>
      <charset val="238"/>
    </font>
    <font>
      <b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 vertical="center"/>
    </xf>
    <xf numFmtId="0" fontId="10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8" fillId="0" borderId="2" xfId="0" applyFont="1" applyBorder="1" applyAlignment="1">
      <alignment horizontal="center" vertical="top" wrapText="1"/>
    </xf>
    <xf numFmtId="3" fontId="9" fillId="0" borderId="2" xfId="0" applyNumberFormat="1" applyFont="1" applyBorder="1" applyAlignment="1">
      <alignment horizontal="right" vertical="top" wrapText="1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 wrapText="1"/>
    </xf>
    <xf numFmtId="0" fontId="0" fillId="0" borderId="0" xfId="0" applyAlignment="1">
      <alignment vertical="center"/>
    </xf>
    <xf numFmtId="0" fontId="10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1" fillId="0" borderId="2" xfId="0" applyNumberFormat="1" applyFont="1" applyBorder="1" applyAlignment="1">
      <alignment horizontal="right" vertical="top" wrapText="1"/>
    </xf>
    <xf numFmtId="0" fontId="10" fillId="2" borderId="3" xfId="0" applyFont="1" applyFill="1" applyBorder="1" applyAlignment="1">
      <alignment horizontal="center"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C0C0C0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2"/>
  <sheetViews>
    <sheetView view="pageLayout" zoomScaleNormal="100" workbookViewId="0"/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21" customHeight="1">
      <c r="A2" s="22" t="s">
        <v>2</v>
      </c>
      <c r="B2" s="22"/>
      <c r="C2" s="22"/>
      <c r="D2" s="22"/>
      <c r="E2" s="22"/>
    </row>
    <row r="3" spans="1:5" s="1" customFormat="1" ht="18" customHeight="1">
      <c r="A3" s="22">
        <v>2016</v>
      </c>
      <c r="B3" s="22"/>
      <c r="C3" s="22"/>
      <c r="D3" s="22"/>
      <c r="E3" s="22"/>
    </row>
    <row r="4" spans="1:5" s="2" customFormat="1" ht="18" customHeight="1">
      <c r="A4" s="3"/>
      <c r="B4" s="3"/>
      <c r="C4" s="3"/>
      <c r="D4" s="3"/>
      <c r="E4" s="17" t="s">
        <v>141</v>
      </c>
    </row>
    <row r="5" spans="1:5" ht="24" customHeight="1">
      <c r="A5" s="19" t="s">
        <v>107</v>
      </c>
      <c r="B5" s="20"/>
      <c r="C5" s="20"/>
      <c r="D5" s="20"/>
      <c r="E5" s="21"/>
    </row>
    <row r="6" spans="1:5" ht="30">
      <c r="A6" s="4" t="s">
        <v>0</v>
      </c>
      <c r="B6" s="5" t="s">
        <v>4</v>
      </c>
      <c r="C6" s="5" t="s">
        <v>5</v>
      </c>
      <c r="D6" s="5" t="s">
        <v>6</v>
      </c>
      <c r="E6" s="5" t="s">
        <v>7</v>
      </c>
    </row>
    <row r="7" spans="1:5" ht="15">
      <c r="A7" s="6" t="s">
        <v>0</v>
      </c>
      <c r="B7" s="6" t="s">
        <v>0</v>
      </c>
      <c r="C7" s="6" t="s">
        <v>0</v>
      </c>
      <c r="D7" s="6" t="s">
        <v>0</v>
      </c>
      <c r="E7" s="6" t="s">
        <v>0</v>
      </c>
    </row>
    <row r="8" spans="1:5">
      <c r="A8" s="7" t="s">
        <v>3</v>
      </c>
      <c r="B8" s="8" t="s">
        <v>8</v>
      </c>
      <c r="C8" s="9">
        <v>101041000</v>
      </c>
      <c r="D8" s="9">
        <v>101041000</v>
      </c>
      <c r="E8" s="9">
        <v>83654050</v>
      </c>
    </row>
    <row r="9" spans="1:5">
      <c r="A9" s="7" t="s">
        <v>1</v>
      </c>
      <c r="B9" s="8" t="s">
        <v>9</v>
      </c>
      <c r="C9" s="9">
        <v>0</v>
      </c>
      <c r="D9" s="9">
        <v>0</v>
      </c>
      <c r="E9" s="9">
        <v>0</v>
      </c>
    </row>
    <row r="10" spans="1:5">
      <c r="A10" s="7" t="s">
        <v>10</v>
      </c>
      <c r="B10" s="8" t="s">
        <v>11</v>
      </c>
      <c r="C10" s="9">
        <v>500000</v>
      </c>
      <c r="D10" s="9">
        <v>500000</v>
      </c>
      <c r="E10" s="9">
        <v>257215</v>
      </c>
    </row>
    <row r="11" spans="1:5">
      <c r="A11" s="7" t="s">
        <v>12</v>
      </c>
      <c r="B11" s="12" t="s">
        <v>108</v>
      </c>
      <c r="C11" s="9">
        <v>0</v>
      </c>
      <c r="D11" s="9">
        <v>852000</v>
      </c>
      <c r="E11" s="9">
        <v>851009</v>
      </c>
    </row>
    <row r="12" spans="1:5">
      <c r="A12" s="10" t="s">
        <v>13</v>
      </c>
      <c r="B12" s="13" t="s">
        <v>109</v>
      </c>
      <c r="C12" s="11">
        <f>SUM(C8:C11)</f>
        <v>101541000</v>
      </c>
      <c r="D12" s="11">
        <f t="shared" ref="D12:E12" si="0">SUM(D8:D11)</f>
        <v>102393000</v>
      </c>
      <c r="E12" s="11">
        <f t="shared" si="0"/>
        <v>84762274</v>
      </c>
    </row>
    <row r="13" spans="1:5">
      <c r="A13" s="7" t="s">
        <v>14</v>
      </c>
      <c r="B13" s="8" t="s">
        <v>15</v>
      </c>
      <c r="C13" s="9">
        <v>5619000</v>
      </c>
      <c r="D13" s="9">
        <v>6228000</v>
      </c>
      <c r="E13" s="9">
        <v>6227909</v>
      </c>
    </row>
    <row r="14" spans="1:5" ht="25.5">
      <c r="A14" s="7" t="s">
        <v>16</v>
      </c>
      <c r="B14" s="8" t="s">
        <v>17</v>
      </c>
      <c r="C14" s="9">
        <v>1500000</v>
      </c>
      <c r="D14" s="9">
        <v>2534000</v>
      </c>
      <c r="E14" s="9">
        <v>2533523</v>
      </c>
    </row>
    <row r="15" spans="1:5">
      <c r="A15" s="7" t="s">
        <v>18</v>
      </c>
      <c r="B15" s="8" t="s">
        <v>19</v>
      </c>
      <c r="C15" s="9">
        <v>500000</v>
      </c>
      <c r="D15" s="9">
        <v>0</v>
      </c>
      <c r="E15" s="9">
        <v>0</v>
      </c>
    </row>
    <row r="16" spans="1:5">
      <c r="A16" s="10" t="s">
        <v>20</v>
      </c>
      <c r="B16" s="13" t="s">
        <v>110</v>
      </c>
      <c r="C16" s="11">
        <f>SUM(C13:C15)</f>
        <v>7619000</v>
      </c>
      <c r="D16" s="11">
        <f t="shared" ref="D16:E16" si="1">SUM(D13:D15)</f>
        <v>8762000</v>
      </c>
      <c r="E16" s="11">
        <f t="shared" si="1"/>
        <v>8761432</v>
      </c>
    </row>
    <row r="17" spans="1:5">
      <c r="A17" s="10" t="s">
        <v>21</v>
      </c>
      <c r="B17" s="13" t="s">
        <v>111</v>
      </c>
      <c r="C17" s="11">
        <f>C12+C16</f>
        <v>109160000</v>
      </c>
      <c r="D17" s="11">
        <f t="shared" ref="D17:E17" si="2">D12+D16</f>
        <v>111155000</v>
      </c>
      <c r="E17" s="11">
        <f t="shared" si="2"/>
        <v>93523706</v>
      </c>
    </row>
    <row r="18" spans="1:5">
      <c r="A18" s="10" t="s">
        <v>22</v>
      </c>
      <c r="B18" s="13" t="s">
        <v>112</v>
      </c>
      <c r="C18" s="11">
        <v>16795000</v>
      </c>
      <c r="D18" s="11">
        <v>15352000</v>
      </c>
      <c r="E18" s="11">
        <v>15351130</v>
      </c>
    </row>
    <row r="19" spans="1:5">
      <c r="A19" s="7" t="s">
        <v>23</v>
      </c>
      <c r="B19" s="8" t="s">
        <v>24</v>
      </c>
      <c r="C19" s="9">
        <v>0</v>
      </c>
      <c r="D19" s="9">
        <v>21967</v>
      </c>
      <c r="E19" s="9">
        <v>14578641</v>
      </c>
    </row>
    <row r="20" spans="1:5">
      <c r="A20" s="7" t="s">
        <v>25</v>
      </c>
      <c r="B20" s="8" t="s">
        <v>26</v>
      </c>
      <c r="C20" s="9">
        <v>0</v>
      </c>
      <c r="D20" s="9">
        <v>698</v>
      </c>
      <c r="E20" s="9">
        <v>222331</v>
      </c>
    </row>
    <row r="21" spans="1:5" ht="25.5">
      <c r="A21" s="7" t="s">
        <v>27</v>
      </c>
      <c r="B21" s="8" t="s">
        <v>28</v>
      </c>
      <c r="C21" s="9">
        <v>0</v>
      </c>
      <c r="D21" s="9">
        <v>73</v>
      </c>
      <c r="E21" s="9">
        <v>395333</v>
      </c>
    </row>
    <row r="22" spans="1:5">
      <c r="A22" s="7" t="s">
        <v>29</v>
      </c>
      <c r="B22" s="8" t="s">
        <v>30</v>
      </c>
      <c r="C22" s="9">
        <v>0</v>
      </c>
      <c r="D22" s="9">
        <v>27</v>
      </c>
      <c r="E22" s="9">
        <v>154825</v>
      </c>
    </row>
    <row r="23" spans="1:5">
      <c r="A23" s="7" t="s">
        <v>31</v>
      </c>
      <c r="B23" s="8" t="s">
        <v>32</v>
      </c>
      <c r="C23" s="9">
        <v>1415000</v>
      </c>
      <c r="D23" s="9">
        <v>2390000</v>
      </c>
      <c r="E23" s="9">
        <v>2389794</v>
      </c>
    </row>
    <row r="24" spans="1:5">
      <c r="A24" s="7" t="s">
        <v>33</v>
      </c>
      <c r="B24" s="8" t="s">
        <v>34</v>
      </c>
      <c r="C24" s="9">
        <v>46885000</v>
      </c>
      <c r="D24" s="9">
        <v>71318000</v>
      </c>
      <c r="E24" s="9">
        <v>71001532</v>
      </c>
    </row>
    <row r="25" spans="1:5">
      <c r="A25" s="10" t="s">
        <v>35</v>
      </c>
      <c r="B25" s="13" t="s">
        <v>113</v>
      </c>
      <c r="C25" s="11">
        <f>SUM(C23:C24)</f>
        <v>48300000</v>
      </c>
      <c r="D25" s="11">
        <f t="shared" ref="D25:E25" si="3">SUM(D23:D24)</f>
        <v>73708000</v>
      </c>
      <c r="E25" s="11">
        <f t="shared" si="3"/>
        <v>73391326</v>
      </c>
    </row>
    <row r="26" spans="1:5">
      <c r="A26" s="7" t="s">
        <v>36</v>
      </c>
      <c r="B26" s="8" t="s">
        <v>37</v>
      </c>
      <c r="C26" s="9">
        <v>330000</v>
      </c>
      <c r="D26" s="9">
        <v>18000</v>
      </c>
      <c r="E26" s="9">
        <v>17882</v>
      </c>
    </row>
    <row r="27" spans="1:5">
      <c r="A27" s="7" t="s">
        <v>38</v>
      </c>
      <c r="B27" s="8" t="s">
        <v>39</v>
      </c>
      <c r="C27" s="9">
        <v>329000</v>
      </c>
      <c r="D27" s="9">
        <v>1506000</v>
      </c>
      <c r="E27" s="9">
        <v>1505308</v>
      </c>
    </row>
    <row r="28" spans="1:5">
      <c r="A28" s="10" t="s">
        <v>40</v>
      </c>
      <c r="B28" s="13" t="s">
        <v>114</v>
      </c>
      <c r="C28" s="11">
        <f>SUM(C26:C27)</f>
        <v>659000</v>
      </c>
      <c r="D28" s="11">
        <f t="shared" ref="D28:E28" si="4">SUM(D26:D27)</f>
        <v>1524000</v>
      </c>
      <c r="E28" s="11">
        <f t="shared" si="4"/>
        <v>1523190</v>
      </c>
    </row>
    <row r="29" spans="1:5">
      <c r="A29" s="7" t="s">
        <v>41</v>
      </c>
      <c r="B29" s="8" t="s">
        <v>42</v>
      </c>
      <c r="C29" s="9">
        <v>8064000</v>
      </c>
      <c r="D29" s="9">
        <v>9329000</v>
      </c>
      <c r="E29" s="9">
        <v>9328255</v>
      </c>
    </row>
    <row r="30" spans="1:5">
      <c r="A30" s="7" t="s">
        <v>43</v>
      </c>
      <c r="B30" s="8" t="s">
        <v>44</v>
      </c>
      <c r="C30" s="9">
        <v>0</v>
      </c>
      <c r="D30" s="9">
        <v>147000</v>
      </c>
      <c r="E30" s="9">
        <v>146446</v>
      </c>
    </row>
    <row r="31" spans="1:5">
      <c r="A31" s="7" t="s">
        <v>45</v>
      </c>
      <c r="B31" s="12" t="s">
        <v>115</v>
      </c>
      <c r="C31" s="9">
        <v>3504000</v>
      </c>
      <c r="D31" s="9">
        <v>3504000</v>
      </c>
      <c r="E31" s="9">
        <v>1177955</v>
      </c>
    </row>
    <row r="32" spans="1:5">
      <c r="A32" s="7" t="s">
        <v>46</v>
      </c>
      <c r="B32" s="8" t="s">
        <v>47</v>
      </c>
      <c r="C32" s="9">
        <v>3501000</v>
      </c>
      <c r="D32" s="9">
        <v>3501000</v>
      </c>
      <c r="E32" s="9">
        <v>3311625</v>
      </c>
    </row>
    <row r="33" spans="1:5">
      <c r="A33" s="7" t="s">
        <v>48</v>
      </c>
      <c r="B33" s="12" t="s">
        <v>116</v>
      </c>
      <c r="C33" s="9">
        <v>0</v>
      </c>
      <c r="D33" s="9">
        <v>60000</v>
      </c>
      <c r="E33" s="9">
        <v>59066</v>
      </c>
    </row>
    <row r="34" spans="1:5">
      <c r="A34" s="7" t="s">
        <v>49</v>
      </c>
      <c r="B34" s="8" t="s">
        <v>50</v>
      </c>
      <c r="C34" s="9">
        <v>4100000</v>
      </c>
      <c r="D34" s="9">
        <v>5421000</v>
      </c>
      <c r="E34" s="9">
        <v>5420752</v>
      </c>
    </row>
    <row r="35" spans="1:5">
      <c r="A35" s="7" t="s">
        <v>51</v>
      </c>
      <c r="B35" s="8" t="s">
        <v>52</v>
      </c>
      <c r="C35" s="9">
        <v>9009000</v>
      </c>
      <c r="D35" s="9">
        <v>9009000</v>
      </c>
      <c r="E35" s="9">
        <v>8455360</v>
      </c>
    </row>
    <row r="36" spans="1:5">
      <c r="A36" s="10" t="s">
        <v>53</v>
      </c>
      <c r="B36" s="13" t="s">
        <v>117</v>
      </c>
      <c r="C36" s="11">
        <f>SUM(C29:C35)</f>
        <v>28178000</v>
      </c>
      <c r="D36" s="11">
        <f t="shared" ref="D36:E36" si="5">SUM(D29:D35)</f>
        <v>30971000</v>
      </c>
      <c r="E36" s="11">
        <f t="shared" si="5"/>
        <v>27899459</v>
      </c>
    </row>
    <row r="37" spans="1:5">
      <c r="A37" s="7" t="s">
        <v>54</v>
      </c>
      <c r="B37" s="8" t="s">
        <v>55</v>
      </c>
      <c r="C37" s="9">
        <v>500000</v>
      </c>
      <c r="D37" s="9">
        <v>500000</v>
      </c>
      <c r="E37" s="9">
        <v>0</v>
      </c>
    </row>
    <row r="38" spans="1:5">
      <c r="A38" s="10" t="s">
        <v>56</v>
      </c>
      <c r="B38" s="13" t="s">
        <v>118</v>
      </c>
      <c r="C38" s="11">
        <v>500000</v>
      </c>
      <c r="D38" s="11">
        <v>500000</v>
      </c>
      <c r="E38" s="11">
        <v>0</v>
      </c>
    </row>
    <row r="39" spans="1:5">
      <c r="A39" s="7" t="s">
        <v>57</v>
      </c>
      <c r="B39" s="8" t="s">
        <v>58</v>
      </c>
      <c r="C39" s="9">
        <v>18339000</v>
      </c>
      <c r="D39" s="9">
        <v>20176000</v>
      </c>
      <c r="E39" s="9">
        <v>20175075</v>
      </c>
    </row>
    <row r="40" spans="1:5">
      <c r="A40" s="7" t="s">
        <v>59</v>
      </c>
      <c r="B40" s="8" t="s">
        <v>60</v>
      </c>
      <c r="C40" s="9">
        <v>1500000</v>
      </c>
      <c r="D40" s="9">
        <v>1500000</v>
      </c>
      <c r="E40" s="9">
        <v>0</v>
      </c>
    </row>
    <row r="41" spans="1:5">
      <c r="A41" s="7" t="s">
        <v>61</v>
      </c>
      <c r="B41" s="12" t="s">
        <v>119</v>
      </c>
      <c r="C41" s="9">
        <v>4000000</v>
      </c>
      <c r="D41" s="9">
        <v>4000000</v>
      </c>
      <c r="E41" s="9">
        <v>44538</v>
      </c>
    </row>
    <row r="42" spans="1:5">
      <c r="A42" s="7" t="s">
        <v>62</v>
      </c>
      <c r="B42" s="8" t="s">
        <v>63</v>
      </c>
      <c r="C42" s="9">
        <v>0</v>
      </c>
      <c r="D42" s="9">
        <v>0</v>
      </c>
      <c r="E42" s="9">
        <v>44538</v>
      </c>
    </row>
    <row r="43" spans="1:5">
      <c r="A43" s="7" t="s">
        <v>64</v>
      </c>
      <c r="B43" s="8" t="s">
        <v>65</v>
      </c>
      <c r="C43" s="9">
        <v>2800000</v>
      </c>
      <c r="D43" s="9">
        <v>2800000</v>
      </c>
      <c r="E43" s="9">
        <v>129082</v>
      </c>
    </row>
    <row r="44" spans="1:5">
      <c r="A44" s="10" t="s">
        <v>66</v>
      </c>
      <c r="B44" s="13" t="s">
        <v>120</v>
      </c>
      <c r="C44" s="11">
        <f>C39+C40+C41+C43</f>
        <v>26639000</v>
      </c>
      <c r="D44" s="11">
        <f t="shared" ref="D44:E44" si="6">D39+D40+D41+D43</f>
        <v>28476000</v>
      </c>
      <c r="E44" s="11">
        <f t="shared" si="6"/>
        <v>20348695</v>
      </c>
    </row>
    <row r="45" spans="1:5">
      <c r="A45" s="10" t="s">
        <v>67</v>
      </c>
      <c r="B45" s="13" t="s">
        <v>121</v>
      </c>
      <c r="C45" s="11">
        <f>C25+C28+C36+C38+C44</f>
        <v>104276000</v>
      </c>
      <c r="D45" s="11">
        <f t="shared" ref="D45:E45" si="7">D25+D28+D36+D38+D44</f>
        <v>135179000</v>
      </c>
      <c r="E45" s="11">
        <f t="shared" si="7"/>
        <v>123162670</v>
      </c>
    </row>
    <row r="46" spans="1:5">
      <c r="A46" s="7" t="s">
        <v>68</v>
      </c>
      <c r="B46" s="12" t="s">
        <v>122</v>
      </c>
      <c r="C46" s="9">
        <v>0</v>
      </c>
      <c r="D46" s="9">
        <v>28000</v>
      </c>
      <c r="E46" s="9">
        <v>27210</v>
      </c>
    </row>
    <row r="47" spans="1:5">
      <c r="A47" s="7" t="s">
        <v>69</v>
      </c>
      <c r="B47" s="8" t="s">
        <v>70</v>
      </c>
      <c r="C47" s="9">
        <v>0</v>
      </c>
      <c r="D47" s="9">
        <v>0</v>
      </c>
      <c r="E47" s="9">
        <v>27210</v>
      </c>
    </row>
    <row r="48" spans="1:5">
      <c r="A48" s="7" t="s">
        <v>71</v>
      </c>
      <c r="B48" s="12" t="s">
        <v>134</v>
      </c>
      <c r="C48" s="9">
        <v>4900000</v>
      </c>
      <c r="D48" s="9">
        <v>5379000</v>
      </c>
      <c r="E48" s="9">
        <v>5378512</v>
      </c>
    </row>
    <row r="49" spans="1:5">
      <c r="A49" s="7" t="s">
        <v>72</v>
      </c>
      <c r="B49" s="8" t="s">
        <v>138</v>
      </c>
      <c r="C49" s="9">
        <v>0</v>
      </c>
      <c r="D49" s="9">
        <v>0</v>
      </c>
      <c r="E49" s="9">
        <v>5335512</v>
      </c>
    </row>
    <row r="50" spans="1:5">
      <c r="A50" s="7" t="s">
        <v>73</v>
      </c>
      <c r="B50" s="8" t="s">
        <v>74</v>
      </c>
      <c r="C50" s="9">
        <v>0</v>
      </c>
      <c r="D50" s="9">
        <v>0</v>
      </c>
      <c r="E50" s="9">
        <v>43000</v>
      </c>
    </row>
    <row r="51" spans="1:5">
      <c r="A51" s="10" t="s">
        <v>75</v>
      </c>
      <c r="B51" s="13" t="s">
        <v>133</v>
      </c>
      <c r="C51" s="11">
        <f>C46+C48</f>
        <v>4900000</v>
      </c>
      <c r="D51" s="11">
        <f t="shared" ref="D51:E51" si="8">D46+D48</f>
        <v>5407000</v>
      </c>
      <c r="E51" s="11">
        <f t="shared" si="8"/>
        <v>5405722</v>
      </c>
    </row>
    <row r="52" spans="1:5">
      <c r="A52" s="7" t="s">
        <v>76</v>
      </c>
      <c r="B52" s="8" t="s">
        <v>139</v>
      </c>
      <c r="C52" s="9">
        <v>0</v>
      </c>
      <c r="D52" s="9">
        <v>2000</v>
      </c>
      <c r="E52" s="9">
        <v>1334</v>
      </c>
    </row>
    <row r="53" spans="1:5">
      <c r="A53" s="7" t="s">
        <v>77</v>
      </c>
      <c r="B53" s="12" t="s">
        <v>132</v>
      </c>
      <c r="C53" s="9">
        <v>0</v>
      </c>
      <c r="D53" s="9">
        <v>2000</v>
      </c>
      <c r="E53" s="9">
        <v>1334</v>
      </c>
    </row>
    <row r="54" spans="1:5">
      <c r="A54" s="7" t="s">
        <v>78</v>
      </c>
      <c r="B54" s="12" t="s">
        <v>131</v>
      </c>
      <c r="C54" s="9">
        <v>2895000</v>
      </c>
      <c r="D54" s="9">
        <v>2895000</v>
      </c>
      <c r="E54" s="9">
        <v>1154873</v>
      </c>
    </row>
    <row r="55" spans="1:5">
      <c r="A55" s="7" t="s">
        <v>79</v>
      </c>
      <c r="B55" s="8" t="s">
        <v>80</v>
      </c>
      <c r="C55" s="9">
        <v>0</v>
      </c>
      <c r="D55" s="9">
        <v>46</v>
      </c>
      <c r="E55" s="9">
        <v>1154873</v>
      </c>
    </row>
    <row r="56" spans="1:5">
      <c r="A56" s="7" t="s">
        <v>81</v>
      </c>
      <c r="B56" s="8" t="s">
        <v>82</v>
      </c>
      <c r="C56" s="9">
        <v>0</v>
      </c>
      <c r="D56" s="9">
        <v>0</v>
      </c>
      <c r="E56" s="9">
        <v>1860</v>
      </c>
    </row>
    <row r="57" spans="1:5">
      <c r="A57" s="7" t="s">
        <v>83</v>
      </c>
      <c r="B57" s="12" t="s">
        <v>130</v>
      </c>
      <c r="C57" s="9">
        <v>800000</v>
      </c>
      <c r="D57" s="9">
        <v>800000</v>
      </c>
      <c r="E57" s="9">
        <v>293230</v>
      </c>
    </row>
    <row r="58" spans="1:5">
      <c r="A58" s="7" t="s">
        <v>84</v>
      </c>
      <c r="B58" s="8" t="s">
        <v>85</v>
      </c>
      <c r="C58" s="9">
        <v>0</v>
      </c>
      <c r="D58" s="9">
        <v>0</v>
      </c>
      <c r="E58" s="9">
        <v>127000</v>
      </c>
    </row>
    <row r="59" spans="1:5">
      <c r="A59" s="7" t="s">
        <v>86</v>
      </c>
      <c r="B59" s="8" t="s">
        <v>87</v>
      </c>
      <c r="C59" s="9">
        <v>0</v>
      </c>
      <c r="D59" s="9">
        <v>0</v>
      </c>
      <c r="E59" s="9">
        <v>166230</v>
      </c>
    </row>
    <row r="60" spans="1:5">
      <c r="A60" s="7" t="s">
        <v>88</v>
      </c>
      <c r="B60" s="8" t="s">
        <v>89</v>
      </c>
      <c r="C60" s="9">
        <v>8000000</v>
      </c>
      <c r="D60" s="9">
        <v>11836000</v>
      </c>
      <c r="E60" s="9">
        <v>0</v>
      </c>
    </row>
    <row r="61" spans="1:5">
      <c r="A61" s="10" t="s">
        <v>90</v>
      </c>
      <c r="B61" s="13" t="s">
        <v>129</v>
      </c>
      <c r="C61" s="11">
        <f>C53+C54+C57+C60</f>
        <v>11695000</v>
      </c>
      <c r="D61" s="11">
        <f t="shared" ref="D61:E61" si="9">D53+D54+D57+D60</f>
        <v>15533000</v>
      </c>
      <c r="E61" s="11">
        <f t="shared" si="9"/>
        <v>1449437</v>
      </c>
    </row>
    <row r="62" spans="1:5">
      <c r="A62" s="7" t="s">
        <v>91</v>
      </c>
      <c r="B62" s="12" t="s">
        <v>128</v>
      </c>
      <c r="C62" s="9">
        <v>0</v>
      </c>
      <c r="D62" s="9">
        <v>9682000</v>
      </c>
      <c r="E62" s="9">
        <v>9681939</v>
      </c>
    </row>
    <row r="63" spans="1:5">
      <c r="A63" s="7" t="s">
        <v>92</v>
      </c>
      <c r="B63" s="8" t="s">
        <v>93</v>
      </c>
      <c r="C63" s="9">
        <v>1000000</v>
      </c>
      <c r="D63" s="9">
        <v>1000000</v>
      </c>
      <c r="E63" s="9">
        <v>0</v>
      </c>
    </row>
    <row r="64" spans="1:5">
      <c r="A64" s="7" t="s">
        <v>94</v>
      </c>
      <c r="B64" s="8" t="s">
        <v>95</v>
      </c>
      <c r="C64" s="9">
        <v>12523000</v>
      </c>
      <c r="D64" s="9">
        <v>12523000</v>
      </c>
      <c r="E64" s="9">
        <v>10461535</v>
      </c>
    </row>
    <row r="65" spans="1:5" s="2" customFormat="1">
      <c r="A65" s="7"/>
      <c r="B65" s="8" t="s">
        <v>140</v>
      </c>
      <c r="C65" s="9">
        <v>0</v>
      </c>
      <c r="D65" s="9">
        <v>330000</v>
      </c>
      <c r="E65" s="9">
        <v>330000</v>
      </c>
    </row>
    <row r="66" spans="1:5">
      <c r="A66" s="7" t="s">
        <v>96</v>
      </c>
      <c r="B66" s="8" t="s">
        <v>97</v>
      </c>
      <c r="C66" s="9">
        <v>3340000</v>
      </c>
      <c r="D66" s="9">
        <v>3340000</v>
      </c>
      <c r="E66" s="9">
        <v>3241518</v>
      </c>
    </row>
    <row r="67" spans="1:5">
      <c r="A67" s="10" t="s">
        <v>98</v>
      </c>
      <c r="B67" s="13" t="s">
        <v>127</v>
      </c>
      <c r="C67" s="11">
        <f>SUM(C62:C66)</f>
        <v>16863000</v>
      </c>
      <c r="D67" s="11">
        <f t="shared" ref="D67:E67" si="10">SUM(D62:D66)</f>
        <v>26875000</v>
      </c>
      <c r="E67" s="11">
        <f t="shared" si="10"/>
        <v>23714992</v>
      </c>
    </row>
    <row r="68" spans="1:5">
      <c r="A68" s="10" t="s">
        <v>99</v>
      </c>
      <c r="B68" s="13" t="s">
        <v>126</v>
      </c>
      <c r="C68" s="11">
        <v>0</v>
      </c>
      <c r="D68" s="11">
        <v>0</v>
      </c>
      <c r="E68" s="11">
        <v>0</v>
      </c>
    </row>
    <row r="69" spans="1:5">
      <c r="A69" s="7" t="s">
        <v>100</v>
      </c>
      <c r="B69" s="12" t="s">
        <v>125</v>
      </c>
      <c r="C69" s="9">
        <v>1850000</v>
      </c>
      <c r="D69" s="9">
        <v>1850000</v>
      </c>
      <c r="E69" s="9">
        <v>1520000</v>
      </c>
    </row>
    <row r="70" spans="1:5">
      <c r="A70" s="7" t="s">
        <v>101</v>
      </c>
      <c r="B70" s="8" t="s">
        <v>102</v>
      </c>
      <c r="C70" s="9">
        <v>0</v>
      </c>
      <c r="D70" s="9">
        <v>0</v>
      </c>
      <c r="E70" s="9">
        <v>1520000</v>
      </c>
    </row>
    <row r="71" spans="1:5">
      <c r="A71" s="10" t="s">
        <v>103</v>
      </c>
      <c r="B71" s="13" t="s">
        <v>124</v>
      </c>
      <c r="C71" s="11">
        <v>1850000</v>
      </c>
      <c r="D71" s="11">
        <v>1850000</v>
      </c>
      <c r="E71" s="11">
        <v>1520000</v>
      </c>
    </row>
    <row r="72" spans="1:5">
      <c r="A72" s="10" t="s">
        <v>104</v>
      </c>
      <c r="B72" s="13" t="s">
        <v>123</v>
      </c>
      <c r="C72" s="11">
        <f>C17+C18+C45+C51+C61+C67+C68+C71</f>
        <v>265539000</v>
      </c>
      <c r="D72" s="11">
        <f t="shared" ref="D72:E72" si="11">D17+D18+D45+D51+D61+D67+D68+D71</f>
        <v>311351000</v>
      </c>
      <c r="E72" s="11">
        <f t="shared" si="11"/>
        <v>264127657</v>
      </c>
    </row>
  </sheetData>
  <mergeCells count="3">
    <mergeCell ref="A5:E5"/>
    <mergeCell ref="A2:E2"/>
    <mergeCell ref="A3:E3"/>
  </mergeCells>
  <pageMargins left="0.75" right="0.75" top="1" bottom="1" header="0.5" footer="0.5"/>
  <pageSetup scale="47" orientation="portrait" horizontalDpi="300" verticalDpi="300" r:id="rId1"/>
  <headerFooter alignWithMargins="0">
    <oddHeader>&amp;C2. számú melléklet a 6/2017. (V. 31.) Ör. rendelethez.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3"/>
  <sheetViews>
    <sheetView tabSelected="1" view="pageLayout" zoomScaleNormal="100" workbookViewId="0"/>
  </sheetViews>
  <sheetFormatPr defaultRowHeight="12.75"/>
  <cols>
    <col min="1" max="1" width="8.140625" customWidth="1"/>
    <col min="2" max="2" width="82" customWidth="1"/>
    <col min="3" max="5" width="19.140625" customWidth="1"/>
  </cols>
  <sheetData>
    <row r="1" spans="1:5" s="2" customFormat="1"/>
    <row r="2" spans="1:5" s="1" customFormat="1" ht="19.5" customHeight="1">
      <c r="A2" s="22" t="s">
        <v>2</v>
      </c>
      <c r="B2" s="22"/>
      <c r="C2" s="22"/>
      <c r="D2" s="22"/>
      <c r="E2" s="22"/>
    </row>
    <row r="3" spans="1:5" s="1" customFormat="1" ht="19.5" customHeight="1">
      <c r="A3" s="22">
        <v>2016</v>
      </c>
      <c r="B3" s="22"/>
      <c r="C3" s="22"/>
      <c r="D3" s="22"/>
      <c r="E3" s="22"/>
    </row>
    <row r="4" spans="1:5" s="2" customFormat="1">
      <c r="A4" s="3"/>
      <c r="B4" s="3"/>
      <c r="C4" s="3"/>
      <c r="D4" s="3"/>
      <c r="E4" s="17" t="s">
        <v>141</v>
      </c>
    </row>
    <row r="5" spans="1:5" ht="21" customHeight="1">
      <c r="A5" s="19" t="s">
        <v>135</v>
      </c>
      <c r="B5" s="20"/>
      <c r="C5" s="20"/>
      <c r="D5" s="20"/>
      <c r="E5" s="21"/>
    </row>
    <row r="6" spans="1:5" s="14" customFormat="1" ht="30">
      <c r="A6" s="15" t="s">
        <v>0</v>
      </c>
      <c r="B6" s="16" t="s">
        <v>4</v>
      </c>
      <c r="C6" s="16" t="s">
        <v>5</v>
      </c>
      <c r="D6" s="16" t="s">
        <v>6</v>
      </c>
      <c r="E6" s="16" t="s">
        <v>7</v>
      </c>
    </row>
    <row r="7" spans="1:5" ht="15">
      <c r="A7" s="6" t="s">
        <v>0</v>
      </c>
      <c r="B7" s="6" t="s">
        <v>0</v>
      </c>
      <c r="C7" s="6" t="s">
        <v>0</v>
      </c>
      <c r="D7" s="6" t="s">
        <v>0</v>
      </c>
      <c r="E7" s="6" t="s">
        <v>0</v>
      </c>
    </row>
    <row r="8" spans="1:5">
      <c r="A8" s="7">
        <v>1</v>
      </c>
      <c r="B8" s="8" t="s">
        <v>142</v>
      </c>
      <c r="C8" s="9">
        <v>0</v>
      </c>
      <c r="D8" s="9">
        <v>26753000</v>
      </c>
      <c r="E8" s="9">
        <v>26752681</v>
      </c>
    </row>
    <row r="9" spans="1:5" s="2" customFormat="1">
      <c r="A9" s="7">
        <v>2</v>
      </c>
      <c r="B9" s="8" t="s">
        <v>143</v>
      </c>
      <c r="C9" s="9">
        <v>0</v>
      </c>
      <c r="D9" s="9">
        <v>26753000</v>
      </c>
      <c r="E9" s="9">
        <v>26752681</v>
      </c>
    </row>
    <row r="10" spans="1:5" s="2" customFormat="1">
      <c r="A10" s="7">
        <v>3</v>
      </c>
      <c r="B10" s="8" t="s">
        <v>105</v>
      </c>
      <c r="C10" s="9">
        <v>0</v>
      </c>
      <c r="D10" s="9">
        <v>4042000</v>
      </c>
      <c r="E10" s="9">
        <v>4041984</v>
      </c>
    </row>
    <row r="11" spans="1:5">
      <c r="A11" s="7">
        <v>4</v>
      </c>
      <c r="B11" s="8" t="s">
        <v>106</v>
      </c>
      <c r="C11" s="9">
        <v>113366000</v>
      </c>
      <c r="D11" s="9">
        <v>114562000</v>
      </c>
      <c r="E11" s="9">
        <v>103078006</v>
      </c>
    </row>
    <row r="12" spans="1:5">
      <c r="A12" s="7">
        <v>5</v>
      </c>
      <c r="B12" s="13" t="s">
        <v>136</v>
      </c>
      <c r="C12" s="18">
        <f>C9+C10+C11</f>
        <v>113366000</v>
      </c>
      <c r="D12" s="18">
        <f t="shared" ref="D12:E12" si="0">D9+D10+D11</f>
        <v>145357000</v>
      </c>
      <c r="E12" s="18">
        <f t="shared" si="0"/>
        <v>133872671</v>
      </c>
    </row>
    <row r="13" spans="1:5">
      <c r="A13" s="7">
        <v>6</v>
      </c>
      <c r="B13" s="13" t="s">
        <v>137</v>
      </c>
      <c r="C13" s="18">
        <f>C12</f>
        <v>113366000</v>
      </c>
      <c r="D13" s="18">
        <f t="shared" ref="D13:E13" si="1">D12</f>
        <v>145357000</v>
      </c>
      <c r="E13" s="18">
        <f t="shared" si="1"/>
        <v>133872671</v>
      </c>
    </row>
  </sheetData>
  <mergeCells count="3">
    <mergeCell ref="A5:E5"/>
    <mergeCell ref="A2:E2"/>
    <mergeCell ref="A3:E3"/>
  </mergeCells>
  <pageMargins left="0.75" right="0.75" top="1" bottom="1" header="0.5" footer="0.5"/>
  <pageSetup scale="61" orientation="portrait" horizontalDpi="300" verticalDpi="300" r:id="rId1"/>
  <headerFooter alignWithMargins="0">
    <oddHeader>&amp;C2. számú melléklet a 6/2017. (V. 31.) Ör. rendelethez.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01</vt:lpstr>
      <vt:lpstr>03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Dániel</dc:creator>
  <cp:lastModifiedBy>kaszaper-1</cp:lastModifiedBy>
  <cp:lastPrinted>2017-05-29T09:53:29Z</cp:lastPrinted>
  <dcterms:created xsi:type="dcterms:W3CDTF">2014-01-13T16:29:21Z</dcterms:created>
  <dcterms:modified xsi:type="dcterms:W3CDTF">2017-05-30T17:01:03Z</dcterms:modified>
</cp:coreProperties>
</file>