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13-2020. évi költségvetési rendelet módosítása\Egységes\"/>
    </mc:Choice>
  </mc:AlternateContent>
  <bookViews>
    <workbookView xWindow="0" yWindow="0" windowWidth="28800" windowHeight="12435"/>
  </bookViews>
  <sheets>
    <sheet name="15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'15. melléklet'!$A$1:$H$108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6" i="1" l="1"/>
  <c r="F98" i="1"/>
  <c r="D98" i="1"/>
  <c r="C98" i="1"/>
  <c r="G97" i="1"/>
  <c r="H97" i="1" s="1"/>
  <c r="G95" i="1"/>
  <c r="H95" i="1" s="1"/>
  <c r="H94" i="1"/>
  <c r="H93" i="1"/>
  <c r="G92" i="1"/>
  <c r="H92" i="1" s="1"/>
  <c r="G91" i="1"/>
  <c r="G98" i="1" s="1"/>
  <c r="F88" i="1"/>
  <c r="D88" i="1"/>
  <c r="C88" i="1"/>
  <c r="G87" i="1"/>
  <c r="H87" i="1" s="1"/>
  <c r="G86" i="1"/>
  <c r="H86" i="1" s="1"/>
  <c r="G85" i="1"/>
  <c r="H85" i="1" s="1"/>
  <c r="H84" i="1"/>
  <c r="H83" i="1"/>
  <c r="G82" i="1"/>
  <c r="G88" i="1" s="1"/>
  <c r="G75" i="1"/>
  <c r="F75" i="1"/>
  <c r="E75" i="1"/>
  <c r="D75" i="1"/>
  <c r="H74" i="1"/>
  <c r="H72" i="1"/>
  <c r="H71" i="1"/>
  <c r="H70" i="1"/>
  <c r="H69" i="1"/>
  <c r="H68" i="1"/>
  <c r="H75" i="1" s="1"/>
  <c r="G65" i="1"/>
  <c r="F65" i="1"/>
  <c r="E65" i="1"/>
  <c r="D65" i="1"/>
  <c r="C65" i="1"/>
  <c r="H64" i="1"/>
  <c r="H63" i="1"/>
  <c r="H62" i="1"/>
  <c r="H61" i="1"/>
  <c r="H60" i="1"/>
  <c r="H59" i="1"/>
  <c r="H65" i="1" s="1"/>
  <c r="G51" i="1"/>
  <c r="E51" i="1"/>
  <c r="D51" i="1"/>
  <c r="H50" i="1"/>
  <c r="H48" i="1"/>
  <c r="H47" i="1"/>
  <c r="F46" i="1"/>
  <c r="F51" i="1" s="1"/>
  <c r="H45" i="1"/>
  <c r="H44" i="1"/>
  <c r="G41" i="1"/>
  <c r="F41" i="1"/>
  <c r="E41" i="1"/>
  <c r="D41" i="1"/>
  <c r="C41" i="1"/>
  <c r="H40" i="1"/>
  <c r="H39" i="1"/>
  <c r="H38" i="1"/>
  <c r="H37" i="1"/>
  <c r="H36" i="1"/>
  <c r="H35" i="1"/>
  <c r="H41" i="1" s="1"/>
  <c r="G28" i="1"/>
  <c r="E28" i="1"/>
  <c r="D28" i="1"/>
  <c r="H27" i="1"/>
  <c r="H25" i="1"/>
  <c r="H24" i="1"/>
  <c r="H23" i="1"/>
  <c r="F22" i="1"/>
  <c r="H22" i="1" s="1"/>
  <c r="H21" i="1"/>
  <c r="F21" i="1"/>
  <c r="F28" i="1" s="1"/>
  <c r="G18" i="1"/>
  <c r="E18" i="1"/>
  <c r="D18" i="1"/>
  <c r="H17" i="1"/>
  <c r="H16" i="1"/>
  <c r="H15" i="1"/>
  <c r="H14" i="1"/>
  <c r="F13" i="1"/>
  <c r="H13" i="1" s="1"/>
  <c r="H12" i="1"/>
  <c r="H18" i="1" l="1"/>
  <c r="H28" i="1"/>
  <c r="H51" i="1"/>
  <c r="F18" i="1"/>
  <c r="H82" i="1"/>
  <c r="H88" i="1" s="1"/>
  <c r="H46" i="1"/>
  <c r="H91" i="1"/>
  <c r="H98" i="1" s="1"/>
</calcChain>
</file>

<file path=xl/sharedStrings.xml><?xml version="1.0" encoding="utf-8"?>
<sst xmlns="http://schemas.openxmlformats.org/spreadsheetml/2006/main" count="210" uniqueCount="50">
  <si>
    <t xml:space="preserve">EU-s támogatással megvalósuló projektek </t>
  </si>
  <si>
    <t>EU-s projekt neve, azonosítója: EFOP-1.5.3-16-2017-00121 számú pályázat "Humán szolgáltatások fejlesztése települések összefogásával"</t>
  </si>
  <si>
    <t>Forintban</t>
  </si>
  <si>
    <t>Sor-szám</t>
  </si>
  <si>
    <t>A</t>
  </si>
  <si>
    <t>B</t>
  </si>
  <si>
    <t>C</t>
  </si>
  <si>
    <t>D</t>
  </si>
  <si>
    <t>E</t>
  </si>
  <si>
    <t xml:space="preserve">F </t>
  </si>
  <si>
    <t>G</t>
  </si>
  <si>
    <t>Források</t>
  </si>
  <si>
    <t>2017.</t>
  </si>
  <si>
    <t>2018.</t>
  </si>
  <si>
    <t>2019.</t>
  </si>
  <si>
    <t xml:space="preserve">2020. </t>
  </si>
  <si>
    <t>2020. után</t>
  </si>
  <si>
    <t>Összesen</t>
  </si>
  <si>
    <t>1.</t>
  </si>
  <si>
    <t>Saját erő</t>
  </si>
  <si>
    <t>2.</t>
  </si>
  <si>
    <t>EU-s forrás</t>
  </si>
  <si>
    <t>3.</t>
  </si>
  <si>
    <t>Társfinanszírozás</t>
  </si>
  <si>
    <t>4.</t>
  </si>
  <si>
    <t>Hitel</t>
  </si>
  <si>
    <t>5.</t>
  </si>
  <si>
    <t>Egyéb forrás</t>
  </si>
  <si>
    <t>6.</t>
  </si>
  <si>
    <t>Források összesen:</t>
  </si>
  <si>
    <t>Kiadások, költségek</t>
  </si>
  <si>
    <t>2020.</t>
  </si>
  <si>
    <t>Személyi  juttatások</t>
  </si>
  <si>
    <t>Munkaadókat terhelő járulékok és szociális hozzájárulási adó</t>
  </si>
  <si>
    <t xml:space="preserve">  </t>
  </si>
  <si>
    <t>Dologi  kiadások</t>
  </si>
  <si>
    <t xml:space="preserve">   Beruházások</t>
  </si>
  <si>
    <t xml:space="preserve">   Felújítások</t>
  </si>
  <si>
    <t>7.</t>
  </si>
  <si>
    <t>Összesen:</t>
  </si>
  <si>
    <t>EU-s projekt neve, azonosítója: Kerékpárútfejlesztés Tégláson TOP-3.1.1-15HB-2016-00013</t>
  </si>
  <si>
    <t>EU-s projekt neve, azonosítója: Zöldváros kialakítása Tégláson TOP-2.1.2-15-HB1-2016-00014</t>
  </si>
  <si>
    <t>EU-s projekt neve, azonosítója:Északkelet- Magyarországi  szennyvízelvezetési- és kezelési fejlesztés KEHOP-2.2.2-15-2015-00001</t>
  </si>
  <si>
    <t>F</t>
  </si>
  <si>
    <t>Önkormányzaton kívüli EU-s projektekhez történő hozzájárulás 2020. évi előirányzat **</t>
  </si>
  <si>
    <t>Sor- szám</t>
  </si>
  <si>
    <t>Támogatott neve</t>
  </si>
  <si>
    <t>Hozzájárulás  (E Ft)</t>
  </si>
  <si>
    <t>** Nincsen ilyen hozzájárulás az Önkormányzat esetében</t>
  </si>
  <si>
    <t>15. melléklet a  3/2020. (II.19.)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</si>
</sst>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b/>
      <i/>
      <sz val="9"/>
      <name val="Times New Roman CE"/>
      <charset val="238"/>
    </font>
    <font>
      <sz val="12"/>
      <name val="Times New Roman CE"/>
      <charset val="238"/>
    </font>
    <font>
      <sz val="9"/>
      <name val="Times New Roman CE"/>
      <family val="1"/>
      <charset val="238"/>
    </font>
    <font>
      <b/>
      <sz val="9"/>
      <color theme="1"/>
      <name val="Times New Roman CE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6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>
      <alignment horizontal="right" vertical="top"/>
    </xf>
    <xf numFmtId="0" fontId="0" fillId="0" borderId="0" xfId="0" applyFill="1" applyProtection="1"/>
    <xf numFmtId="0" fontId="0" fillId="0" borderId="0" xfId="0" applyFill="1" applyAlignment="1" applyProtection="1">
      <alignment horizontal="center"/>
    </xf>
    <xf numFmtId="49" fontId="3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Protection="1"/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vertical="center"/>
    </xf>
    <xf numFmtId="0" fontId="0" fillId="0" borderId="5" xfId="0" applyFill="1" applyBorder="1" applyAlignment="1">
      <alignment horizontal="right"/>
    </xf>
    <xf numFmtId="49" fontId="4" fillId="0" borderId="6" xfId="0" applyNumberFormat="1" applyFont="1" applyFill="1" applyBorder="1" applyAlignment="1" applyProtection="1">
      <alignment vertical="center"/>
    </xf>
    <xf numFmtId="3" fontId="4" fillId="0" borderId="6" xfId="0" applyNumberFormat="1" applyFont="1" applyFill="1" applyBorder="1" applyAlignment="1" applyProtection="1">
      <alignment vertical="center"/>
      <protection locked="0"/>
    </xf>
    <xf numFmtId="3" fontId="4" fillId="0" borderId="7" xfId="0" applyNumberFormat="1" applyFont="1" applyFill="1" applyBorder="1" applyAlignment="1" applyProtection="1">
      <alignment vertical="center"/>
    </xf>
    <xf numFmtId="0" fontId="0" fillId="0" borderId="8" xfId="0" applyFill="1" applyBorder="1" applyAlignment="1">
      <alignment horizontal="right"/>
    </xf>
    <xf numFmtId="49" fontId="4" fillId="0" borderId="9" xfId="0" applyNumberFormat="1" applyFont="1" applyFill="1" applyBorder="1" applyAlignment="1" applyProtection="1">
      <alignment vertical="center"/>
    </xf>
    <xf numFmtId="3" fontId="4" fillId="0" borderId="9" xfId="0" applyNumberFormat="1" applyFont="1" applyFill="1" applyBorder="1" applyAlignment="1" applyProtection="1">
      <alignment horizontal="right" vertical="center" indent="1"/>
      <protection locked="0"/>
    </xf>
    <xf numFmtId="3" fontId="4" fillId="0" borderId="10" xfId="0" applyNumberFormat="1" applyFont="1" applyFill="1" applyBorder="1" applyAlignment="1" applyProtection="1">
      <alignment horizontal="right" vertical="center" indent="1"/>
    </xf>
    <xf numFmtId="3" fontId="0" fillId="0" borderId="0" xfId="0" applyNumberFormat="1" applyFill="1"/>
    <xf numFmtId="0" fontId="0" fillId="0" borderId="11" xfId="0" applyFill="1" applyBorder="1" applyAlignment="1">
      <alignment horizontal="right"/>
    </xf>
    <xf numFmtId="49" fontId="4" fillId="0" borderId="12" xfId="0" applyNumberFormat="1" applyFont="1" applyFill="1" applyBorder="1" applyAlignment="1" applyProtection="1">
      <alignment vertical="center"/>
      <protection locked="0"/>
    </xf>
    <xf numFmtId="3" fontId="4" fillId="0" borderId="12" xfId="0" applyNumberFormat="1" applyFont="1" applyFill="1" applyBorder="1" applyAlignment="1" applyProtection="1">
      <alignment vertical="center"/>
      <protection locked="0"/>
    </xf>
    <xf numFmtId="3" fontId="4" fillId="0" borderId="13" xfId="0" applyNumberFormat="1" applyFont="1" applyFill="1" applyBorder="1" applyAlignment="1" applyProtection="1">
      <alignment vertical="center"/>
    </xf>
    <xf numFmtId="49" fontId="3" fillId="0" borderId="15" xfId="0" applyNumberFormat="1" applyFont="1" applyFill="1" applyBorder="1" applyAlignment="1" applyProtection="1">
      <alignment horizontal="left" vertical="center"/>
    </xf>
    <xf numFmtId="3" fontId="4" fillId="0" borderId="2" xfId="0" applyNumberFormat="1" applyFont="1" applyFill="1" applyBorder="1" applyAlignment="1" applyProtection="1">
      <alignment horizontal="right" vertical="center" indent="1"/>
    </xf>
    <xf numFmtId="3" fontId="4" fillId="0" borderId="3" xfId="0" applyNumberFormat="1" applyFont="1" applyFill="1" applyBorder="1" applyAlignment="1" applyProtection="1">
      <alignment horizontal="right" vertical="center" indent="1"/>
    </xf>
    <xf numFmtId="0" fontId="4" fillId="0" borderId="0" xfId="0" applyFont="1" applyFill="1" applyAlignment="1" applyProtection="1">
      <alignment vertical="center"/>
    </xf>
    <xf numFmtId="0" fontId="0" fillId="0" borderId="16" xfId="0" applyFill="1" applyBorder="1" applyAlignment="1">
      <alignment horizontal="center" wrapText="1"/>
    </xf>
    <xf numFmtId="0" fontId="7" fillId="0" borderId="17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3" fontId="4" fillId="0" borderId="9" xfId="0" applyNumberFormat="1" applyFont="1" applyFill="1" applyBorder="1" applyAlignment="1" applyProtection="1">
      <alignment vertical="center"/>
      <protection locked="0"/>
    </xf>
    <xf numFmtId="49" fontId="4" fillId="0" borderId="9" xfId="0" applyNumberFormat="1" applyFont="1" applyFill="1" applyBorder="1" applyAlignment="1" applyProtection="1">
      <alignment vertical="center"/>
      <protection locked="0"/>
    </xf>
    <xf numFmtId="3" fontId="4" fillId="0" borderId="10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right"/>
    </xf>
    <xf numFmtId="49" fontId="3" fillId="0" borderId="0" xfId="0" applyNumberFormat="1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center"/>
    </xf>
    <xf numFmtId="0" fontId="4" fillId="0" borderId="6" xfId="0" applyFont="1" applyFill="1" applyBorder="1" applyAlignment="1" applyProtection="1">
      <alignment horizontal="left" indent="1"/>
      <protection locked="0"/>
    </xf>
    <xf numFmtId="0" fontId="4" fillId="0" borderId="12" xfId="0" applyFont="1" applyFill="1" applyBorder="1" applyAlignment="1" applyProtection="1">
      <alignment horizontal="left" indent="1"/>
      <protection locked="0"/>
    </xf>
    <xf numFmtId="0" fontId="3" fillId="0" borderId="15" xfId="0" applyFont="1" applyFill="1" applyBorder="1" applyAlignment="1" applyProtection="1">
      <alignment horizontal="left"/>
    </xf>
    <xf numFmtId="0" fontId="9" fillId="0" borderId="0" xfId="0" applyFont="1" applyFill="1"/>
    <xf numFmtId="0" fontId="4" fillId="0" borderId="6" xfId="0" applyFont="1" applyFill="1" applyBorder="1" applyAlignment="1" applyProtection="1">
      <alignment horizontal="left" indent="1"/>
      <protection locked="0"/>
    </xf>
    <xf numFmtId="0" fontId="4" fillId="0" borderId="6" xfId="0" applyFont="1" applyFill="1" applyBorder="1" applyAlignment="1" applyProtection="1">
      <alignment horizontal="right" indent="1"/>
      <protection locked="0"/>
    </xf>
    <xf numFmtId="0" fontId="4" fillId="0" borderId="7" xfId="0" applyFont="1" applyFill="1" applyBorder="1" applyAlignment="1" applyProtection="1">
      <alignment horizontal="right" indent="1"/>
      <protection locked="0"/>
    </xf>
    <xf numFmtId="0" fontId="4" fillId="0" borderId="12" xfId="0" applyFont="1" applyFill="1" applyBorder="1" applyAlignment="1" applyProtection="1">
      <alignment horizontal="left" indent="1"/>
      <protection locked="0"/>
    </xf>
    <xf numFmtId="0" fontId="4" fillId="0" borderId="12" xfId="0" applyFont="1" applyFill="1" applyBorder="1" applyAlignment="1" applyProtection="1">
      <alignment horizontal="right" indent="1"/>
      <protection locked="0"/>
    </xf>
    <xf numFmtId="0" fontId="4" fillId="0" borderId="13" xfId="0" applyFont="1" applyFill="1" applyBorder="1" applyAlignment="1" applyProtection="1">
      <alignment horizontal="right" indent="1"/>
      <protection locked="0"/>
    </xf>
    <xf numFmtId="0" fontId="3" fillId="0" borderId="14" xfId="0" applyFont="1" applyFill="1" applyBorder="1" applyAlignment="1" applyProtection="1">
      <alignment horizontal="left"/>
    </xf>
    <xf numFmtId="0" fontId="3" fillId="0" borderId="18" xfId="0" applyFont="1" applyFill="1" applyBorder="1" applyAlignment="1" applyProtection="1">
      <alignment horizontal="left"/>
    </xf>
    <xf numFmtId="0" fontId="3" fillId="0" borderId="15" xfId="0" applyFont="1" applyFill="1" applyBorder="1" applyAlignment="1" applyProtection="1">
      <alignment horizontal="left"/>
    </xf>
    <xf numFmtId="0" fontId="3" fillId="0" borderId="2" xfId="0" applyFont="1" applyFill="1" applyBorder="1" applyAlignment="1" applyProtection="1">
      <alignment horizontal="right" indent="1"/>
    </xf>
    <xf numFmtId="0" fontId="3" fillId="0" borderId="3" xfId="0" applyFont="1" applyFill="1" applyBorder="1" applyAlignment="1" applyProtection="1">
      <alignment horizontal="right" indent="1"/>
    </xf>
    <xf numFmtId="0" fontId="5" fillId="0" borderId="0" xfId="0" applyFont="1" applyFill="1" applyBorder="1" applyAlignment="1" applyProtection="1">
      <alignment horizontal="right"/>
    </xf>
    <xf numFmtId="0" fontId="0" fillId="0" borderId="1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49" fontId="3" fillId="0" borderId="14" xfId="0" applyNumberFormat="1" applyFont="1" applyFill="1" applyBorder="1" applyAlignment="1" applyProtection="1">
      <alignment horizontal="left" vertical="center"/>
    </xf>
    <xf numFmtId="49" fontId="3" fillId="0" borderId="15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 wrapText="1"/>
    </xf>
    <xf numFmtId="0" fontId="8" fillId="0" borderId="0" xfId="0" applyFont="1" applyFill="1" applyAlignment="1" applyProtection="1">
      <alignment horizontal="center" wrapText="1"/>
    </xf>
    <xf numFmtId="0" fontId="0" fillId="0" borderId="0" xfId="0" applyFill="1" applyAlignment="1" applyProtection="1">
      <alignment horizontal="right"/>
    </xf>
    <xf numFmtId="0" fontId="2" fillId="0" borderId="0" xfId="0" applyFont="1" applyFill="1" applyAlignment="1" applyProtection="1">
      <alignment horizontal="center"/>
    </xf>
  </cellXfs>
  <cellStyles count="2">
    <cellStyle name="Normál" xfId="0" builtinId="0"/>
    <cellStyle name="Normál_KVRENMUNKA" xfId="1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8"/>
  <sheetViews>
    <sheetView tabSelected="1" view="pageBreakPreview" zoomScale="60" zoomScaleNormal="100" workbookViewId="0">
      <selection activeCell="Y78" sqref="Y78"/>
    </sheetView>
  </sheetViews>
  <sheetFormatPr defaultRowHeight="12.75" x14ac:dyDescent="0.2"/>
  <cols>
    <col min="1" max="1" width="6.5" style="1" customWidth="1"/>
    <col min="2" max="2" width="38.6640625" style="1" customWidth="1"/>
    <col min="3" max="7" width="13" style="1" customWidth="1"/>
    <col min="8" max="8" width="13.83203125" style="1" customWidth="1"/>
    <col min="9" max="9" width="9.33203125" style="1"/>
    <col min="10" max="10" width="10.83203125" style="1" bestFit="1" customWidth="1"/>
    <col min="11" max="16384" width="9.33203125" style="1"/>
  </cols>
  <sheetData>
    <row r="1" spans="1:10" x14ac:dyDescent="0.2">
      <c r="H1" s="2" t="s">
        <v>49</v>
      </c>
    </row>
    <row r="2" spans="1:10" x14ac:dyDescent="0.2">
      <c r="A2" s="3"/>
      <c r="B2" s="64"/>
      <c r="C2" s="64"/>
      <c r="D2" s="64"/>
      <c r="E2" s="64"/>
      <c r="F2" s="64"/>
      <c r="G2" s="64"/>
      <c r="H2" s="64"/>
    </row>
    <row r="3" spans="1:10" x14ac:dyDescent="0.2">
      <c r="A3" s="3"/>
      <c r="B3" s="3"/>
      <c r="C3" s="3"/>
      <c r="D3" s="3"/>
      <c r="E3" s="3"/>
      <c r="F3" s="3"/>
      <c r="G3" s="3"/>
    </row>
    <row r="4" spans="1:10" ht="15.75" x14ac:dyDescent="0.25">
      <c r="B4" s="65" t="s">
        <v>0</v>
      </c>
      <c r="C4" s="65"/>
      <c r="D4" s="65"/>
      <c r="E4" s="65"/>
      <c r="F4" s="65"/>
      <c r="G4" s="65"/>
      <c r="H4" s="65"/>
    </row>
    <row r="5" spans="1:10" x14ac:dyDescent="0.2">
      <c r="B5" s="4"/>
      <c r="C5" s="4"/>
      <c r="D5" s="4"/>
      <c r="E5" s="4"/>
      <c r="F5" s="4"/>
      <c r="G5" s="4"/>
      <c r="H5" s="4"/>
    </row>
    <row r="6" spans="1:10" x14ac:dyDescent="0.2">
      <c r="B6" s="5"/>
      <c r="C6" s="5"/>
      <c r="D6" s="6"/>
      <c r="E6" s="6"/>
      <c r="F6" s="6"/>
      <c r="G6" s="6"/>
      <c r="H6" s="6"/>
    </row>
    <row r="7" spans="1:10" x14ac:dyDescent="0.2">
      <c r="B7" s="5"/>
      <c r="C7" s="5"/>
      <c r="D7" s="6"/>
      <c r="E7" s="6"/>
      <c r="F7" s="6"/>
      <c r="G7" s="6"/>
      <c r="H7" s="6"/>
    </row>
    <row r="8" spans="1:10" ht="24.75" customHeight="1" x14ac:dyDescent="0.2">
      <c r="B8" s="62" t="s">
        <v>1</v>
      </c>
      <c r="C8" s="62"/>
      <c r="D8" s="62"/>
      <c r="E8" s="62"/>
      <c r="F8" s="62"/>
      <c r="G8" s="62"/>
      <c r="H8" s="62"/>
    </row>
    <row r="9" spans="1:10" ht="13.5" thickBot="1" x14ac:dyDescent="0.25">
      <c r="B9" s="7"/>
      <c r="C9" s="7"/>
      <c r="D9" s="7"/>
      <c r="E9" s="7"/>
      <c r="F9" s="7"/>
      <c r="G9" s="54" t="s">
        <v>2</v>
      </c>
      <c r="H9" s="54"/>
    </row>
    <row r="10" spans="1:10" ht="13.5" thickBot="1" x14ac:dyDescent="0.25">
      <c r="A10" s="55" t="s">
        <v>3</v>
      </c>
      <c r="B10" s="8" t="s">
        <v>4</v>
      </c>
      <c r="C10" s="8" t="s">
        <v>5</v>
      </c>
      <c r="D10" s="8" t="s">
        <v>6</v>
      </c>
      <c r="E10" s="8" t="s">
        <v>7</v>
      </c>
      <c r="F10" s="8" t="s">
        <v>8</v>
      </c>
      <c r="G10" s="8" t="s">
        <v>9</v>
      </c>
      <c r="H10" s="9" t="s">
        <v>10</v>
      </c>
    </row>
    <row r="11" spans="1:10" ht="13.5" thickBot="1" x14ac:dyDescent="0.25">
      <c r="A11" s="56"/>
      <c r="B11" s="10" t="s">
        <v>11</v>
      </c>
      <c r="C11" s="8" t="s">
        <v>12</v>
      </c>
      <c r="D11" s="8" t="s">
        <v>13</v>
      </c>
      <c r="E11" s="8" t="s">
        <v>14</v>
      </c>
      <c r="F11" s="8" t="s">
        <v>15</v>
      </c>
      <c r="G11" s="8" t="s">
        <v>16</v>
      </c>
      <c r="H11" s="9" t="s">
        <v>17</v>
      </c>
    </row>
    <row r="12" spans="1:10" x14ac:dyDescent="0.2">
      <c r="A12" s="11" t="s">
        <v>18</v>
      </c>
      <c r="B12" s="12" t="s">
        <v>19</v>
      </c>
      <c r="C12" s="12"/>
      <c r="D12" s="13"/>
      <c r="E12" s="13"/>
      <c r="F12" s="13"/>
      <c r="G12" s="13"/>
      <c r="H12" s="14">
        <f t="shared" ref="H12:H17" si="0">SUM(D12:G12)</f>
        <v>0</v>
      </c>
    </row>
    <row r="13" spans="1:10" x14ac:dyDescent="0.2">
      <c r="A13" s="15" t="s">
        <v>20</v>
      </c>
      <c r="B13" s="16" t="s">
        <v>21</v>
      </c>
      <c r="C13" s="16"/>
      <c r="D13" s="17">
        <v>35720082</v>
      </c>
      <c r="E13" s="17">
        <v>14926571</v>
      </c>
      <c r="F13" s="17">
        <f>39296429-726000</f>
        <v>38570429</v>
      </c>
      <c r="G13" s="17">
        <v>726000</v>
      </c>
      <c r="H13" s="18">
        <f>SUM(D13:G13)</f>
        <v>89943082</v>
      </c>
      <c r="J13" s="19"/>
    </row>
    <row r="14" spans="1:10" x14ac:dyDescent="0.2">
      <c r="A14" s="15" t="s">
        <v>22</v>
      </c>
      <c r="B14" s="16" t="s">
        <v>23</v>
      </c>
      <c r="C14" s="16"/>
      <c r="D14" s="17"/>
      <c r="E14" s="17"/>
      <c r="F14" s="17"/>
      <c r="G14" s="17"/>
      <c r="H14" s="18">
        <f t="shared" si="0"/>
        <v>0</v>
      </c>
    </row>
    <row r="15" spans="1:10" x14ac:dyDescent="0.2">
      <c r="A15" s="15" t="s">
        <v>24</v>
      </c>
      <c r="B15" s="16" t="s">
        <v>25</v>
      </c>
      <c r="C15" s="16"/>
      <c r="D15" s="17"/>
      <c r="E15" s="17"/>
      <c r="F15" s="17"/>
      <c r="G15" s="17"/>
      <c r="H15" s="18">
        <f t="shared" si="0"/>
        <v>0</v>
      </c>
    </row>
    <row r="16" spans="1:10" x14ac:dyDescent="0.2">
      <c r="A16" s="15" t="s">
        <v>26</v>
      </c>
      <c r="B16" s="16" t="s">
        <v>27</v>
      </c>
      <c r="C16" s="16"/>
      <c r="D16" s="17"/>
      <c r="E16" s="17"/>
      <c r="F16" s="17"/>
      <c r="G16" s="17"/>
      <c r="H16" s="18">
        <f t="shared" si="0"/>
        <v>0</v>
      </c>
    </row>
    <row r="17" spans="1:13" ht="13.5" thickBot="1" x14ac:dyDescent="0.25">
      <c r="A17" s="20" t="s">
        <v>28</v>
      </c>
      <c r="B17" s="21"/>
      <c r="C17" s="21"/>
      <c r="D17" s="22"/>
      <c r="E17" s="22"/>
      <c r="F17" s="22"/>
      <c r="G17" s="22"/>
      <c r="H17" s="23">
        <f t="shared" si="0"/>
        <v>0</v>
      </c>
    </row>
    <row r="18" spans="1:13" ht="13.5" thickBot="1" x14ac:dyDescent="0.25">
      <c r="A18" s="57" t="s">
        <v>29</v>
      </c>
      <c r="B18" s="58"/>
      <c r="C18" s="24"/>
      <c r="D18" s="25">
        <f>D12+SUM(D13:D17)</f>
        <v>35720082</v>
      </c>
      <c r="E18" s="25">
        <f>E12+SUM(E13:E17)</f>
        <v>14926571</v>
      </c>
      <c r="F18" s="25">
        <f>F12+SUM(F13:F17)</f>
        <v>38570429</v>
      </c>
      <c r="G18" s="25">
        <f>G12+SUM(G13:G17)</f>
        <v>726000</v>
      </c>
      <c r="H18" s="26">
        <f>H12+SUM(H13:H17)</f>
        <v>89943082</v>
      </c>
    </row>
    <row r="19" spans="1:13" ht="13.5" thickBot="1" x14ac:dyDescent="0.25">
      <c r="B19" s="27"/>
      <c r="C19" s="27"/>
      <c r="D19" s="27"/>
      <c r="E19" s="27"/>
      <c r="F19" s="27"/>
      <c r="G19" s="27"/>
      <c r="H19" s="27"/>
    </row>
    <row r="20" spans="1:13" ht="26.25" thickBot="1" x14ac:dyDescent="0.25">
      <c r="A20" s="28" t="s">
        <v>3</v>
      </c>
      <c r="B20" s="10" t="s">
        <v>30</v>
      </c>
      <c r="C20" s="10"/>
      <c r="D20" s="8" t="s">
        <v>13</v>
      </c>
      <c r="E20" s="8" t="s">
        <v>14</v>
      </c>
      <c r="F20" s="8" t="s">
        <v>31</v>
      </c>
      <c r="G20" s="8" t="s">
        <v>16</v>
      </c>
      <c r="H20" s="9" t="s">
        <v>17</v>
      </c>
    </row>
    <row r="21" spans="1:13" x14ac:dyDescent="0.2">
      <c r="A21" s="11" t="s">
        <v>18</v>
      </c>
      <c r="B21" s="29" t="s">
        <v>32</v>
      </c>
      <c r="C21" s="30"/>
      <c r="D21" s="17">
        <v>3080000</v>
      </c>
      <c r="E21" s="17">
        <v>9696401</v>
      </c>
      <c r="F21" s="17">
        <f>13139017-627000</f>
        <v>12512017</v>
      </c>
      <c r="G21" s="13">
        <v>627000</v>
      </c>
      <c r="H21" s="18">
        <f>SUM(D21:G21)</f>
        <v>25915418</v>
      </c>
    </row>
    <row r="22" spans="1:13" ht="24" x14ac:dyDescent="0.2">
      <c r="A22" s="15" t="s">
        <v>20</v>
      </c>
      <c r="B22" s="31" t="s">
        <v>33</v>
      </c>
      <c r="C22" s="31"/>
      <c r="D22" s="17">
        <v>516000</v>
      </c>
      <c r="E22" s="17">
        <v>1806301</v>
      </c>
      <c r="F22" s="17">
        <f>2610415-99000</f>
        <v>2511415</v>
      </c>
      <c r="G22" s="32">
        <v>99000</v>
      </c>
      <c r="H22" s="18">
        <f>SUM(D22:G22)</f>
        <v>4932716</v>
      </c>
      <c r="J22" s="19"/>
      <c r="M22" s="1" t="s">
        <v>34</v>
      </c>
    </row>
    <row r="23" spans="1:13" x14ac:dyDescent="0.2">
      <c r="A23" s="15" t="s">
        <v>22</v>
      </c>
      <c r="B23" s="31" t="s">
        <v>35</v>
      </c>
      <c r="C23" s="31"/>
      <c r="D23" s="17">
        <v>5197000</v>
      </c>
      <c r="E23" s="17">
        <v>3859350</v>
      </c>
      <c r="F23" s="17">
        <v>47952598</v>
      </c>
      <c r="G23" s="32"/>
      <c r="H23" s="18">
        <f>SUM(D23:G23)</f>
        <v>57008948</v>
      </c>
    </row>
    <row r="24" spans="1:13" x14ac:dyDescent="0.2">
      <c r="A24" s="15" t="s">
        <v>24</v>
      </c>
      <c r="B24" s="16" t="s">
        <v>36</v>
      </c>
      <c r="C24" s="16"/>
      <c r="D24" s="17">
        <v>2071000</v>
      </c>
      <c r="E24" s="17">
        <v>15000</v>
      </c>
      <c r="F24" s="17"/>
      <c r="G24" s="32"/>
      <c r="H24" s="18">
        <f>SUM(D24:G24)</f>
        <v>2086000</v>
      </c>
    </row>
    <row r="25" spans="1:13" x14ac:dyDescent="0.2">
      <c r="A25" s="15" t="s">
        <v>26</v>
      </c>
      <c r="B25" s="16" t="s">
        <v>37</v>
      </c>
      <c r="C25" s="16"/>
      <c r="D25" s="32"/>
      <c r="E25" s="32"/>
      <c r="F25" s="32"/>
      <c r="G25" s="32"/>
      <c r="H25" s="18">
        <f>SUM(D25:G25)</f>
        <v>0</v>
      </c>
    </row>
    <row r="26" spans="1:13" x14ac:dyDescent="0.2">
      <c r="A26" s="15" t="s">
        <v>28</v>
      </c>
      <c r="B26" s="33"/>
      <c r="C26" s="33"/>
      <c r="D26" s="32"/>
      <c r="E26" s="32"/>
      <c r="F26" s="32"/>
      <c r="G26" s="32"/>
      <c r="H26" s="34"/>
    </row>
    <row r="27" spans="1:13" ht="13.5" thickBot="1" x14ac:dyDescent="0.25">
      <c r="A27" s="20" t="s">
        <v>38</v>
      </c>
      <c r="B27" s="21"/>
      <c r="C27" s="21"/>
      <c r="D27" s="22"/>
      <c r="E27" s="22"/>
      <c r="F27" s="22"/>
      <c r="G27" s="22"/>
      <c r="H27" s="23">
        <f>SUM(D27:G27)</f>
        <v>0</v>
      </c>
    </row>
    <row r="28" spans="1:13" ht="13.5" thickBot="1" x14ac:dyDescent="0.25">
      <c r="A28" s="57" t="s">
        <v>39</v>
      </c>
      <c r="B28" s="58"/>
      <c r="C28" s="24"/>
      <c r="D28" s="25">
        <f>SUM(D21:D27)</f>
        <v>10864000</v>
      </c>
      <c r="E28" s="25">
        <f>SUM(E21:E27)</f>
        <v>15377052</v>
      </c>
      <c r="F28" s="25">
        <f>SUM(F21:F27)</f>
        <v>62976030</v>
      </c>
      <c r="G28" s="35">
        <f>SUM(G21:G27)</f>
        <v>726000</v>
      </c>
      <c r="H28" s="26">
        <f>SUM(H21:H27)</f>
        <v>89943082</v>
      </c>
    </row>
    <row r="29" spans="1:13" x14ac:dyDescent="0.2">
      <c r="B29" s="5"/>
      <c r="C29" s="5"/>
      <c r="D29" s="6"/>
      <c r="E29" s="6"/>
      <c r="F29" s="6"/>
      <c r="G29" s="6"/>
      <c r="H29" s="6"/>
    </row>
    <row r="30" spans="1:13" x14ac:dyDescent="0.2">
      <c r="B30" s="5"/>
      <c r="C30" s="5"/>
      <c r="D30" s="6"/>
      <c r="E30" s="6"/>
      <c r="F30" s="6"/>
      <c r="G30" s="6"/>
      <c r="H30" s="6"/>
    </row>
    <row r="31" spans="1:13" x14ac:dyDescent="0.2">
      <c r="B31" s="62" t="s">
        <v>40</v>
      </c>
      <c r="C31" s="62"/>
      <c r="D31" s="62"/>
      <c r="E31" s="62"/>
      <c r="F31" s="62"/>
      <c r="G31" s="62"/>
      <c r="H31" s="62"/>
    </row>
    <row r="32" spans="1:13" ht="13.5" thickBot="1" x14ac:dyDescent="0.25">
      <c r="B32" s="7"/>
      <c r="C32" s="7"/>
      <c r="D32" s="7"/>
      <c r="E32" s="7"/>
      <c r="F32" s="7"/>
      <c r="G32" s="54" t="s">
        <v>2</v>
      </c>
      <c r="H32" s="54"/>
    </row>
    <row r="33" spans="1:8" ht="13.5" customHeight="1" thickBot="1" x14ac:dyDescent="0.25">
      <c r="A33" s="55" t="s">
        <v>3</v>
      </c>
      <c r="B33" s="8" t="s">
        <v>4</v>
      </c>
      <c r="C33" s="8" t="s">
        <v>5</v>
      </c>
      <c r="D33" s="8" t="s">
        <v>6</v>
      </c>
      <c r="E33" s="8" t="s">
        <v>7</v>
      </c>
      <c r="F33" s="8" t="s">
        <v>8</v>
      </c>
      <c r="G33" s="8" t="s">
        <v>9</v>
      </c>
      <c r="H33" s="9" t="s">
        <v>10</v>
      </c>
    </row>
    <row r="34" spans="1:8" ht="13.5" thickBot="1" x14ac:dyDescent="0.25">
      <c r="A34" s="56"/>
      <c r="B34" s="10" t="s">
        <v>11</v>
      </c>
      <c r="C34" s="8" t="s">
        <v>12</v>
      </c>
      <c r="D34" s="8" t="s">
        <v>13</v>
      </c>
      <c r="E34" s="8" t="s">
        <v>14</v>
      </c>
      <c r="F34" s="8" t="s">
        <v>31</v>
      </c>
      <c r="G34" s="8" t="s">
        <v>16</v>
      </c>
      <c r="H34" s="9" t="s">
        <v>17</v>
      </c>
    </row>
    <row r="35" spans="1:8" x14ac:dyDescent="0.2">
      <c r="A35" s="11" t="s">
        <v>18</v>
      </c>
      <c r="B35" s="12" t="s">
        <v>19</v>
      </c>
      <c r="C35" s="12"/>
      <c r="D35" s="13"/>
      <c r="E35" s="13">
        <v>29124385</v>
      </c>
      <c r="F35" s="13"/>
      <c r="G35" s="13"/>
      <c r="H35" s="14">
        <f t="shared" ref="H35:H40" si="1">SUM(C35:G35)</f>
        <v>29124385</v>
      </c>
    </row>
    <row r="36" spans="1:8" x14ac:dyDescent="0.2">
      <c r="A36" s="15" t="s">
        <v>20</v>
      </c>
      <c r="B36" s="16" t="s">
        <v>21</v>
      </c>
      <c r="C36" s="16">
        <v>143266000</v>
      </c>
      <c r="D36" s="17"/>
      <c r="E36" s="17"/>
      <c r="F36" s="17"/>
      <c r="G36" s="17"/>
      <c r="H36" s="18">
        <f t="shared" si="1"/>
        <v>143266000</v>
      </c>
    </row>
    <row r="37" spans="1:8" x14ac:dyDescent="0.2">
      <c r="A37" s="15" t="s">
        <v>22</v>
      </c>
      <c r="B37" s="16" t="s">
        <v>23</v>
      </c>
      <c r="C37" s="16"/>
      <c r="D37" s="17"/>
      <c r="E37" s="17"/>
      <c r="F37" s="17"/>
      <c r="G37" s="17"/>
      <c r="H37" s="18">
        <f t="shared" si="1"/>
        <v>0</v>
      </c>
    </row>
    <row r="38" spans="1:8" x14ac:dyDescent="0.2">
      <c r="A38" s="15" t="s">
        <v>24</v>
      </c>
      <c r="B38" s="16" t="s">
        <v>25</v>
      </c>
      <c r="C38" s="16"/>
      <c r="D38" s="17"/>
      <c r="E38" s="17"/>
      <c r="F38" s="17"/>
      <c r="G38" s="17"/>
      <c r="H38" s="18">
        <f t="shared" si="1"/>
        <v>0</v>
      </c>
    </row>
    <row r="39" spans="1:8" x14ac:dyDescent="0.2">
      <c r="A39" s="15" t="s">
        <v>26</v>
      </c>
      <c r="B39" s="16" t="s">
        <v>27</v>
      </c>
      <c r="C39" s="16"/>
      <c r="D39" s="17"/>
      <c r="E39" s="17"/>
      <c r="F39" s="17"/>
      <c r="G39" s="17"/>
      <c r="H39" s="18">
        <f t="shared" si="1"/>
        <v>0</v>
      </c>
    </row>
    <row r="40" spans="1:8" ht="13.5" thickBot="1" x14ac:dyDescent="0.25">
      <c r="A40" s="20" t="s">
        <v>28</v>
      </c>
      <c r="B40" s="21"/>
      <c r="C40" s="21"/>
      <c r="D40" s="22"/>
      <c r="E40" s="22"/>
      <c r="F40" s="22"/>
      <c r="G40" s="22"/>
      <c r="H40" s="23">
        <f t="shared" si="1"/>
        <v>0</v>
      </c>
    </row>
    <row r="41" spans="1:8" ht="13.5" thickBot="1" x14ac:dyDescent="0.25">
      <c r="A41" s="57" t="s">
        <v>29</v>
      </c>
      <c r="B41" s="58"/>
      <c r="C41" s="24">
        <f t="shared" ref="C41:H41" si="2">C35+SUM(C36:C40)</f>
        <v>143266000</v>
      </c>
      <c r="D41" s="25">
        <f t="shared" si="2"/>
        <v>0</v>
      </c>
      <c r="E41" s="25">
        <f t="shared" si="2"/>
        <v>29124385</v>
      </c>
      <c r="F41" s="25">
        <f t="shared" si="2"/>
        <v>0</v>
      </c>
      <c r="G41" s="25">
        <f t="shared" si="2"/>
        <v>0</v>
      </c>
      <c r="H41" s="26">
        <f t="shared" si="2"/>
        <v>172390385</v>
      </c>
    </row>
    <row r="42" spans="1:8" ht="13.5" thickBot="1" x14ac:dyDescent="0.25">
      <c r="B42" s="27"/>
      <c r="C42" s="27"/>
      <c r="D42" s="27"/>
      <c r="E42" s="27"/>
      <c r="F42" s="27"/>
      <c r="G42" s="27"/>
      <c r="H42" s="27"/>
    </row>
    <row r="43" spans="1:8" ht="26.25" thickBot="1" x14ac:dyDescent="0.25">
      <c r="A43" s="28" t="s">
        <v>3</v>
      </c>
      <c r="B43" s="10" t="s">
        <v>30</v>
      </c>
      <c r="C43" s="10" t="s">
        <v>12</v>
      </c>
      <c r="D43" s="8" t="s">
        <v>13</v>
      </c>
      <c r="E43" s="8" t="s">
        <v>14</v>
      </c>
      <c r="F43" s="8" t="s">
        <v>31</v>
      </c>
      <c r="G43" s="8" t="s">
        <v>16</v>
      </c>
      <c r="H43" s="9" t="s">
        <v>17</v>
      </c>
    </row>
    <row r="44" spans="1:8" x14ac:dyDescent="0.2">
      <c r="A44" s="11" t="s">
        <v>18</v>
      </c>
      <c r="B44" s="29" t="s">
        <v>32</v>
      </c>
      <c r="C44" s="30"/>
      <c r="D44" s="17"/>
      <c r="E44" s="17"/>
      <c r="F44" s="17"/>
      <c r="G44" s="13"/>
      <c r="H44" s="18">
        <f>SUM(D44:G44)</f>
        <v>0</v>
      </c>
    </row>
    <row r="45" spans="1:8" ht="24" x14ac:dyDescent="0.2">
      <c r="A45" s="15" t="s">
        <v>20</v>
      </c>
      <c r="B45" s="31" t="s">
        <v>33</v>
      </c>
      <c r="C45" s="31"/>
      <c r="D45" s="17"/>
      <c r="E45" s="17"/>
      <c r="F45" s="17"/>
      <c r="G45" s="32"/>
      <c r="H45" s="18">
        <f>SUM(D45:G45)</f>
        <v>0</v>
      </c>
    </row>
    <row r="46" spans="1:8" x14ac:dyDescent="0.2">
      <c r="A46" s="15" t="s">
        <v>22</v>
      </c>
      <c r="B46" s="31" t="s">
        <v>35</v>
      </c>
      <c r="C46" s="31"/>
      <c r="D46" s="17">
        <v>3101000</v>
      </c>
      <c r="E46" s="17">
        <v>31563561</v>
      </c>
      <c r="F46" s="17">
        <f>7616226-333375</f>
        <v>7282851</v>
      </c>
      <c r="G46" s="32"/>
      <c r="H46" s="18">
        <f>SUM(D46:G46)</f>
        <v>41947412</v>
      </c>
    </row>
    <row r="47" spans="1:8" x14ac:dyDescent="0.2">
      <c r="A47" s="15" t="s">
        <v>24</v>
      </c>
      <c r="B47" s="16" t="s">
        <v>36</v>
      </c>
      <c r="C47" s="16"/>
      <c r="D47" s="17">
        <v>4191000</v>
      </c>
      <c r="E47" s="17">
        <v>93205498</v>
      </c>
      <c r="F47" s="17">
        <v>22262270</v>
      </c>
      <c r="G47" s="32"/>
      <c r="H47" s="18">
        <f>SUM(D47:G47)</f>
        <v>119658768</v>
      </c>
    </row>
    <row r="48" spans="1:8" x14ac:dyDescent="0.2">
      <c r="A48" s="15" t="s">
        <v>26</v>
      </c>
      <c r="B48" s="16" t="s">
        <v>37</v>
      </c>
      <c r="C48" s="16"/>
      <c r="D48" s="32"/>
      <c r="E48" s="32"/>
      <c r="F48" s="32">
        <v>10784205</v>
      </c>
      <c r="G48" s="32"/>
      <c r="H48" s="18">
        <f>SUM(D48:G48)</f>
        <v>10784205</v>
      </c>
    </row>
    <row r="49" spans="1:8" x14ac:dyDescent="0.2">
      <c r="A49" s="15" t="s">
        <v>28</v>
      </c>
      <c r="B49" s="33"/>
      <c r="C49" s="33"/>
      <c r="D49" s="32"/>
      <c r="E49" s="32"/>
      <c r="F49" s="32"/>
      <c r="G49" s="32"/>
      <c r="H49" s="34"/>
    </row>
    <row r="50" spans="1:8" ht="13.5" thickBot="1" x14ac:dyDescent="0.25">
      <c r="A50" s="20" t="s">
        <v>38</v>
      </c>
      <c r="B50" s="21"/>
      <c r="C50" s="21"/>
      <c r="D50" s="22"/>
      <c r="E50" s="22"/>
      <c r="F50" s="22"/>
      <c r="G50" s="22"/>
      <c r="H50" s="23">
        <f>SUM(D50:G50)</f>
        <v>0</v>
      </c>
    </row>
    <row r="51" spans="1:8" ht="13.5" thickBot="1" x14ac:dyDescent="0.25">
      <c r="A51" s="57" t="s">
        <v>39</v>
      </c>
      <c r="B51" s="58"/>
      <c r="C51" s="24"/>
      <c r="D51" s="25">
        <f>SUM(D44:D50)</f>
        <v>7292000</v>
      </c>
      <c r="E51" s="25">
        <f>SUM(E44:E50)</f>
        <v>124769059</v>
      </c>
      <c r="F51" s="25">
        <f>SUM(F44:F50)</f>
        <v>40329326</v>
      </c>
      <c r="G51" s="35">
        <f>SUM(G44:G50)</f>
        <v>0</v>
      </c>
      <c r="H51" s="26">
        <f>SUM(H44:H50)</f>
        <v>172390385</v>
      </c>
    </row>
    <row r="52" spans="1:8" x14ac:dyDescent="0.2">
      <c r="B52" s="5"/>
      <c r="C52" s="5"/>
      <c r="D52" s="6"/>
      <c r="E52" s="6"/>
      <c r="F52" s="6"/>
      <c r="G52" s="6"/>
      <c r="H52" s="6"/>
    </row>
    <row r="53" spans="1:8" x14ac:dyDescent="0.2">
      <c r="B53" s="5"/>
      <c r="C53" s="5"/>
      <c r="D53" s="6"/>
      <c r="E53" s="6"/>
      <c r="F53" s="6"/>
      <c r="G53" s="6"/>
      <c r="H53" s="6"/>
    </row>
    <row r="54" spans="1:8" x14ac:dyDescent="0.2">
      <c r="B54" s="5"/>
      <c r="C54" s="5"/>
      <c r="D54" s="6"/>
      <c r="E54" s="6"/>
      <c r="F54" s="6"/>
      <c r="G54" s="6"/>
      <c r="H54" s="6"/>
    </row>
    <row r="55" spans="1:8" x14ac:dyDescent="0.2">
      <c r="B55" s="62" t="s">
        <v>41</v>
      </c>
      <c r="C55" s="62"/>
      <c r="D55" s="62"/>
      <c r="E55" s="62"/>
      <c r="F55" s="62"/>
      <c r="G55" s="62"/>
      <c r="H55" s="62"/>
    </row>
    <row r="56" spans="1:8" ht="13.5" thickBot="1" x14ac:dyDescent="0.25">
      <c r="B56" s="7"/>
      <c r="C56" s="7"/>
      <c r="D56" s="7"/>
      <c r="E56" s="7"/>
      <c r="F56" s="7"/>
      <c r="G56" s="54" t="s">
        <v>2</v>
      </c>
      <c r="H56" s="54"/>
    </row>
    <row r="57" spans="1:8" ht="13.5" customHeight="1" thickBot="1" x14ac:dyDescent="0.25">
      <c r="A57" s="55" t="s">
        <v>3</v>
      </c>
      <c r="B57" s="8" t="s">
        <v>4</v>
      </c>
      <c r="C57" s="8" t="s">
        <v>5</v>
      </c>
      <c r="D57" s="8" t="s">
        <v>6</v>
      </c>
      <c r="E57" s="8" t="s">
        <v>7</v>
      </c>
      <c r="F57" s="8" t="s">
        <v>8</v>
      </c>
      <c r="G57" s="8" t="s">
        <v>9</v>
      </c>
      <c r="H57" s="9" t="s">
        <v>10</v>
      </c>
    </row>
    <row r="58" spans="1:8" ht="13.5" thickBot="1" x14ac:dyDescent="0.25">
      <c r="A58" s="56"/>
      <c r="B58" s="10" t="s">
        <v>11</v>
      </c>
      <c r="C58" s="8" t="s">
        <v>12</v>
      </c>
      <c r="D58" s="8" t="s">
        <v>13</v>
      </c>
      <c r="E58" s="8" t="s">
        <v>14</v>
      </c>
      <c r="F58" s="8" t="s">
        <v>31</v>
      </c>
      <c r="G58" s="8" t="s">
        <v>16</v>
      </c>
      <c r="H58" s="9" t="s">
        <v>17</v>
      </c>
    </row>
    <row r="59" spans="1:8" x14ac:dyDescent="0.2">
      <c r="A59" s="11" t="s">
        <v>18</v>
      </c>
      <c r="B59" s="12" t="s">
        <v>19</v>
      </c>
      <c r="C59" s="12"/>
      <c r="D59" s="13"/>
      <c r="E59" s="13">
        <v>58473645</v>
      </c>
      <c r="F59" s="13"/>
      <c r="G59" s="13"/>
      <c r="H59" s="14">
        <f t="shared" ref="H59:H64" si="3">SUM(C59:G59)</f>
        <v>58473645</v>
      </c>
    </row>
    <row r="60" spans="1:8" x14ac:dyDescent="0.2">
      <c r="A60" s="15" t="s">
        <v>20</v>
      </c>
      <c r="B60" s="16" t="s">
        <v>21</v>
      </c>
      <c r="C60" s="16">
        <v>185000000</v>
      </c>
      <c r="D60" s="17"/>
      <c r="E60" s="17"/>
      <c r="F60" s="17"/>
      <c r="G60" s="17"/>
      <c r="H60" s="18">
        <f t="shared" si="3"/>
        <v>185000000</v>
      </c>
    </row>
    <row r="61" spans="1:8" x14ac:dyDescent="0.2">
      <c r="A61" s="15" t="s">
        <v>22</v>
      </c>
      <c r="B61" s="16" t="s">
        <v>23</v>
      </c>
      <c r="C61" s="16"/>
      <c r="D61" s="17"/>
      <c r="E61" s="17"/>
      <c r="F61" s="17"/>
      <c r="G61" s="17"/>
      <c r="H61" s="18">
        <f t="shared" si="3"/>
        <v>0</v>
      </c>
    </row>
    <row r="62" spans="1:8" x14ac:dyDescent="0.2">
      <c r="A62" s="15" t="s">
        <v>24</v>
      </c>
      <c r="B62" s="16" t="s">
        <v>25</v>
      </c>
      <c r="C62" s="16"/>
      <c r="D62" s="17"/>
      <c r="E62" s="17"/>
      <c r="F62" s="17"/>
      <c r="G62" s="17"/>
      <c r="H62" s="18">
        <f t="shared" si="3"/>
        <v>0</v>
      </c>
    </row>
    <row r="63" spans="1:8" x14ac:dyDescent="0.2">
      <c r="A63" s="15" t="s">
        <v>26</v>
      </c>
      <c r="B63" s="16" t="s">
        <v>27</v>
      </c>
      <c r="C63" s="16"/>
      <c r="D63" s="17"/>
      <c r="E63" s="17"/>
      <c r="F63" s="17"/>
      <c r="G63" s="17"/>
      <c r="H63" s="18">
        <f t="shared" si="3"/>
        <v>0</v>
      </c>
    </row>
    <row r="64" spans="1:8" ht="13.5" thickBot="1" x14ac:dyDescent="0.25">
      <c r="A64" s="20" t="s">
        <v>28</v>
      </c>
      <c r="B64" s="21"/>
      <c r="C64" s="21"/>
      <c r="D64" s="22"/>
      <c r="E64" s="22"/>
      <c r="F64" s="22"/>
      <c r="G64" s="22"/>
      <c r="H64" s="23">
        <f t="shared" si="3"/>
        <v>0</v>
      </c>
    </row>
    <row r="65" spans="1:10" ht="13.5" thickBot="1" x14ac:dyDescent="0.25">
      <c r="A65" s="57" t="s">
        <v>29</v>
      </c>
      <c r="B65" s="58"/>
      <c r="C65" s="24">
        <f t="shared" ref="C65:H65" si="4">C59+SUM(C60:C64)</f>
        <v>185000000</v>
      </c>
      <c r="D65" s="25">
        <f t="shared" si="4"/>
        <v>0</v>
      </c>
      <c r="E65" s="25">
        <f t="shared" si="4"/>
        <v>58473645</v>
      </c>
      <c r="F65" s="25">
        <f t="shared" si="4"/>
        <v>0</v>
      </c>
      <c r="G65" s="25">
        <f t="shared" si="4"/>
        <v>0</v>
      </c>
      <c r="H65" s="26">
        <f t="shared" si="4"/>
        <v>243473645</v>
      </c>
    </row>
    <row r="66" spans="1:10" ht="13.5" thickBot="1" x14ac:dyDescent="0.25">
      <c r="B66" s="27"/>
      <c r="C66" s="27"/>
      <c r="D66" s="27"/>
      <c r="E66" s="27"/>
      <c r="F66" s="27"/>
      <c r="G66" s="27"/>
      <c r="H66" s="27"/>
    </row>
    <row r="67" spans="1:10" ht="26.25" thickBot="1" x14ac:dyDescent="0.25">
      <c r="A67" s="28" t="s">
        <v>3</v>
      </c>
      <c r="B67" s="10" t="s">
        <v>30</v>
      </c>
      <c r="C67" s="10" t="s">
        <v>12</v>
      </c>
      <c r="D67" s="8" t="s">
        <v>13</v>
      </c>
      <c r="E67" s="8" t="s">
        <v>14</v>
      </c>
      <c r="F67" s="8" t="s">
        <v>31</v>
      </c>
      <c r="G67" s="8" t="s">
        <v>16</v>
      </c>
      <c r="H67" s="9" t="s">
        <v>17</v>
      </c>
    </row>
    <row r="68" spans="1:10" x14ac:dyDescent="0.2">
      <c r="A68" s="11" t="s">
        <v>18</v>
      </c>
      <c r="B68" s="29" t="s">
        <v>32</v>
      </c>
      <c r="C68" s="30"/>
      <c r="D68" s="17"/>
      <c r="E68" s="17"/>
      <c r="F68" s="17"/>
      <c r="G68" s="13"/>
      <c r="H68" s="18">
        <f>SUM(D68:G68)</f>
        <v>0</v>
      </c>
    </row>
    <row r="69" spans="1:10" ht="24" x14ac:dyDescent="0.2">
      <c r="A69" s="15" t="s">
        <v>20</v>
      </c>
      <c r="B69" s="31" t="s">
        <v>33</v>
      </c>
      <c r="C69" s="31"/>
      <c r="D69" s="17"/>
      <c r="E69" s="17"/>
      <c r="F69" s="17"/>
      <c r="G69" s="32"/>
      <c r="H69" s="18">
        <f>SUM(D69:G69)</f>
        <v>0</v>
      </c>
    </row>
    <row r="70" spans="1:10" x14ac:dyDescent="0.2">
      <c r="A70" s="15" t="s">
        <v>22</v>
      </c>
      <c r="B70" s="31" t="s">
        <v>35</v>
      </c>
      <c r="C70" s="31"/>
      <c r="D70" s="17">
        <v>1696000</v>
      </c>
      <c r="E70" s="17">
        <v>5846010</v>
      </c>
      <c r="F70" s="17">
        <v>1272090</v>
      </c>
      <c r="G70" s="32"/>
      <c r="H70" s="18">
        <f>SUM(D70:G70)</f>
        <v>8814100</v>
      </c>
      <c r="J70" s="19"/>
    </row>
    <row r="71" spans="1:10" x14ac:dyDescent="0.2">
      <c r="A71" s="15" t="s">
        <v>24</v>
      </c>
      <c r="B71" s="16" t="s">
        <v>36</v>
      </c>
      <c r="C71" s="16"/>
      <c r="D71" s="17">
        <v>7785100</v>
      </c>
      <c r="E71" s="17">
        <v>125512283</v>
      </c>
      <c r="F71" s="17">
        <v>50237593</v>
      </c>
      <c r="G71" s="32"/>
      <c r="H71" s="18">
        <f>SUM(D71:G71)</f>
        <v>183534976</v>
      </c>
    </row>
    <row r="72" spans="1:10" x14ac:dyDescent="0.2">
      <c r="A72" s="15" t="s">
        <v>26</v>
      </c>
      <c r="B72" s="16" t="s">
        <v>37</v>
      </c>
      <c r="C72" s="16"/>
      <c r="D72" s="32"/>
      <c r="E72" s="32">
        <v>28118514</v>
      </c>
      <c r="F72" s="32">
        <v>23006055</v>
      </c>
      <c r="G72" s="32"/>
      <c r="H72" s="18">
        <f>SUM(D72:G72)</f>
        <v>51124569</v>
      </c>
    </row>
    <row r="73" spans="1:10" x14ac:dyDescent="0.2">
      <c r="A73" s="15" t="s">
        <v>28</v>
      </c>
      <c r="B73" s="33"/>
      <c r="C73" s="33"/>
      <c r="D73" s="32"/>
      <c r="E73" s="32"/>
      <c r="F73" s="32"/>
      <c r="G73" s="32"/>
      <c r="H73" s="34"/>
    </row>
    <row r="74" spans="1:10" ht="13.5" thickBot="1" x14ac:dyDescent="0.25">
      <c r="A74" s="20" t="s">
        <v>38</v>
      </c>
      <c r="B74" s="21"/>
      <c r="C74" s="21"/>
      <c r="D74" s="22"/>
      <c r="E74" s="22"/>
      <c r="F74" s="22"/>
      <c r="G74" s="22"/>
      <c r="H74" s="23">
        <f>SUM(D74:G74)</f>
        <v>0</v>
      </c>
    </row>
    <row r="75" spans="1:10" ht="13.5" thickBot="1" x14ac:dyDescent="0.25">
      <c r="A75" s="57" t="s">
        <v>39</v>
      </c>
      <c r="B75" s="58"/>
      <c r="C75" s="24"/>
      <c r="D75" s="25">
        <f>SUM(D68:D74)</f>
        <v>9481100</v>
      </c>
      <c r="E75" s="25">
        <f>SUM(E68:E74)</f>
        <v>159476807</v>
      </c>
      <c r="F75" s="25">
        <f>SUM(F68:F74)</f>
        <v>74515738</v>
      </c>
      <c r="G75" s="35">
        <f>SUM(G68:G74)</f>
        <v>0</v>
      </c>
      <c r="H75" s="26">
        <f>SUM(H68:H74)</f>
        <v>243473645</v>
      </c>
    </row>
    <row r="76" spans="1:10" x14ac:dyDescent="0.2">
      <c r="B76" s="5"/>
      <c r="C76" s="5"/>
      <c r="D76" s="6"/>
      <c r="E76" s="6"/>
      <c r="F76" s="6"/>
      <c r="G76" s="6"/>
      <c r="H76" s="6"/>
    </row>
    <row r="77" spans="1:10" x14ac:dyDescent="0.2">
      <c r="B77" s="5"/>
      <c r="C77" s="5"/>
      <c r="D77" s="6"/>
      <c r="E77" s="6"/>
      <c r="F77" s="6"/>
      <c r="G77" s="6"/>
      <c r="H77" s="6"/>
    </row>
    <row r="78" spans="1:10" ht="24" customHeight="1" x14ac:dyDescent="0.2">
      <c r="B78" s="63" t="s">
        <v>42</v>
      </c>
      <c r="C78" s="63"/>
      <c r="D78" s="63"/>
      <c r="E78" s="63"/>
      <c r="F78" s="63"/>
      <c r="G78" s="63"/>
    </row>
    <row r="79" spans="1:10" ht="13.5" thickBot="1" x14ac:dyDescent="0.25">
      <c r="B79" s="7"/>
      <c r="C79" s="7"/>
      <c r="D79" s="7"/>
      <c r="E79" s="7"/>
      <c r="F79" s="54"/>
      <c r="G79" s="54"/>
      <c r="H79" s="36" t="s">
        <v>2</v>
      </c>
    </row>
    <row r="80" spans="1:10" ht="13.5" customHeight="1" thickBot="1" x14ac:dyDescent="0.25">
      <c r="A80" s="55" t="s">
        <v>3</v>
      </c>
      <c r="B80" s="8" t="s">
        <v>4</v>
      </c>
      <c r="C80" s="8" t="s">
        <v>5</v>
      </c>
      <c r="D80" s="8" t="s">
        <v>6</v>
      </c>
      <c r="E80" s="8" t="s">
        <v>7</v>
      </c>
      <c r="F80" s="8" t="s">
        <v>8</v>
      </c>
      <c r="G80" s="8" t="s">
        <v>43</v>
      </c>
      <c r="H80" s="9" t="s">
        <v>10</v>
      </c>
    </row>
    <row r="81" spans="1:8" ht="13.5" thickBot="1" x14ac:dyDescent="0.25">
      <c r="A81" s="56"/>
      <c r="B81" s="10" t="s">
        <v>11</v>
      </c>
      <c r="C81" s="8" t="s">
        <v>12</v>
      </c>
      <c r="D81" s="8" t="s">
        <v>13</v>
      </c>
      <c r="E81" s="8" t="s">
        <v>14</v>
      </c>
      <c r="F81" s="8" t="s">
        <v>31</v>
      </c>
      <c r="G81" s="8" t="s">
        <v>16</v>
      </c>
      <c r="H81" s="9" t="s">
        <v>17</v>
      </c>
    </row>
    <row r="82" spans="1:8" x14ac:dyDescent="0.2">
      <c r="A82" s="11" t="s">
        <v>18</v>
      </c>
      <c r="B82" s="12" t="s">
        <v>19</v>
      </c>
      <c r="C82" s="12"/>
      <c r="D82" s="13"/>
      <c r="E82" s="13"/>
      <c r="F82" s="13"/>
      <c r="G82" s="13">
        <f>SUM(C82:F82)</f>
        <v>0</v>
      </c>
      <c r="H82" s="14">
        <f>SUM(D82:G82)</f>
        <v>0</v>
      </c>
    </row>
    <row r="83" spans="1:8" x14ac:dyDescent="0.2">
      <c r="A83" s="15" t="s">
        <v>20</v>
      </c>
      <c r="B83" s="16" t="s">
        <v>21</v>
      </c>
      <c r="C83" s="16">
        <v>115384000</v>
      </c>
      <c r="D83" s="17"/>
      <c r="E83" s="17">
        <v>98333187</v>
      </c>
      <c r="F83" s="17"/>
      <c r="G83" s="17"/>
      <c r="H83" s="18">
        <f>SUM(C83:G83)</f>
        <v>213717187</v>
      </c>
    </row>
    <row r="84" spans="1:8" x14ac:dyDescent="0.2">
      <c r="A84" s="15" t="s">
        <v>22</v>
      </c>
      <c r="B84" s="16" t="s">
        <v>23</v>
      </c>
      <c r="C84" s="16"/>
      <c r="D84" s="17"/>
      <c r="E84" s="17">
        <v>18301180</v>
      </c>
      <c r="F84" s="17"/>
      <c r="G84" s="17"/>
      <c r="H84" s="18">
        <f>SUM(C84:G84)</f>
        <v>18301180</v>
      </c>
    </row>
    <row r="85" spans="1:8" x14ac:dyDescent="0.2">
      <c r="A85" s="15" t="s">
        <v>24</v>
      </c>
      <c r="B85" s="16" t="s">
        <v>25</v>
      </c>
      <c r="C85" s="16"/>
      <c r="D85" s="17"/>
      <c r="E85" s="17"/>
      <c r="F85" s="17"/>
      <c r="G85" s="17">
        <f t="shared" ref="G85:H87" si="5">SUM(C85:F85)</f>
        <v>0</v>
      </c>
      <c r="H85" s="18">
        <f t="shared" si="5"/>
        <v>0</v>
      </c>
    </row>
    <row r="86" spans="1:8" x14ac:dyDescent="0.2">
      <c r="A86" s="15" t="s">
        <v>26</v>
      </c>
      <c r="B86" s="16" t="s">
        <v>27</v>
      </c>
      <c r="C86" s="16"/>
      <c r="D86" s="17"/>
      <c r="E86" s="17"/>
      <c r="F86" s="17"/>
      <c r="G86" s="17">
        <f t="shared" si="5"/>
        <v>0</v>
      </c>
      <c r="H86" s="18">
        <f t="shared" si="5"/>
        <v>0</v>
      </c>
    </row>
    <row r="87" spans="1:8" ht="13.5" thickBot="1" x14ac:dyDescent="0.25">
      <c r="A87" s="20" t="s">
        <v>28</v>
      </c>
      <c r="B87" s="21"/>
      <c r="C87" s="21"/>
      <c r="D87" s="22"/>
      <c r="E87" s="22"/>
      <c r="F87" s="22"/>
      <c r="G87" s="22">
        <f t="shared" si="5"/>
        <v>0</v>
      </c>
      <c r="H87" s="23">
        <f t="shared" si="5"/>
        <v>0</v>
      </c>
    </row>
    <row r="88" spans="1:8" ht="13.5" thickBot="1" x14ac:dyDescent="0.25">
      <c r="A88" s="57" t="s">
        <v>29</v>
      </c>
      <c r="B88" s="58"/>
      <c r="C88" s="24">
        <f>C82+SUM(C83:C87)</f>
        <v>115384000</v>
      </c>
      <c r="D88" s="25">
        <f>D82+SUM(D83:D87)</f>
        <v>0</v>
      </c>
      <c r="E88" s="25"/>
      <c r="F88" s="25">
        <f>F82+SUM(F83:F87)</f>
        <v>0</v>
      </c>
      <c r="G88" s="25">
        <f>G82+SUM(G83:G87)</f>
        <v>0</v>
      </c>
      <c r="H88" s="26">
        <f>H82+SUM(H83:H87)</f>
        <v>232018367</v>
      </c>
    </row>
    <row r="89" spans="1:8" ht="13.5" thickBot="1" x14ac:dyDescent="0.25">
      <c r="B89" s="27"/>
      <c r="C89" s="27"/>
      <c r="D89" s="27"/>
      <c r="E89" s="27"/>
      <c r="F89" s="27"/>
      <c r="G89" s="27"/>
      <c r="H89" s="27"/>
    </row>
    <row r="90" spans="1:8" ht="26.25" thickBot="1" x14ac:dyDescent="0.25">
      <c r="A90" s="28" t="s">
        <v>3</v>
      </c>
      <c r="B90" s="10" t="s">
        <v>30</v>
      </c>
      <c r="C90" s="10" t="s">
        <v>12</v>
      </c>
      <c r="D90" s="8" t="s">
        <v>13</v>
      </c>
      <c r="E90" s="8" t="s">
        <v>14</v>
      </c>
      <c r="F90" s="8" t="s">
        <v>31</v>
      </c>
      <c r="G90" s="8" t="s">
        <v>16</v>
      </c>
      <c r="H90" s="9" t="s">
        <v>17</v>
      </c>
    </row>
    <row r="91" spans="1:8" x14ac:dyDescent="0.2">
      <c r="A91" s="11" t="s">
        <v>18</v>
      </c>
      <c r="B91" s="29" t="s">
        <v>32</v>
      </c>
      <c r="C91" s="30"/>
      <c r="D91" s="17"/>
      <c r="E91" s="17"/>
      <c r="F91" s="17"/>
      <c r="G91" s="13">
        <f>SUM(C91:F91)</f>
        <v>0</v>
      </c>
      <c r="H91" s="18">
        <f>SUM(D91:G91)</f>
        <v>0</v>
      </c>
    </row>
    <row r="92" spans="1:8" ht="24" x14ac:dyDescent="0.2">
      <c r="A92" s="15" t="s">
        <v>20</v>
      </c>
      <c r="B92" s="31" t="s">
        <v>33</v>
      </c>
      <c r="C92" s="31"/>
      <c r="D92" s="17"/>
      <c r="E92" s="17"/>
      <c r="F92" s="17"/>
      <c r="G92" s="32">
        <f>SUM(C92:F92)</f>
        <v>0</v>
      </c>
      <c r="H92" s="18">
        <f>SUM(D92:G92)</f>
        <v>0</v>
      </c>
    </row>
    <row r="93" spans="1:8" x14ac:dyDescent="0.2">
      <c r="A93" s="15" t="s">
        <v>22</v>
      </c>
      <c r="B93" s="31" t="s">
        <v>35</v>
      </c>
      <c r="C93" s="31"/>
      <c r="D93" s="17"/>
      <c r="E93" s="17"/>
      <c r="F93" s="17">
        <v>1249481</v>
      </c>
      <c r="G93" s="32"/>
      <c r="H93" s="18">
        <f>SUM(C93:G93)</f>
        <v>1249481</v>
      </c>
    </row>
    <row r="94" spans="1:8" x14ac:dyDescent="0.2">
      <c r="A94" s="15" t="s">
        <v>24</v>
      </c>
      <c r="B94" s="16" t="s">
        <v>36</v>
      </c>
      <c r="C94" s="16"/>
      <c r="D94" s="17"/>
      <c r="E94" s="17">
        <v>178426913</v>
      </c>
      <c r="F94" s="17">
        <v>52341973</v>
      </c>
      <c r="G94" s="32"/>
      <c r="H94" s="18">
        <f>SUM(C94:G94)</f>
        <v>230768886</v>
      </c>
    </row>
    <row r="95" spans="1:8" x14ac:dyDescent="0.2">
      <c r="A95" s="15" t="s">
        <v>26</v>
      </c>
      <c r="B95" s="16" t="s">
        <v>37</v>
      </c>
      <c r="C95" s="16"/>
      <c r="D95" s="32"/>
      <c r="E95" s="32"/>
      <c r="F95" s="32"/>
      <c r="G95" s="32">
        <f>SUM(C95:F95)</f>
        <v>0</v>
      </c>
      <c r="H95" s="18">
        <f>SUM(D95:G95)</f>
        <v>0</v>
      </c>
    </row>
    <row r="96" spans="1:8" x14ac:dyDescent="0.2">
      <c r="A96" s="15" t="s">
        <v>28</v>
      </c>
      <c r="B96" s="33"/>
      <c r="C96" s="33"/>
      <c r="D96" s="32"/>
      <c r="E96" s="32"/>
      <c r="F96" s="32"/>
      <c r="G96" s="32"/>
      <c r="H96" s="34"/>
    </row>
    <row r="97" spans="1:9" ht="13.5" thickBot="1" x14ac:dyDescent="0.25">
      <c r="A97" s="20" t="s">
        <v>38</v>
      </c>
      <c r="B97" s="21"/>
      <c r="C97" s="21"/>
      <c r="D97" s="22"/>
      <c r="E97" s="22"/>
      <c r="F97" s="22"/>
      <c r="G97" s="22">
        <f>SUM(C97:F97)</f>
        <v>0</v>
      </c>
      <c r="H97" s="23">
        <f>SUM(D97:G97)</f>
        <v>0</v>
      </c>
    </row>
    <row r="98" spans="1:9" ht="13.5" thickBot="1" x14ac:dyDescent="0.25">
      <c r="A98" s="57" t="s">
        <v>39</v>
      </c>
      <c r="B98" s="58"/>
      <c r="C98" s="24">
        <f>SUM(C91:C97)</f>
        <v>0</v>
      </c>
      <c r="D98" s="25">
        <f>SUM(D91:D97)</f>
        <v>0</v>
      </c>
      <c r="E98" s="25"/>
      <c r="F98" s="25">
        <f>SUM(F91:F97)</f>
        <v>53591454</v>
      </c>
      <c r="G98" s="35">
        <f>SUM(G91:G97)</f>
        <v>0</v>
      </c>
      <c r="H98" s="26">
        <f>SUM(H91:H97)</f>
        <v>232018367</v>
      </c>
    </row>
    <row r="99" spans="1:9" x14ac:dyDescent="0.2">
      <c r="A99" s="37"/>
      <c r="B99" s="37"/>
      <c r="C99" s="6"/>
      <c r="D99" s="6"/>
      <c r="E99" s="6"/>
      <c r="F99" s="6"/>
      <c r="G99" s="6"/>
      <c r="H99" s="6"/>
    </row>
    <row r="100" spans="1:9" x14ac:dyDescent="0.2">
      <c r="A100" s="37"/>
      <c r="B100" s="37"/>
      <c r="C100" s="6"/>
      <c r="D100" s="6"/>
      <c r="E100" s="6"/>
      <c r="F100" s="6"/>
      <c r="G100" s="6"/>
      <c r="H100" s="6"/>
    </row>
    <row r="101" spans="1:9" ht="15.75" x14ac:dyDescent="0.2">
      <c r="B101" s="59" t="s">
        <v>44</v>
      </c>
      <c r="C101" s="59"/>
      <c r="D101" s="59"/>
      <c r="E101" s="59"/>
      <c r="F101" s="59"/>
      <c r="G101" s="59"/>
      <c r="H101" s="59"/>
    </row>
    <row r="102" spans="1:9" ht="13.5" thickBot="1" x14ac:dyDescent="0.25">
      <c r="B102" s="3"/>
      <c r="C102" s="3"/>
      <c r="D102" s="3"/>
      <c r="E102" s="3"/>
      <c r="F102" s="3"/>
      <c r="G102" s="3"/>
      <c r="H102" s="3"/>
    </row>
    <row r="103" spans="1:9" ht="26.25" thickBot="1" x14ac:dyDescent="0.25">
      <c r="A103" s="28" t="s">
        <v>45</v>
      </c>
      <c r="B103" s="60" t="s">
        <v>46</v>
      </c>
      <c r="C103" s="60"/>
      <c r="D103" s="60"/>
      <c r="E103" s="60"/>
      <c r="F103" s="38"/>
      <c r="G103" s="60" t="s">
        <v>47</v>
      </c>
      <c r="H103" s="61"/>
    </row>
    <row r="104" spans="1:9" x14ac:dyDescent="0.2">
      <c r="A104" s="11" t="s">
        <v>18</v>
      </c>
      <c r="B104" s="43"/>
      <c r="C104" s="43"/>
      <c r="D104" s="43"/>
      <c r="E104" s="43"/>
      <c r="F104" s="39"/>
      <c r="G104" s="44"/>
      <c r="H104" s="45"/>
    </row>
    <row r="105" spans="1:9" ht="13.5" thickBot="1" x14ac:dyDescent="0.25">
      <c r="A105" s="20" t="s">
        <v>20</v>
      </c>
      <c r="B105" s="46"/>
      <c r="C105" s="46"/>
      <c r="D105" s="46"/>
      <c r="E105" s="46"/>
      <c r="F105" s="40"/>
      <c r="G105" s="47"/>
      <c r="H105" s="48"/>
    </row>
    <row r="106" spans="1:9" ht="13.5" thickBot="1" x14ac:dyDescent="0.25">
      <c r="A106" s="49" t="s">
        <v>39</v>
      </c>
      <c r="B106" s="50"/>
      <c r="C106" s="50"/>
      <c r="D106" s="50"/>
      <c r="E106" s="51"/>
      <c r="F106" s="41"/>
      <c r="G106" s="52">
        <f>SUM(G104:H105)</f>
        <v>0</v>
      </c>
      <c r="H106" s="53"/>
      <c r="I106" s="42"/>
    </row>
    <row r="108" spans="1:9" x14ac:dyDescent="0.2">
      <c r="B108" s="1" t="s">
        <v>48</v>
      </c>
    </row>
  </sheetData>
  <mergeCells count="31">
    <mergeCell ref="A51:B51"/>
    <mergeCell ref="B2:H2"/>
    <mergeCell ref="B4:H4"/>
    <mergeCell ref="B8:H8"/>
    <mergeCell ref="G9:H9"/>
    <mergeCell ref="A10:A11"/>
    <mergeCell ref="A18:B18"/>
    <mergeCell ref="A28:B28"/>
    <mergeCell ref="B31:H31"/>
    <mergeCell ref="G32:H32"/>
    <mergeCell ref="A33:A34"/>
    <mergeCell ref="A41:B41"/>
    <mergeCell ref="B103:E103"/>
    <mergeCell ref="G103:H103"/>
    <mergeCell ref="B55:H55"/>
    <mergeCell ref="G56:H56"/>
    <mergeCell ref="A57:A58"/>
    <mergeCell ref="A65:B65"/>
    <mergeCell ref="A75:B75"/>
    <mergeCell ref="B78:G78"/>
    <mergeCell ref="F79:G79"/>
    <mergeCell ref="A80:A81"/>
    <mergeCell ref="A88:B88"/>
    <mergeCell ref="A98:B98"/>
    <mergeCell ref="B101:H101"/>
    <mergeCell ref="B104:E104"/>
    <mergeCell ref="G104:H104"/>
    <mergeCell ref="B105:E105"/>
    <mergeCell ref="G105:H105"/>
    <mergeCell ref="A106:E106"/>
    <mergeCell ref="G106:H106"/>
  </mergeCells>
  <conditionalFormatting sqref="D29:H30 D6:H7 D52:H54 D76:H77">
    <cfRule type="cellIs" dxfId="7" priority="7" stopIfTrue="1" operator="equal">
      <formula>0</formula>
    </cfRule>
  </conditionalFormatting>
  <conditionalFormatting sqref="G106:H106">
    <cfRule type="cellIs" dxfId="6" priority="8" stopIfTrue="1" operator="equal">
      <formula>0</formula>
    </cfRule>
  </conditionalFormatting>
  <conditionalFormatting sqref="H12:H18 D18:G18 H21:H28 D28:G28">
    <cfRule type="cellIs" dxfId="5" priority="6" stopIfTrue="1" operator="equal">
      <formula>0</formula>
    </cfRule>
  </conditionalFormatting>
  <conditionalFormatting sqref="C99:G100">
    <cfRule type="cellIs" dxfId="4" priority="5" stopIfTrue="1" operator="equal">
      <formula>0</formula>
    </cfRule>
  </conditionalFormatting>
  <conditionalFormatting sqref="H99:H100">
    <cfRule type="cellIs" dxfId="3" priority="4" stopIfTrue="1" operator="equal">
      <formula>0</formula>
    </cfRule>
  </conditionalFormatting>
  <conditionalFormatting sqref="H35:H41 D41:G41 H44:H51 D51:G51">
    <cfRule type="cellIs" dxfId="2" priority="3" stopIfTrue="1" operator="equal">
      <formula>0</formula>
    </cfRule>
  </conditionalFormatting>
  <conditionalFormatting sqref="H59:H65 D65:G65 H68:H75 D75:G75">
    <cfRule type="cellIs" dxfId="1" priority="2" stopIfTrue="1" operator="equal">
      <formula>0</formula>
    </cfRule>
  </conditionalFormatting>
  <conditionalFormatting sqref="H82:H88 D88:G88 H91:H98 D98:G98">
    <cfRule type="cellIs" dxfId="0" priority="1" stopIfTrue="1" operator="equal">
      <formula>0</formula>
    </cfRule>
  </conditionalFormatting>
  <pageMargins left="0.7" right="0.7" top="0.75" bottom="0.75" header="0.3" footer="0.3"/>
  <pageSetup paperSize="9" scale="78" orientation="portrait" horizontalDpi="300" verticalDpi="300" r:id="rId1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15. melléklet</vt:lpstr>
      <vt:lpstr>'15.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2020-06-30T09:16:51Z</dcterms:created>
  <dcterms:modified xsi:type="dcterms:W3CDTF">2020-06-30T09:24:00Z</dcterms:modified>
</cp:coreProperties>
</file>