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szasasASP9\Desktop\Tiszasas\Költségvetés\2019 ktsg módosítás\"/>
    </mc:Choice>
  </mc:AlternateContent>
  <xr:revisionPtr revIDLastSave="0" documentId="8_{651371DF-EF1E-4D33-8A66-D298D06195C6}" xr6:coauthVersionLast="45" xr6:coauthVersionMax="45" xr10:uidLastSave="{00000000-0000-0000-0000-000000000000}"/>
  <bookViews>
    <workbookView xWindow="-120" yWindow="-120" windowWidth="20730" windowHeight="11160" activeTab="1" xr2:uid="{09FAA84E-3CAF-4228-AEE8-C93CA0197C3F}"/>
  </bookViews>
  <sheets>
    <sheet name="Bevétel" sheetId="1" r:id="rId1"/>
    <sheet name="Kiadá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2" l="1"/>
  <c r="F11" i="2"/>
  <c r="C51" i="2"/>
  <c r="G10" i="2" s="1"/>
  <c r="C40" i="2"/>
  <c r="C32" i="2"/>
  <c r="B51" i="2"/>
  <c r="F10" i="2" s="1"/>
  <c r="C26" i="2"/>
  <c r="C23" i="2" s="1"/>
  <c r="C18" i="2"/>
  <c r="C15" i="2" s="1"/>
  <c r="C10" i="2"/>
  <c r="C7" i="2" s="1"/>
  <c r="G8" i="2"/>
  <c r="C11" i="1"/>
  <c r="B11" i="1"/>
  <c r="F8" i="2"/>
  <c r="B40" i="2"/>
  <c r="B10" i="2"/>
  <c r="B7" i="2" s="1"/>
  <c r="C14" i="1"/>
  <c r="C31" i="2" l="1"/>
  <c r="C55" i="2" s="1"/>
  <c r="G9" i="2"/>
  <c r="G7" i="2"/>
  <c r="F18" i="2"/>
  <c r="B14" i="1"/>
  <c r="G12" i="2" l="1"/>
  <c r="G18" i="2"/>
  <c r="B32" i="2" l="1"/>
  <c r="F7" i="2" l="1"/>
  <c r="B31" i="2"/>
  <c r="B26" i="2"/>
  <c r="B23" i="2" s="1"/>
  <c r="B18" i="2"/>
  <c r="C9" i="1"/>
  <c r="C8" i="1" s="1"/>
  <c r="C18" i="1" s="1"/>
  <c r="B9" i="1"/>
  <c r="B8" i="1" s="1"/>
  <c r="B15" i="2" l="1"/>
  <c r="B55" i="2" s="1"/>
  <c r="F9" i="2"/>
  <c r="F12" i="2" s="1"/>
  <c r="B18" i="1"/>
</calcChain>
</file>

<file path=xl/sharedStrings.xml><?xml version="1.0" encoding="utf-8"?>
<sst xmlns="http://schemas.openxmlformats.org/spreadsheetml/2006/main" count="81" uniqueCount="63">
  <si>
    <t>Megnevezés</t>
  </si>
  <si>
    <t>2019.</t>
  </si>
  <si>
    <t>előirányzat</t>
  </si>
  <si>
    <t xml:space="preserve">2019. </t>
  </si>
  <si>
    <t>mód ei</t>
  </si>
  <si>
    <t>B1. Működési célú támogatások</t>
  </si>
  <si>
    <t>B16 Egyéb működési célú támogatásértékű bevétel</t>
  </si>
  <si>
    <t>B4 Működési bevétel</t>
  </si>
  <si>
    <t>B411 Egyéb működési bevétel</t>
  </si>
  <si>
    <t>B8 Finanszírozási bevétel</t>
  </si>
  <si>
    <t>B813 Maradvány</t>
  </si>
  <si>
    <t>Bevételek összesen</t>
  </si>
  <si>
    <t>2019. évi előirányzat</t>
  </si>
  <si>
    <t>K3 Dologi kiadás</t>
  </si>
  <si>
    <t xml:space="preserve">    K35 ÁFA</t>
  </si>
  <si>
    <t>K1 Személyi juttatás</t>
  </si>
  <si>
    <t>K2 Járulékok</t>
  </si>
  <si>
    <t xml:space="preserve">    K311 Szakmai anyag</t>
  </si>
  <si>
    <t xml:space="preserve">    K312 Üzemeltetési anyag</t>
  </si>
  <si>
    <t xml:space="preserve">    K351 ÁFA</t>
  </si>
  <si>
    <t xml:space="preserve">    K1101 Munkabér</t>
  </si>
  <si>
    <t xml:space="preserve">    K1113 Egyéb juttatás</t>
  </si>
  <si>
    <t xml:space="preserve">   K311Szakmai anyag</t>
  </si>
  <si>
    <t xml:space="preserve">   K312 Üzemeltetési anyag</t>
  </si>
  <si>
    <t xml:space="preserve">   K321 Internet</t>
  </si>
  <si>
    <t xml:space="preserve">   K322 Telefon</t>
  </si>
  <si>
    <t xml:space="preserve">   K334 Karbantartás</t>
  </si>
  <si>
    <t xml:space="preserve">   K351 ÁFA</t>
  </si>
  <si>
    <t>Kiadás összesen:</t>
  </si>
  <si>
    <t>K1</t>
  </si>
  <si>
    <t>K2</t>
  </si>
  <si>
    <t>K3</t>
  </si>
  <si>
    <t>K6</t>
  </si>
  <si>
    <t>eredeti</t>
  </si>
  <si>
    <t>mód</t>
  </si>
  <si>
    <t xml:space="preserve">    K1109 Közlekedési ktsg</t>
  </si>
  <si>
    <t xml:space="preserve">    K1110 Folyószámla ktsg</t>
  </si>
  <si>
    <t xml:space="preserve">   K337 Egyéb szolg</t>
  </si>
  <si>
    <t>B1</t>
  </si>
  <si>
    <t>B4</t>
  </si>
  <si>
    <t>B8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</si>
  <si>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Munkaügyi támogatás</t>
    </r>
  </si>
  <si>
    <t>B405 Ellátási díj</t>
  </si>
  <si>
    <t>B816 Intézményi támogatás</t>
  </si>
  <si>
    <t>Alkony Gondozási Központ 2019. évi bevételei</t>
  </si>
  <si>
    <t>29.sz. melléklet</t>
  </si>
  <si>
    <t>Alkony Gondozási Központ 2019. évi kiadásai</t>
  </si>
  <si>
    <t>30. sz. melléklet</t>
  </si>
  <si>
    <t>107051 Szociális étkezés</t>
  </si>
  <si>
    <t xml:space="preserve">    K332 Vásárolt élelmezés</t>
  </si>
  <si>
    <t>107052 Házi segítségnyújtás</t>
  </si>
  <si>
    <t>102030 Idősek nappali ellátása</t>
  </si>
  <si>
    <t>102023 Idősek bentlakásos ellátása</t>
  </si>
  <si>
    <t xml:space="preserve">   K331 Közüzemi díj</t>
  </si>
  <si>
    <t xml:space="preserve">   K332 Vásárolt élelmezés</t>
  </si>
  <si>
    <t xml:space="preserve">   K336 Szakmai szolg</t>
  </si>
  <si>
    <t xml:space="preserve">    K337 Egyéb szolg</t>
  </si>
  <si>
    <t xml:space="preserve">    K1104 Készenléti díj</t>
  </si>
  <si>
    <t xml:space="preserve">    K122 Megbízási díj</t>
  </si>
  <si>
    <t>K5 Működési célú támogatás</t>
  </si>
  <si>
    <t xml:space="preserve">   K512 Térítési díj visszafizetés</t>
  </si>
  <si>
    <t>K6 Beruházások</t>
  </si>
  <si>
    <t>K5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</si>
</sst>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Ft-40E]"/>
    <numFmt numFmtId="165" formatCode="#,##0\ &quot;HUF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Alignment="1"/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64" fontId="3" fillId="0" borderId="6" xfId="0" applyNumberFormat="1" applyFont="1" applyBorder="1" applyAlignment="1">
      <alignment horizontal="right" vertical="center"/>
    </xf>
    <xf numFmtId="164" fontId="4" fillId="0" borderId="6" xfId="0" applyNumberFormat="1" applyFont="1" applyBorder="1" applyAlignment="1">
      <alignment horizontal="right" vertical="center"/>
    </xf>
    <xf numFmtId="164" fontId="5" fillId="0" borderId="6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4" fontId="8" fillId="0" borderId="13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horizontal="right" vertical="center"/>
    </xf>
    <xf numFmtId="0" fontId="0" fillId="0" borderId="0" xfId="0" applyFill="1" applyBorder="1" applyAlignment="1"/>
    <xf numFmtId="164" fontId="0" fillId="0" borderId="0" xfId="0" applyNumberFormat="1" applyAlignment="1"/>
    <xf numFmtId="164" fontId="1" fillId="0" borderId="0" xfId="0" applyNumberFormat="1" applyFont="1" applyAlignment="1"/>
    <xf numFmtId="0" fontId="0" fillId="0" borderId="0" xfId="0" applyBorder="1" applyAlignment="1"/>
    <xf numFmtId="0" fontId="3" fillId="0" borderId="2" xfId="0" applyFont="1" applyBorder="1" applyAlignment="1">
      <alignment vertical="center"/>
    </xf>
    <xf numFmtId="164" fontId="3" fillId="0" borderId="5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164" fontId="8" fillId="0" borderId="10" xfId="0" applyNumberFormat="1" applyFont="1" applyBorder="1" applyAlignment="1">
      <alignment horizontal="right" vertical="center"/>
    </xf>
    <xf numFmtId="0" fontId="0" fillId="0" borderId="0" xfId="0" applyFont="1" applyAlignment="1"/>
    <xf numFmtId="165" fontId="0" fillId="0" borderId="0" xfId="0" applyNumberFormat="1" applyAlignment="1"/>
    <xf numFmtId="165" fontId="1" fillId="0" borderId="0" xfId="0" applyNumberFormat="1" applyFont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900C9-6166-4336-8B44-465342916052}">
  <dimension ref="A1:D66"/>
  <sheetViews>
    <sheetView workbookViewId="0">
      <selection activeCell="D2" sqref="D1:D1048576"/>
    </sheetView>
  </sheetViews>
  <sheetFormatPr defaultRowHeight="15" x14ac:dyDescent="0.25"/>
  <cols>
    <col min="1" max="1" width="61.85546875" style="3" bestFit="1" customWidth="1"/>
    <col min="2" max="3" width="17.140625" style="3" customWidth="1"/>
    <col min="4" max="16384" width="9.140625" style="3"/>
  </cols>
  <sheetData>
    <row r="1" spans="1:3" x14ac:dyDescent="0.25">
      <c r="A1" s="47" t="s">
        <v>44</v>
      </c>
      <c r="B1" s="47"/>
      <c r="C1" s="47"/>
    </row>
    <row r="3" spans="1:3" x14ac:dyDescent="0.25">
      <c r="C3" s="3" t="s">
        <v>45</v>
      </c>
    </row>
    <row r="4" spans="1:3" ht="15.75" thickBot="1" x14ac:dyDescent="0.3"/>
    <row r="5" spans="1:3" ht="15.75" x14ac:dyDescent="0.25">
      <c r="A5" s="44" t="s">
        <v>0</v>
      </c>
      <c r="B5" s="1" t="s">
        <v>1</v>
      </c>
      <c r="C5" s="2" t="s">
        <v>3</v>
      </c>
    </row>
    <row r="6" spans="1:3" ht="15.75" x14ac:dyDescent="0.25">
      <c r="A6" s="45"/>
      <c r="B6" s="4" t="s">
        <v>2</v>
      </c>
      <c r="C6" s="5" t="s">
        <v>4</v>
      </c>
    </row>
    <row r="7" spans="1:3" ht="16.5" thickBot="1" x14ac:dyDescent="0.3">
      <c r="A7" s="46"/>
      <c r="B7" s="6"/>
      <c r="C7" s="7"/>
    </row>
    <row r="8" spans="1:3" ht="15.75" x14ac:dyDescent="0.25">
      <c r="A8" s="8" t="s">
        <v>5</v>
      </c>
      <c r="B8" s="14">
        <f>B9</f>
        <v>1274826</v>
      </c>
      <c r="C8" s="14">
        <f>C9</f>
        <v>4074826</v>
      </c>
    </row>
    <row r="9" spans="1:3" ht="15.75" x14ac:dyDescent="0.25">
      <c r="A9" s="9" t="s">
        <v>6</v>
      </c>
      <c r="B9" s="15">
        <f>SUM(B10:B10)</f>
        <v>1274826</v>
      </c>
      <c r="C9" s="15">
        <f>SUM(C10:C10)</f>
        <v>4074826</v>
      </c>
    </row>
    <row r="10" spans="1:3" ht="16.5" thickBot="1" x14ac:dyDescent="0.3">
      <c r="A10" s="11" t="s">
        <v>41</v>
      </c>
      <c r="B10" s="17">
        <v>1274826</v>
      </c>
      <c r="C10" s="17">
        <v>4074826</v>
      </c>
    </row>
    <row r="11" spans="1:3" ht="15.75" x14ac:dyDescent="0.25">
      <c r="A11" s="36" t="s">
        <v>7</v>
      </c>
      <c r="B11" s="37">
        <f>B12+B13</f>
        <v>47505500</v>
      </c>
      <c r="C11" s="37">
        <f>C12+C13</f>
        <v>49929572</v>
      </c>
    </row>
    <row r="12" spans="1:3" ht="15.75" x14ac:dyDescent="0.25">
      <c r="A12" s="10" t="s">
        <v>42</v>
      </c>
      <c r="B12" s="16">
        <v>47505500</v>
      </c>
      <c r="C12" s="16">
        <v>49535500</v>
      </c>
    </row>
    <row r="13" spans="1:3" ht="16.5" thickBot="1" x14ac:dyDescent="0.3">
      <c r="A13" s="10" t="s">
        <v>8</v>
      </c>
      <c r="B13" s="16">
        <v>0</v>
      </c>
      <c r="C13" s="16">
        <v>394072</v>
      </c>
    </row>
    <row r="14" spans="1:3" ht="15.75" x14ac:dyDescent="0.25">
      <c r="A14" s="36" t="s">
        <v>9</v>
      </c>
      <c r="B14" s="37">
        <f>SUM(B15:B16)</f>
        <v>76572982</v>
      </c>
      <c r="C14" s="37">
        <f>SUM(C15:C16)</f>
        <v>87788376</v>
      </c>
    </row>
    <row r="15" spans="1:3" ht="15.75" x14ac:dyDescent="0.25">
      <c r="A15" s="10" t="s">
        <v>10</v>
      </c>
      <c r="B15" s="16">
        <v>8479920</v>
      </c>
      <c r="C15" s="17">
        <v>8251800</v>
      </c>
    </row>
    <row r="16" spans="1:3" ht="16.5" thickBot="1" x14ac:dyDescent="0.3">
      <c r="A16" s="13" t="s">
        <v>43</v>
      </c>
      <c r="B16" s="18">
        <v>68093062</v>
      </c>
      <c r="C16" s="18">
        <v>79536576</v>
      </c>
    </row>
    <row r="17" spans="1:3" ht="15.75" x14ac:dyDescent="0.25">
      <c r="A17" s="8"/>
      <c r="B17" s="17"/>
      <c r="C17" s="14"/>
    </row>
    <row r="18" spans="1:3" ht="16.5" thickBot="1" x14ac:dyDescent="0.3">
      <c r="A18" s="12" t="s">
        <v>11</v>
      </c>
      <c r="B18" s="19">
        <f>B8+B11+B14</f>
        <v>125353308</v>
      </c>
      <c r="C18" s="19">
        <f>C8+C11+C14</f>
        <v>141792774</v>
      </c>
    </row>
    <row r="64" spans="4:4" ht="15.75" x14ac:dyDescent="0.25">
      <c r="D64" s="38"/>
    </row>
    <row r="66" spans="1:3" s="35" customFormat="1" x14ac:dyDescent="0.25">
      <c r="A66" s="3"/>
      <c r="B66" s="3"/>
      <c r="C66" s="3"/>
    </row>
  </sheetData>
  <mergeCells count="2">
    <mergeCell ref="A5:A7"/>
    <mergeCell ref="A1:C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58F8F-7321-4907-8A23-826CF5F84D40}">
  <dimension ref="A1:G127"/>
  <sheetViews>
    <sheetView tabSelected="1" zoomScaleNormal="100" workbookViewId="0">
      <selection activeCell="H1" sqref="H1:J1048576"/>
    </sheetView>
  </sheetViews>
  <sheetFormatPr defaultRowHeight="15" x14ac:dyDescent="0.25"/>
  <cols>
    <col min="1" max="1" width="41" style="3" bestFit="1" customWidth="1"/>
    <col min="2" max="2" width="21" style="3" bestFit="1" customWidth="1"/>
    <col min="3" max="3" width="15.140625" style="3" bestFit="1" customWidth="1"/>
    <col min="4" max="5" width="9.140625" style="3"/>
    <col min="6" max="6" width="17.7109375" style="3" bestFit="1" customWidth="1"/>
    <col min="7" max="7" width="15" style="3" customWidth="1"/>
    <col min="8" max="16384" width="9.140625" style="3"/>
  </cols>
  <sheetData>
    <row r="1" spans="1:7" x14ac:dyDescent="0.25">
      <c r="A1" s="47" t="s">
        <v>46</v>
      </c>
      <c r="B1" s="47"/>
      <c r="C1" s="47"/>
    </row>
    <row r="3" spans="1:7" x14ac:dyDescent="0.25">
      <c r="C3" s="3" t="s">
        <v>47</v>
      </c>
    </row>
    <row r="4" spans="1:7" ht="15.75" thickBot="1" x14ac:dyDescent="0.3"/>
    <row r="5" spans="1:7" ht="30.75" customHeight="1" x14ac:dyDescent="0.25">
      <c r="A5" s="48" t="s">
        <v>0</v>
      </c>
      <c r="B5" s="48" t="s">
        <v>12</v>
      </c>
      <c r="C5" s="20" t="s">
        <v>3</v>
      </c>
    </row>
    <row r="6" spans="1:7" ht="16.5" thickBot="1" x14ac:dyDescent="0.3">
      <c r="A6" s="49"/>
      <c r="B6" s="49"/>
      <c r="C6" s="21" t="s">
        <v>4</v>
      </c>
      <c r="F6" s="3" t="s">
        <v>33</v>
      </c>
      <c r="G6" s="32" t="s">
        <v>34</v>
      </c>
    </row>
    <row r="7" spans="1:7" ht="15.75" x14ac:dyDescent="0.25">
      <c r="A7" s="22" t="s">
        <v>48</v>
      </c>
      <c r="B7" s="26">
        <f>B10+B8+B9</f>
        <v>4651860</v>
      </c>
      <c r="C7" s="26">
        <f>C10+C8+C9</f>
        <v>4650046</v>
      </c>
      <c r="E7" s="3" t="s">
        <v>29</v>
      </c>
      <c r="F7" s="33">
        <f>+B24+B32+B8+B16</f>
        <v>74412810</v>
      </c>
      <c r="G7" s="33">
        <f>+C24+C32+C8+C16</f>
        <v>81678988</v>
      </c>
    </row>
    <row r="8" spans="1:7" ht="15.75" x14ac:dyDescent="0.25">
      <c r="A8" s="23" t="s">
        <v>15</v>
      </c>
      <c r="B8" s="27">
        <v>2148000</v>
      </c>
      <c r="C8" s="27">
        <v>2139345</v>
      </c>
      <c r="E8" s="3" t="s">
        <v>30</v>
      </c>
      <c r="F8" s="33">
        <f>+B25+B39+B9+B17</f>
        <v>14510498</v>
      </c>
      <c r="G8" s="33">
        <f>+C25+C39+C9+C17</f>
        <v>14989072</v>
      </c>
    </row>
    <row r="9" spans="1:7" ht="15.75" x14ac:dyDescent="0.25">
      <c r="A9" s="23" t="s">
        <v>16</v>
      </c>
      <c r="B9" s="27">
        <v>418860</v>
      </c>
      <c r="C9" s="27">
        <v>400180</v>
      </c>
      <c r="E9" s="3" t="s">
        <v>31</v>
      </c>
      <c r="F9" s="33">
        <f>B10+B18+B26+B40</f>
        <v>36430000</v>
      </c>
      <c r="G9" s="33">
        <f>C10+C18+C26+C40</f>
        <v>43613105</v>
      </c>
    </row>
    <row r="10" spans="1:7" ht="15.75" x14ac:dyDescent="0.25">
      <c r="A10" s="23" t="s">
        <v>13</v>
      </c>
      <c r="B10" s="27">
        <f>SUM(B11:B14)</f>
        <v>2085000</v>
      </c>
      <c r="C10" s="27">
        <f>SUM(C11:C14)</f>
        <v>2110521</v>
      </c>
      <c r="E10" s="3" t="s">
        <v>62</v>
      </c>
      <c r="F10" s="33">
        <f>B51</f>
        <v>0</v>
      </c>
      <c r="G10" s="33">
        <f>C51</f>
        <v>600000</v>
      </c>
    </row>
    <row r="11" spans="1:7" ht="15.75" x14ac:dyDescent="0.25">
      <c r="A11" s="23" t="s">
        <v>18</v>
      </c>
      <c r="B11" s="28">
        <v>135000</v>
      </c>
      <c r="C11" s="28">
        <v>135000</v>
      </c>
      <c r="E11" s="3" t="s">
        <v>32</v>
      </c>
      <c r="F11" s="33">
        <f>B53</f>
        <v>0</v>
      </c>
      <c r="G11" s="33">
        <f>C53</f>
        <v>911609</v>
      </c>
    </row>
    <row r="12" spans="1:7" ht="15.75" x14ac:dyDescent="0.25">
      <c r="A12" s="23" t="s">
        <v>49</v>
      </c>
      <c r="B12" s="28">
        <v>1534000</v>
      </c>
      <c r="C12" s="28">
        <v>1534000</v>
      </c>
      <c r="F12" s="34">
        <f>SUM(F7:F11)</f>
        <v>125353308</v>
      </c>
      <c r="G12" s="34">
        <f>SUM(G7:G11)</f>
        <v>141792774</v>
      </c>
    </row>
    <row r="13" spans="1:7" ht="15.75" x14ac:dyDescent="0.25">
      <c r="A13" s="23" t="s">
        <v>56</v>
      </c>
      <c r="B13" s="28">
        <v>0</v>
      </c>
      <c r="C13" s="28">
        <v>16238</v>
      </c>
    </row>
    <row r="14" spans="1:7" ht="16.5" thickBot="1" x14ac:dyDescent="0.3">
      <c r="A14" s="24" t="s">
        <v>14</v>
      </c>
      <c r="B14" s="29">
        <v>416000</v>
      </c>
      <c r="C14" s="29">
        <v>425283</v>
      </c>
    </row>
    <row r="15" spans="1:7" ht="15.75" x14ac:dyDescent="0.25">
      <c r="A15" s="22" t="s">
        <v>50</v>
      </c>
      <c r="B15" s="26">
        <f>B18+B16+B17</f>
        <v>8186568</v>
      </c>
      <c r="C15" s="26">
        <f>C18+C16+C17</f>
        <v>8916195</v>
      </c>
      <c r="E15" s="3" t="s">
        <v>38</v>
      </c>
      <c r="F15" s="42">
        <v>1274826</v>
      </c>
      <c r="G15" s="42">
        <v>4074826</v>
      </c>
    </row>
    <row r="16" spans="1:7" ht="15.75" x14ac:dyDescent="0.25">
      <c r="A16" s="23" t="s">
        <v>15</v>
      </c>
      <c r="B16" s="27">
        <v>6741898</v>
      </c>
      <c r="C16" s="27">
        <v>7391941</v>
      </c>
      <c r="E16" s="3" t="s">
        <v>39</v>
      </c>
      <c r="F16" s="42">
        <v>47505500</v>
      </c>
      <c r="G16" s="42">
        <v>49929572</v>
      </c>
    </row>
    <row r="17" spans="1:7" ht="15.75" x14ac:dyDescent="0.25">
      <c r="A17" s="23" t="s">
        <v>16</v>
      </c>
      <c r="B17" s="27">
        <v>1314670</v>
      </c>
      <c r="C17" s="27">
        <v>1372148</v>
      </c>
      <c r="E17" s="3" t="s">
        <v>40</v>
      </c>
      <c r="F17" s="42">
        <v>76572982</v>
      </c>
      <c r="G17" s="42">
        <v>87788376</v>
      </c>
    </row>
    <row r="18" spans="1:7" ht="15.75" x14ac:dyDescent="0.25">
      <c r="A18" s="23" t="s">
        <v>13</v>
      </c>
      <c r="B18" s="27">
        <f>SUM(B19:B22)</f>
        <v>130000</v>
      </c>
      <c r="C18" s="27">
        <f>SUM(C19:C22)</f>
        <v>152106</v>
      </c>
      <c r="F18" s="43">
        <f>SUM(F15:F17)</f>
        <v>125353308</v>
      </c>
      <c r="G18" s="43">
        <f>SUM(G15:G17)</f>
        <v>141792774</v>
      </c>
    </row>
    <row r="19" spans="1:7" ht="15.75" x14ac:dyDescent="0.25">
      <c r="A19" s="23" t="s">
        <v>17</v>
      </c>
      <c r="B19" s="28">
        <v>30000</v>
      </c>
      <c r="C19" s="28">
        <v>30000</v>
      </c>
      <c r="F19" s="43"/>
      <c r="G19" s="43"/>
    </row>
    <row r="20" spans="1:7" ht="15.75" x14ac:dyDescent="0.25">
      <c r="A20" s="23" t="s">
        <v>18</v>
      </c>
      <c r="B20" s="28">
        <v>70000</v>
      </c>
      <c r="C20" s="28">
        <v>70000</v>
      </c>
      <c r="F20" s="43"/>
      <c r="G20" s="43"/>
    </row>
    <row r="21" spans="1:7" ht="15.75" x14ac:dyDescent="0.25">
      <c r="A21" s="23" t="s">
        <v>56</v>
      </c>
      <c r="B21" s="28">
        <v>0</v>
      </c>
      <c r="C21" s="28">
        <v>22106</v>
      </c>
    </row>
    <row r="22" spans="1:7" ht="16.5" thickBot="1" x14ac:dyDescent="0.3">
      <c r="A22" s="23" t="s">
        <v>19</v>
      </c>
      <c r="B22" s="28">
        <v>30000</v>
      </c>
      <c r="C22" s="28">
        <v>30000</v>
      </c>
    </row>
    <row r="23" spans="1:7" ht="15.75" x14ac:dyDescent="0.25">
      <c r="A23" s="39" t="s">
        <v>51</v>
      </c>
      <c r="B23" s="40">
        <f>B24+B25+B26</f>
        <v>1958216</v>
      </c>
      <c r="C23" s="40">
        <f>C24+C25+C26</f>
        <v>1661221</v>
      </c>
    </row>
    <row r="24" spans="1:7" ht="15.75" x14ac:dyDescent="0.25">
      <c r="A24" s="23" t="s">
        <v>15</v>
      </c>
      <c r="B24" s="27">
        <v>1458758</v>
      </c>
      <c r="C24" s="27">
        <v>1098150</v>
      </c>
    </row>
    <row r="25" spans="1:7" ht="15.75" x14ac:dyDescent="0.25">
      <c r="A25" s="23" t="s">
        <v>16</v>
      </c>
      <c r="B25" s="27">
        <v>284458</v>
      </c>
      <c r="C25" s="27">
        <v>269784</v>
      </c>
    </row>
    <row r="26" spans="1:7" ht="15.75" x14ac:dyDescent="0.25">
      <c r="A26" s="23" t="s">
        <v>13</v>
      </c>
      <c r="B26" s="27">
        <f>SUM(B27:B30)</f>
        <v>215000</v>
      </c>
      <c r="C26" s="27">
        <f>SUM(C27:C30)</f>
        <v>293287</v>
      </c>
    </row>
    <row r="27" spans="1:7" ht="15.75" x14ac:dyDescent="0.25">
      <c r="A27" s="23" t="s">
        <v>22</v>
      </c>
      <c r="B27" s="28">
        <v>15000</v>
      </c>
      <c r="C27" s="28">
        <v>15000</v>
      </c>
    </row>
    <row r="28" spans="1:7" ht="15.75" x14ac:dyDescent="0.25">
      <c r="A28" s="23" t="s">
        <v>23</v>
      </c>
      <c r="B28" s="28">
        <v>155000</v>
      </c>
      <c r="C28" s="28">
        <v>155000</v>
      </c>
    </row>
    <row r="29" spans="1:7" ht="15.75" x14ac:dyDescent="0.25">
      <c r="A29" s="23" t="s">
        <v>37</v>
      </c>
      <c r="B29" s="28">
        <v>0</v>
      </c>
      <c r="C29" s="28">
        <v>78287</v>
      </c>
    </row>
    <row r="30" spans="1:7" ht="16.5" thickBot="1" x14ac:dyDescent="0.3">
      <c r="A30" s="23" t="s">
        <v>27</v>
      </c>
      <c r="B30" s="28">
        <v>45000</v>
      </c>
      <c r="C30" s="28">
        <v>45000</v>
      </c>
    </row>
    <row r="31" spans="1:7" ht="15.75" x14ac:dyDescent="0.25">
      <c r="A31" s="39" t="s">
        <v>52</v>
      </c>
      <c r="B31" s="40">
        <f>B32+B39+B40+B51+B53</f>
        <v>110556664</v>
      </c>
      <c r="C31" s="40">
        <f>C32+C39+C40+C51+C53</f>
        <v>126565312</v>
      </c>
    </row>
    <row r="32" spans="1:7" ht="15.75" x14ac:dyDescent="0.25">
      <c r="A32" s="23" t="s">
        <v>15</v>
      </c>
      <c r="B32" s="27">
        <f>SUM(B33:B38)</f>
        <v>64064154</v>
      </c>
      <c r="C32" s="27">
        <f>SUM(C33:C38)</f>
        <v>71049552</v>
      </c>
    </row>
    <row r="33" spans="1:3" ht="15.75" x14ac:dyDescent="0.25">
      <c r="A33" s="23" t="s">
        <v>20</v>
      </c>
      <c r="B33" s="28">
        <v>59216154</v>
      </c>
      <c r="C33" s="28">
        <v>67140417</v>
      </c>
    </row>
    <row r="34" spans="1:3" ht="15.75" x14ac:dyDescent="0.25">
      <c r="A34" s="23" t="s">
        <v>57</v>
      </c>
      <c r="B34" s="28">
        <v>0</v>
      </c>
      <c r="C34" s="28">
        <v>1557717</v>
      </c>
    </row>
    <row r="35" spans="1:3" ht="15.75" x14ac:dyDescent="0.25">
      <c r="A35" s="23" t="s">
        <v>21</v>
      </c>
      <c r="B35" s="28">
        <v>4320000</v>
      </c>
      <c r="C35" s="28">
        <v>1377409</v>
      </c>
    </row>
    <row r="36" spans="1:3" ht="15.75" x14ac:dyDescent="0.25">
      <c r="A36" s="23" t="s">
        <v>35</v>
      </c>
      <c r="B36" s="28">
        <v>252000</v>
      </c>
      <c r="C36" s="28">
        <v>381424</v>
      </c>
    </row>
    <row r="37" spans="1:3" ht="15.75" x14ac:dyDescent="0.25">
      <c r="A37" s="23" t="s">
        <v>58</v>
      </c>
      <c r="B37" s="28">
        <v>0</v>
      </c>
      <c r="C37" s="28">
        <v>543780</v>
      </c>
    </row>
    <row r="38" spans="1:3" ht="15.75" x14ac:dyDescent="0.25">
      <c r="A38" s="23" t="s">
        <v>36</v>
      </c>
      <c r="B38" s="28">
        <v>276000</v>
      </c>
      <c r="C38" s="28">
        <v>48805</v>
      </c>
    </row>
    <row r="39" spans="1:3" ht="15.75" x14ac:dyDescent="0.25">
      <c r="A39" s="23" t="s">
        <v>16</v>
      </c>
      <c r="B39" s="27">
        <v>12492510</v>
      </c>
      <c r="C39" s="27">
        <v>12946960</v>
      </c>
    </row>
    <row r="40" spans="1:3" ht="15.75" x14ac:dyDescent="0.25">
      <c r="A40" s="23" t="s">
        <v>13</v>
      </c>
      <c r="B40" s="27">
        <f>SUM(B41:B50)</f>
        <v>34000000</v>
      </c>
      <c r="C40" s="27">
        <f>SUM(C41:C50)</f>
        <v>41057191</v>
      </c>
    </row>
    <row r="41" spans="1:3" ht="15.75" x14ac:dyDescent="0.25">
      <c r="A41" s="23" t="s">
        <v>22</v>
      </c>
      <c r="B41" s="28">
        <v>2000000</v>
      </c>
      <c r="C41" s="28">
        <v>2000000</v>
      </c>
    </row>
    <row r="42" spans="1:3" ht="15.75" x14ac:dyDescent="0.25">
      <c r="A42" s="23" t="s">
        <v>23</v>
      </c>
      <c r="B42" s="28">
        <v>7500000</v>
      </c>
      <c r="C42" s="28">
        <v>8000000</v>
      </c>
    </row>
    <row r="43" spans="1:3" ht="15.75" x14ac:dyDescent="0.25">
      <c r="A43" s="23" t="s">
        <v>24</v>
      </c>
      <c r="B43" s="28">
        <v>200000</v>
      </c>
      <c r="C43" s="28">
        <v>200000</v>
      </c>
    </row>
    <row r="44" spans="1:3" ht="15.75" x14ac:dyDescent="0.25">
      <c r="A44" s="23" t="s">
        <v>25</v>
      </c>
      <c r="B44" s="28">
        <v>300000</v>
      </c>
      <c r="C44" s="28">
        <v>300000</v>
      </c>
    </row>
    <row r="45" spans="1:3" ht="15.75" x14ac:dyDescent="0.25">
      <c r="A45" s="23" t="s">
        <v>53</v>
      </c>
      <c r="B45" s="28">
        <v>4000000</v>
      </c>
      <c r="C45" s="28">
        <v>5000000</v>
      </c>
    </row>
    <row r="46" spans="1:3" ht="15.75" x14ac:dyDescent="0.25">
      <c r="A46" s="23" t="s">
        <v>54</v>
      </c>
      <c r="B46" s="28">
        <v>8500000</v>
      </c>
      <c r="C46" s="28">
        <v>10000000</v>
      </c>
    </row>
    <row r="47" spans="1:3" ht="15.75" x14ac:dyDescent="0.25">
      <c r="A47" s="23" t="s">
        <v>26</v>
      </c>
      <c r="B47" s="28">
        <v>1000000</v>
      </c>
      <c r="C47" s="28">
        <v>2000000</v>
      </c>
    </row>
    <row r="48" spans="1:3" ht="15.75" customHeight="1" x14ac:dyDescent="0.25">
      <c r="A48" s="23" t="s">
        <v>55</v>
      </c>
      <c r="B48" s="28">
        <v>1400000</v>
      </c>
      <c r="C48" s="28">
        <v>3000000</v>
      </c>
    </row>
    <row r="49" spans="1:3" ht="15.75" x14ac:dyDescent="0.25">
      <c r="A49" s="23" t="s">
        <v>37</v>
      </c>
      <c r="B49" s="28">
        <v>3000000</v>
      </c>
      <c r="C49" s="28">
        <v>4000000</v>
      </c>
    </row>
    <row r="50" spans="1:3" ht="15.75" x14ac:dyDescent="0.25">
      <c r="A50" s="23" t="s">
        <v>27</v>
      </c>
      <c r="B50" s="28">
        <v>6100000</v>
      </c>
      <c r="C50" s="28">
        <v>6557191</v>
      </c>
    </row>
    <row r="51" spans="1:3" ht="15.75" x14ac:dyDescent="0.25">
      <c r="A51" s="23" t="s">
        <v>59</v>
      </c>
      <c r="B51" s="27">
        <f>B52</f>
        <v>0</v>
      </c>
      <c r="C51" s="27">
        <f>C52</f>
        <v>600000</v>
      </c>
    </row>
    <row r="52" spans="1:3" ht="15.75" x14ac:dyDescent="0.25">
      <c r="A52" s="23" t="s">
        <v>60</v>
      </c>
      <c r="B52" s="28">
        <v>0</v>
      </c>
      <c r="C52" s="28">
        <v>600000</v>
      </c>
    </row>
    <row r="53" spans="1:3" ht="15.75" x14ac:dyDescent="0.25">
      <c r="A53" s="23" t="s">
        <v>61</v>
      </c>
      <c r="B53" s="27">
        <v>0</v>
      </c>
      <c r="C53" s="27">
        <v>911609</v>
      </c>
    </row>
    <row r="54" spans="1:3" ht="15.75" x14ac:dyDescent="0.25">
      <c r="A54" s="23"/>
      <c r="B54" s="30"/>
      <c r="C54" s="28"/>
    </row>
    <row r="55" spans="1:3" ht="16.5" thickBot="1" x14ac:dyDescent="0.3">
      <c r="A55" s="25" t="s">
        <v>28</v>
      </c>
      <c r="B55" s="31">
        <f>B7+B15+B23+B31</f>
        <v>125353308</v>
      </c>
      <c r="C55" s="31">
        <f>C7+C15+C23+C31</f>
        <v>141792774</v>
      </c>
    </row>
    <row r="116" spans="1:7" x14ac:dyDescent="0.25">
      <c r="E116" s="41"/>
      <c r="F116" s="41"/>
      <c r="G116" s="41"/>
    </row>
    <row r="117" spans="1:7" x14ac:dyDescent="0.25">
      <c r="E117" s="41"/>
      <c r="F117" s="41"/>
      <c r="G117" s="41"/>
    </row>
    <row r="118" spans="1:7" x14ac:dyDescent="0.25">
      <c r="E118" s="41"/>
      <c r="F118" s="41"/>
      <c r="G118" s="41"/>
    </row>
    <row r="125" spans="1:7" s="41" customFormat="1" x14ac:dyDescent="0.25">
      <c r="A125" s="3"/>
      <c r="B125" s="3"/>
      <c r="C125" s="3"/>
      <c r="E125" s="3"/>
      <c r="F125" s="3"/>
      <c r="G125" s="3"/>
    </row>
    <row r="126" spans="1:7" s="41" customFormat="1" x14ac:dyDescent="0.25">
      <c r="A126" s="3"/>
      <c r="B126" s="3"/>
      <c r="C126" s="3"/>
      <c r="E126" s="3"/>
      <c r="F126" s="3"/>
      <c r="G126" s="3"/>
    </row>
    <row r="127" spans="1:7" s="41" customFormat="1" x14ac:dyDescent="0.25">
      <c r="A127" s="3"/>
      <c r="B127" s="3"/>
      <c r="C127" s="3"/>
      <c r="E127" s="3"/>
      <c r="F127" s="3"/>
      <c r="G127" s="3"/>
    </row>
  </sheetData>
  <mergeCells count="3">
    <mergeCell ref="A5:A6"/>
    <mergeCell ref="B5:B6"/>
    <mergeCell ref="A1:C1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Bevétel</vt:lpstr>
      <vt:lpstr>Kiadás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TiszasasASP9</dc:creator>
  <cp:lastModifiedBy>TiszasasASP9</cp:lastModifiedBy>
  <cp:lastPrinted>2020-05-28T09:40:30Z</cp:lastPrinted>
  <dcterms:created xsi:type="dcterms:W3CDTF">2020-05-19T07:28:05Z</dcterms:created>
  <dcterms:modified xsi:type="dcterms:W3CDTF">2020-05-28T13:13:02Z</dcterms:modified>
</cp:coreProperties>
</file>