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4" sheetId="16" r:id="rId1"/>
  </sheets>
  <calcPr calcId="124519"/>
</workbook>
</file>

<file path=xl/calcChain.xml><?xml version="1.0" encoding="utf-8"?>
<calcChain xmlns="http://schemas.openxmlformats.org/spreadsheetml/2006/main">
  <c r="C33" i="16"/>
  <c r="D28" l="1"/>
  <c r="E28" s="1"/>
  <c r="D29"/>
  <c r="E29" s="1"/>
  <c r="D30"/>
  <c r="E30" s="1"/>
  <c r="D31"/>
  <c r="E31" s="1"/>
  <c r="D27"/>
  <c r="E27" s="1"/>
  <c r="D15"/>
  <c r="E15" s="1"/>
  <c r="E16"/>
  <c r="D12"/>
  <c r="E12" s="1"/>
  <c r="D22" l="1"/>
  <c r="E22"/>
  <c r="C22"/>
  <c r="D17" l="1"/>
  <c r="D24" s="1"/>
  <c r="E17"/>
  <c r="E24" s="1"/>
  <c r="C17"/>
  <c r="C24" s="1"/>
  <c r="C37" l="1"/>
  <c r="C40" l="1"/>
  <c r="D37"/>
  <c r="D33"/>
  <c r="E33"/>
  <c r="E37"/>
  <c r="D40" l="1"/>
  <c r="E40"/>
</calcChain>
</file>

<file path=xl/sharedStrings.xml><?xml version="1.0" encoding="utf-8"?>
<sst xmlns="http://schemas.openxmlformats.org/spreadsheetml/2006/main" count="39" uniqueCount="35">
  <si>
    <t>Kiadások</t>
  </si>
  <si>
    <t>Személyi juttatások</t>
  </si>
  <si>
    <t>Bevételek</t>
  </si>
  <si>
    <t>Működési célú pénzeszköz átadás államháztartáson belülre</t>
  </si>
  <si>
    <t>Felújítási kiadás</t>
  </si>
  <si>
    <t>Munkaadót terhelő járulékok és szociálishozzájárulási adó</t>
  </si>
  <si>
    <t>Dologi kiadások</t>
  </si>
  <si>
    <t>Közhatalmi bevételek</t>
  </si>
  <si>
    <t>Működési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</si>
  <si>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</si>
  <si>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</si>
  <si>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</si>
  <si>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</si>
  <si>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célú támogatások államháztartáson belülről</t>
  </si>
  <si>
    <t>KIADÁSOK ÖSSZESEN</t>
  </si>
  <si>
    <t>Működési és fejlesztési célú bevételek és kiadások várható alakulása</t>
  </si>
  <si>
    <t>Működési bevételek összesen</t>
  </si>
  <si>
    <t>Felhalmozási célú bevételek</t>
  </si>
  <si>
    <t>BEVÉTELEK ÖSSZESEN</t>
  </si>
  <si>
    <t>Működési célra  átvett pénzeszközök</t>
  </si>
  <si>
    <t>Előző évi záró pénzkészlet</t>
  </si>
  <si>
    <t>Tartalék</t>
  </si>
  <si>
    <t>Beruházási kiadások</t>
  </si>
  <si>
    <t>Működési kiadás összesen</t>
  </si>
  <si>
    <t>Települési szociális  támogatás</t>
  </si>
  <si>
    <t>Fejlesztési célú kiadása  összesen</t>
  </si>
  <si>
    <t>Államháztartáson belüli megelőlegezés</t>
  </si>
  <si>
    <t>Felhalmozási célú támogatás államháztartáson belülről</t>
  </si>
  <si>
    <t>Felhalmozási célú hitel felvétel</t>
  </si>
  <si>
    <t>2020 -2022. évre</t>
  </si>
  <si>
    <t>adatok Ft-ban</t>
  </si>
  <si>
    <t>2020.</t>
  </si>
  <si>
    <t>2021.</t>
  </si>
  <si>
    <t>2022.</t>
  </si>
  <si>
    <t>4.  melléklet a 4/2020.(IV.22.)önkormányzati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</si>
</sst>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0" fillId="0" borderId="0" xfId="0" applyNumberFormat="1"/>
    <xf numFmtId="3" fontId="0" fillId="0" borderId="1" xfId="0" applyNumberFormat="1" applyBorder="1"/>
    <xf numFmtId="3" fontId="2" fillId="0" borderId="0" xfId="0" applyNumberFormat="1" applyFont="1"/>
    <xf numFmtId="3" fontId="0" fillId="0" borderId="1" xfId="1" applyNumberFormat="1" applyFont="1" applyBorder="1"/>
    <xf numFmtId="3" fontId="4" fillId="0" borderId="1" xfId="1" applyNumberFormat="1" applyFont="1" applyBorder="1"/>
    <xf numFmtId="3" fontId="0" fillId="0" borderId="0" xfId="1" applyNumberFormat="1" applyFont="1"/>
    <xf numFmtId="3" fontId="1" fillId="0" borderId="1" xfId="1" applyNumberFormat="1" applyFont="1" applyBorder="1"/>
    <xf numFmtId="3" fontId="2" fillId="0" borderId="1" xfId="1" applyNumberFormat="1" applyFont="1" applyBorder="1"/>
    <xf numFmtId="0" fontId="4" fillId="0" borderId="1" xfId="0" applyFont="1" applyBorder="1"/>
    <xf numFmtId="0" fontId="3" fillId="0" borderId="1" xfId="0" applyFont="1" applyBorder="1"/>
    <xf numFmtId="0" fontId="6" fillId="0" borderId="1" xfId="0" applyFont="1" applyBorder="1"/>
    <xf numFmtId="0" fontId="2" fillId="0" borderId="0" xfId="0" applyFont="1"/>
    <xf numFmtId="0" fontId="3" fillId="2" borderId="1" xfId="0" applyFont="1" applyFill="1" applyBorder="1"/>
    <xf numFmtId="0" fontId="3" fillId="3" borderId="1" xfId="0" applyFont="1" applyFill="1" applyBorder="1"/>
    <xf numFmtId="3" fontId="3" fillId="3" borderId="1" xfId="1" applyNumberFormat="1" applyFont="1" applyFill="1" applyBorder="1"/>
    <xf numFmtId="0" fontId="3" fillId="0" borderId="1" xfId="0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3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40"/>
  <sheetViews>
    <sheetView tabSelected="1" workbookViewId="0">
      <selection activeCell="I7" sqref="I7"/>
    </sheetView>
  </sheetViews>
  <sheetFormatPr defaultRowHeight="15"/>
  <cols>
    <col min="2" max="2" width="37.5703125" customWidth="1"/>
    <col min="3" max="3" width="13.42578125" style="6" customWidth="1"/>
    <col min="4" max="4" width="13" style="6" customWidth="1"/>
    <col min="5" max="5" width="14.5703125" style="6" customWidth="1"/>
  </cols>
  <sheetData>
    <row r="2" spans="2:5" ht="27" customHeight="1">
      <c r="B2" s="26" t="s">
        <v>34</v>
      </c>
      <c r="C2" s="26"/>
      <c r="D2" s="26"/>
      <c r="E2" s="26"/>
    </row>
    <row r="4" spans="2:5">
      <c r="B4" s="17"/>
      <c r="C4" s="8"/>
      <c r="D4" s="23"/>
      <c r="E4" s="23"/>
    </row>
    <row r="5" spans="2:5">
      <c r="B5" s="17"/>
      <c r="C5" s="8"/>
      <c r="D5" s="27" t="s">
        <v>30</v>
      </c>
      <c r="E5" s="28"/>
    </row>
    <row r="6" spans="2:5" ht="6" customHeight="1"/>
    <row r="7" spans="2:5" ht="39.75" customHeight="1">
      <c r="B7" s="24" t="s">
        <v>15</v>
      </c>
      <c r="C7" s="24"/>
      <c r="D7" s="24"/>
      <c r="E7" s="24"/>
    </row>
    <row r="8" spans="2:5" ht="15.75">
      <c r="B8" s="25" t="s">
        <v>29</v>
      </c>
      <c r="C8" s="25"/>
      <c r="D8" s="25"/>
      <c r="E8" s="25"/>
    </row>
    <row r="11" spans="2:5" ht="15.75">
      <c r="B11" s="18" t="s">
        <v>2</v>
      </c>
      <c r="C11" s="21" t="s">
        <v>31</v>
      </c>
      <c r="D11" s="21" t="s">
        <v>32</v>
      </c>
      <c r="E11" s="21" t="s">
        <v>33</v>
      </c>
    </row>
    <row r="12" spans="2:5" ht="30.75" customHeight="1">
      <c r="B12" s="2" t="s">
        <v>13</v>
      </c>
      <c r="C12" s="9">
        <v>37915193</v>
      </c>
      <c r="D12" s="9">
        <f>SUM(C12*105/100)</f>
        <v>39810952.649999999</v>
      </c>
      <c r="E12" s="9">
        <f>SUM(D12*105/100)</f>
        <v>41801500.282499999</v>
      </c>
    </row>
    <row r="13" spans="2:5" ht="30.75" customHeight="1">
      <c r="B13" s="2" t="s">
        <v>27</v>
      </c>
      <c r="C13" s="9">
        <v>7207189</v>
      </c>
      <c r="D13" s="9"/>
      <c r="E13" s="9"/>
    </row>
    <row r="14" spans="2:5" ht="33" customHeight="1">
      <c r="B14" s="2" t="s">
        <v>7</v>
      </c>
      <c r="C14" s="9">
        <v>92280000</v>
      </c>
      <c r="D14" s="9">
        <v>95000000</v>
      </c>
      <c r="E14" s="9">
        <v>99000000</v>
      </c>
    </row>
    <row r="15" spans="2:5">
      <c r="B15" s="1" t="s">
        <v>8</v>
      </c>
      <c r="C15" s="9">
        <v>5934460</v>
      </c>
      <c r="D15" s="9">
        <f t="shared" ref="D15:E16" si="0">SUM(C15*105/100)</f>
        <v>6231183</v>
      </c>
      <c r="E15" s="9">
        <f t="shared" si="0"/>
        <v>6542742.1500000004</v>
      </c>
    </row>
    <row r="16" spans="2:5">
      <c r="B16" s="1" t="s">
        <v>19</v>
      </c>
      <c r="C16" s="9">
        <v>160000</v>
      </c>
      <c r="D16" s="9"/>
      <c r="E16" s="9">
        <f t="shared" si="0"/>
        <v>0</v>
      </c>
    </row>
    <row r="17" spans="2:5">
      <c r="B17" s="14" t="s">
        <v>16</v>
      </c>
      <c r="C17" s="10">
        <f>SUM(C12:C16)</f>
        <v>143496842</v>
      </c>
      <c r="D17" s="10">
        <f t="shared" ref="D17:E17" si="1">SUM(D12:D16)</f>
        <v>141042135.65000001</v>
      </c>
      <c r="E17" s="10">
        <f t="shared" si="1"/>
        <v>147344242.4325</v>
      </c>
    </row>
    <row r="18" spans="2:5" ht="33.75" customHeight="1">
      <c r="B18" s="2" t="s">
        <v>12</v>
      </c>
      <c r="C18" s="9"/>
      <c r="D18" s="9"/>
      <c r="E18" s="9"/>
    </row>
    <row r="19" spans="2:5">
      <c r="B19" s="1" t="s">
        <v>17</v>
      </c>
      <c r="C19" s="9"/>
      <c r="D19" s="9"/>
      <c r="E19" s="9"/>
    </row>
    <row r="20" spans="2:5">
      <c r="B20" s="1" t="s">
        <v>9</v>
      </c>
      <c r="C20" s="9"/>
      <c r="D20" s="9"/>
      <c r="E20" s="9"/>
    </row>
    <row r="21" spans="2:5">
      <c r="B21" s="1" t="s">
        <v>28</v>
      </c>
      <c r="C21" s="9"/>
      <c r="D21" s="9"/>
      <c r="E21" s="9"/>
    </row>
    <row r="22" spans="2:5">
      <c r="B22" s="14" t="s">
        <v>17</v>
      </c>
      <c r="C22" s="10">
        <f>SUM(C18:C20)</f>
        <v>0</v>
      </c>
      <c r="D22" s="10">
        <f t="shared" ref="D22:E22" si="2">SUM(D18:D20)</f>
        <v>0</v>
      </c>
      <c r="E22" s="10">
        <f t="shared" si="2"/>
        <v>0</v>
      </c>
    </row>
    <row r="23" spans="2:5">
      <c r="B23" s="1" t="s">
        <v>20</v>
      </c>
      <c r="C23" s="9">
        <v>47478313</v>
      </c>
      <c r="D23" s="9">
        <v>25000000</v>
      </c>
      <c r="E23" s="9">
        <v>20000000</v>
      </c>
    </row>
    <row r="24" spans="2:5" ht="15.75">
      <c r="B24" s="19" t="s">
        <v>18</v>
      </c>
      <c r="C24" s="20">
        <f>SUM(C17+C21+C22+C23)</f>
        <v>190975155</v>
      </c>
      <c r="D24" s="20">
        <f t="shared" ref="D24:E24" si="3">SUM(D17+D22+D23)</f>
        <v>166042135.65000001</v>
      </c>
      <c r="E24" s="20">
        <f t="shared" si="3"/>
        <v>167344242.4325</v>
      </c>
    </row>
    <row r="25" spans="2:5">
      <c r="C25" s="11"/>
      <c r="D25" s="11"/>
      <c r="E25" s="11"/>
    </row>
    <row r="26" spans="2:5" ht="15.75">
      <c r="B26" s="15" t="s">
        <v>0</v>
      </c>
      <c r="C26" s="22" t="s">
        <v>31</v>
      </c>
      <c r="D26" s="22" t="s">
        <v>32</v>
      </c>
      <c r="E26" s="22" t="s">
        <v>33</v>
      </c>
    </row>
    <row r="27" spans="2:5">
      <c r="B27" s="3" t="s">
        <v>1</v>
      </c>
      <c r="C27" s="9">
        <v>39189671</v>
      </c>
      <c r="D27" s="9">
        <f>SUM(C27*105/100)</f>
        <v>41149154.549999997</v>
      </c>
      <c r="E27" s="9">
        <f>SUM(D27*105/100)</f>
        <v>43206612.277500004</v>
      </c>
    </row>
    <row r="28" spans="2:5" ht="30">
      <c r="B28" s="4" t="s">
        <v>5</v>
      </c>
      <c r="C28" s="9">
        <v>7192693</v>
      </c>
      <c r="D28" s="9">
        <f t="shared" ref="D28:E31" si="4">SUM(C28*105/100)</f>
        <v>7552327.6500000004</v>
      </c>
      <c r="E28" s="9">
        <f t="shared" si="4"/>
        <v>7929944.0324999997</v>
      </c>
    </row>
    <row r="29" spans="2:5">
      <c r="B29" s="3" t="s">
        <v>6</v>
      </c>
      <c r="C29" s="9">
        <v>42805533</v>
      </c>
      <c r="D29" s="9">
        <f t="shared" si="4"/>
        <v>44945809.649999999</v>
      </c>
      <c r="E29" s="9">
        <f t="shared" si="4"/>
        <v>47193100.1325</v>
      </c>
    </row>
    <row r="30" spans="2:5">
      <c r="B30" s="2" t="s">
        <v>24</v>
      </c>
      <c r="C30" s="9">
        <v>1969059</v>
      </c>
      <c r="D30" s="9">
        <f t="shared" si="4"/>
        <v>2067511.95</v>
      </c>
      <c r="E30" s="9">
        <f t="shared" si="4"/>
        <v>2170887.5474999999</v>
      </c>
    </row>
    <row r="31" spans="2:5" ht="27" customHeight="1">
      <c r="B31" s="2" t="s">
        <v>3</v>
      </c>
      <c r="C31" s="9">
        <v>14687000</v>
      </c>
      <c r="D31" s="9">
        <f t="shared" si="4"/>
        <v>15421350</v>
      </c>
      <c r="E31" s="9">
        <f t="shared" si="4"/>
        <v>16192417.5</v>
      </c>
    </row>
    <row r="32" spans="2:5" ht="30.75" customHeight="1">
      <c r="B32" s="2" t="s">
        <v>10</v>
      </c>
      <c r="C32" s="9">
        <v>1780000</v>
      </c>
      <c r="D32" s="9">
        <v>1780000</v>
      </c>
      <c r="E32" s="9">
        <v>1780000</v>
      </c>
    </row>
    <row r="33" spans="2:5" ht="30.75" customHeight="1">
      <c r="B33" s="5" t="s">
        <v>23</v>
      </c>
      <c r="C33" s="9">
        <f>SUM(C27:C32)</f>
        <v>107623956</v>
      </c>
      <c r="D33" s="9">
        <f t="shared" ref="D33:E33" si="5">SUM(D27:D32)</f>
        <v>112916153.8</v>
      </c>
      <c r="E33" s="9">
        <f t="shared" si="5"/>
        <v>118472961.48999999</v>
      </c>
    </row>
    <row r="34" spans="2:5">
      <c r="B34" s="2" t="s">
        <v>22</v>
      </c>
      <c r="C34" s="9">
        <v>32225000</v>
      </c>
      <c r="D34" s="9">
        <v>23347306</v>
      </c>
      <c r="E34" s="9">
        <v>10446534</v>
      </c>
    </row>
    <row r="35" spans="2:5">
      <c r="B35" s="3" t="s">
        <v>4</v>
      </c>
      <c r="C35" s="12">
        <v>16706888</v>
      </c>
      <c r="D35" s="9">
        <v>36621922</v>
      </c>
      <c r="E35" s="9">
        <v>41925154</v>
      </c>
    </row>
    <row r="36" spans="2:5">
      <c r="B36" s="1" t="s">
        <v>11</v>
      </c>
      <c r="C36" s="9"/>
      <c r="D36" s="9"/>
      <c r="E36" s="9"/>
    </row>
    <row r="37" spans="2:5">
      <c r="B37" s="16" t="s">
        <v>25</v>
      </c>
      <c r="C37" s="13">
        <f>SUM(C34:C36)</f>
        <v>48931888</v>
      </c>
      <c r="D37" s="13">
        <f>SUM(D34:D36)</f>
        <v>59969228</v>
      </c>
      <c r="E37" s="13">
        <f>SUM(E34:E36)</f>
        <v>52371688</v>
      </c>
    </row>
    <row r="38" spans="2:5">
      <c r="B38" s="1" t="s">
        <v>21</v>
      </c>
      <c r="C38" s="9">
        <v>33440359</v>
      </c>
      <c r="D38" s="9">
        <v>300000</v>
      </c>
      <c r="E38" s="9">
        <v>4000000</v>
      </c>
    </row>
    <row r="39" spans="2:5">
      <c r="B39" s="1" t="s">
        <v>26</v>
      </c>
      <c r="C39" s="7">
        <v>978952</v>
      </c>
      <c r="D39" s="9"/>
      <c r="E39" s="9"/>
    </row>
    <row r="40" spans="2:5" ht="15.75">
      <c r="B40" s="19" t="s">
        <v>14</v>
      </c>
      <c r="C40" s="20">
        <f>SUM(C33+C37+C38+C39)</f>
        <v>190975155</v>
      </c>
      <c r="D40" s="20">
        <f>D33+D37+D38+D39</f>
        <v>173185381.80000001</v>
      </c>
      <c r="E40" s="20">
        <f>E33+E37+E38+E39</f>
        <v>174844649.49000001</v>
      </c>
    </row>
  </sheetData>
  <mergeCells count="5">
    <mergeCell ref="D4:E4"/>
    <mergeCell ref="B7:E7"/>
    <mergeCell ref="B8:E8"/>
    <mergeCell ref="B2:E2"/>
    <mergeCell ref="D5:E5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2020-02-14T10:02:25Z</cp:lastPrinted>
  <dcterms:created xsi:type="dcterms:W3CDTF">2012-02-02T10:48:30Z</dcterms:created>
  <dcterms:modified xsi:type="dcterms:W3CDTF">2020-04-22T13:06:45Z</dcterms:modified>
</cp:coreProperties>
</file>