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90" activeTab="1"/>
  </bookViews>
  <sheets>
    <sheet name="1.1.sz.mell." sheetId="1" r:id="rId1"/>
    <sheet name="1.2.sz.mell. 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1. sz tájékoztató t." sheetId="8" r:id="rId8"/>
    <sheet name="2.sz tájékoztató t." sheetId="9" r:id="rId9"/>
  </sheets>
  <definedNames>
    <definedName name="_xlnm.Print_Area" localSheetId="0">'1.1.sz.mell.'!$A$1:$C$127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<sst xmlns="http://schemas.openxmlformats.org/spreadsheetml/2006/main" count="1050" uniqueCount="384">
  <si>
    <t>B E V É T E L E K</t>
  </si>
  <si>
    <t>1. sz. táblázat</t>
  </si>
  <si>
    <t>Ezer forintban</t>
  </si>
  <si>
    <t>Sor-
szám</t>
  </si>
  <si>
    <t>Bevételi jogcím</t>
  </si>
  <si>
    <t>2019.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</si>
  <si>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</si>
  <si>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</si>
  <si>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</si>
  <si>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</si>
  <si>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</si>
  <si>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</si>
  <si>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</si>
  <si>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</si>
  <si>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</si>
  <si>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</si>
  <si>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</si>
  <si>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</si>
  <si>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</si>
  <si>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</si>
  <si>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</si>
  <si>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</si>
  <si>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</si>
  <si>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</si>
  <si>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</si>
  <si>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</si>
  <si>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</si>
  <si>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</si>
  <si>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</si>
  <si>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</si>
  <si>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</si>
  <si>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</si>
  <si>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</si>
  <si>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</si>
  <si>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</si>
  <si>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</si>
  <si>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</si>
  <si>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</si>
  <si>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</si>
  <si>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</si>
  <si>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</si>
  <si>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</si>
  <si>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</si>
  <si>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</si>
  <si>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</si>
  <si>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</si>
  <si>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</si>
  <si>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</si>
  <si>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</si>
  <si>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</si>
  <si>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</si>
  <si>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</si>
  <si>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</si>
  <si>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</si>
  <si>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</si>
  <si>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</si>
  <si>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</si>
  <si>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</si>
  <si>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</si>
  <si>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</si>
  <si>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</si>
  <si>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</si>
  <si>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</si>
  <si>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</si>
  <si>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</si>
  <si>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</si>
  <si>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</si>
  <si>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</si>
  <si>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</si>
  <si>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</si>
  <si>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</si>
  <si>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</si>
  <si>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</si>
  <si>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</si>
  <si>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</si>
  <si>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</si>
  <si>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VP6-19.2.1-70-3-17  iskola ép. pályázat</t>
  </si>
  <si>
    <t>6.2.5.</t>
  </si>
  <si>
    <t xml:space="preserve">   Egyéb felhalmozási támogatás államháztartáson belülről vagyonkez. Díj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</si>
  <si>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</si>
  <si>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</si>
  <si>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</si>
  <si>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</si>
  <si>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</si>
  <si>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</si>
  <si>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</si>
  <si>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</si>
  <si>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</si>
  <si>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</si>
  <si>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</si>
  <si>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</si>
  <si>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</si>
  <si>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</si>
  <si>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</si>
  <si>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</si>
  <si>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</si>
  <si>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</si>
  <si>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</si>
  <si>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</si>
  <si>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</si>
  <si>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</si>
  <si>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</si>
  <si>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</si>
  <si>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</si>
  <si>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</si>
  <si>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</si>
  <si>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</si>
  <si>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</si>
  <si>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</si>
  <si>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</si>
  <si>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</si>
  <si>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</si>
  <si>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</si>
  <si>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</si>
  <si>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</si>
  <si>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</si>
  <si>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</si>
  <si>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</si>
  <si>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</si>
  <si>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</si>
  <si>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</si>
  <si>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</si>
  <si>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</si>
  <si>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</si>
  <si>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</si>
  <si>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</si>
  <si>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</si>
  <si>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</si>
  <si>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</si>
  <si>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</si>
  <si>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</si>
  <si>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</si>
  <si>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</si>
  <si>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</si>
  <si>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</si>
  <si>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</si>
  <si>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</si>
  <si>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</si>
  <si>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</si>
  <si>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</si>
  <si>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</si>
  <si>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</si>
  <si>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</si>
  <si>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</si>
  <si>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</si>
  <si>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</si>
  <si>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</si>
  <si>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</si>
  <si>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</si>
  <si>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</si>
  <si>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</si>
  <si>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</si>
  <si>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</si>
  <si>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</si>
  <si>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</si>
  <si>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</si>
  <si>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</si>
  <si>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</si>
  <si>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</si>
  <si>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</si>
  <si>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</si>
  <si>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</si>
  <si>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</si>
  <si>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</si>
  <si>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</si>
  <si>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</si>
  <si>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</si>
  <si>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</si>
  <si>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</si>
  <si>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</si>
  <si>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</si>
  <si>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</si>
  <si>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</si>
  <si>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</si>
  <si>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</si>
  <si>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</si>
  <si>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</si>
  <si>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</si>
  <si>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</si>
  <si>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</si>
  <si>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</si>
  <si>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</si>
  <si>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</si>
  <si>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</si>
  <si>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</si>
  <si>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</si>
  <si>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</si>
  <si>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 (2018. évi előleg visszafizetés)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</si>
  <si>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</si>
  <si>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</si>
  <si>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</si>
  <si>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</si>
  <si>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</si>
  <si>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</si>
  <si>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 xml:space="preserve">   Kölcsön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</si>
  <si>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</si>
  <si>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</si>
  <si>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</si>
  <si>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</si>
  <si>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</si>
  <si>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</si>
  <si>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</si>
  <si>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</si>
  <si>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</si>
  <si>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</si>
  <si>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VP6-19.2.1-70-3-17    (isk. ép. pály.)</t>
  </si>
  <si>
    <t xml:space="preserve">   Egyéb felhalmozási támogatás államháztartáson belülről  (vagyonkez.-i díj)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</si>
  <si>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</si>
  <si>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</si>
  <si>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</si>
  <si>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</si>
  <si>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>Működési célú finanszírozási kiadások 6.1.1.+….+6.1.7.)</t>
  </si>
  <si>
    <t xml:space="preserve">   (2018. évi előleg visszafizetés)</t>
  </si>
  <si>
    <t>Felhalmozási célú finanszírozási bevételek (6.2.1.+…..6.2.8.)</t>
  </si>
  <si>
    <t xml:space="preserve">   Egyéb felhalmozási támogatás államháztartáson belülről</t>
  </si>
  <si>
    <t>I. Működési célú bevételek és kiadások mérlege
Fenyőfő Önkormányzat</t>
  </si>
  <si>
    <t xml:space="preserve">2.1. melléklet 2/2019. (III.01.) önkormányzati rendelethez     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</si>
  <si>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</si>
  <si>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</si>
  <si>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</si>
  <si>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</si>
  <si>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</si>
  <si>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</si>
  <si>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</si>
  <si>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</si>
  <si>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</si>
  <si>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</si>
  <si>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</si>
  <si>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</si>
  <si>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</si>
  <si>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</si>
  <si>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</si>
  <si>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</si>
  <si>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</si>
  <si>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</si>
  <si>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</si>
  <si>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</si>
  <si>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Értékpapír vásárlása, visszavásárlása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</si>
  <si>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</si>
  <si>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</si>
  <si>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</si>
  <si>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</si>
  <si>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</si>
  <si>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</si>
  <si>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</si>
  <si>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</si>
  <si>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</si>
  <si>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 xml:space="preserve">  (2017. évi előleg visszafizetés)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</si>
  <si>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</si>
  <si>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</si>
  <si>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</si>
  <si>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</si>
  <si>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</si>
  <si>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</si>
  <si>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</si>
  <si>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</si>
  <si>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</si>
  <si>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</si>
  <si>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</si>
  <si>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</si>
  <si>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</si>
  <si>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</si>
  <si>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</si>
  <si>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</si>
  <si>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</si>
  <si>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</si>
  <si>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</si>
  <si>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</si>
  <si>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</si>
  <si>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</si>
  <si>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</si>
  <si>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</si>
  <si>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</si>
  <si>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Fenyőfő Önkormányzat</t>
  </si>
  <si>
    <t xml:space="preserve">2.2. melléklet a 2/2019. (III.01.) önkormányzati rendelethez     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</si>
  <si>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</si>
  <si>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</si>
  <si>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</si>
  <si>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</si>
  <si>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</si>
  <si>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</si>
  <si>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</si>
  <si>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</si>
  <si>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</si>
  <si>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</si>
  <si>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</si>
  <si>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</si>
  <si>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</si>
  <si>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</si>
  <si>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</si>
  <si>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</si>
  <si>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</si>
  <si>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</si>
  <si>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</si>
  <si>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</si>
  <si>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</si>
  <si>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</si>
  <si>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</si>
  <si>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</si>
  <si>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</si>
  <si>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</si>
  <si>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</si>
  <si>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</si>
  <si>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</si>
  <si>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</si>
  <si>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</si>
  <si>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</si>
  <si>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</si>
  <si>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</si>
  <si>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</si>
  <si>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</si>
  <si>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</si>
  <si>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</si>
  <si>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</si>
  <si>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</si>
  <si>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</si>
  <si>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</si>
  <si>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Fenyőfő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</si>
  <si>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</si>
  <si>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</si>
  <si>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</si>
  <si>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</si>
  <si>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 vagyonkez.</t>
  </si>
  <si>
    <t>Bírság-, pótlék- és díjbevétel</t>
  </si>
  <si>
    <t>Kezességvállalással kapcsolatos megtérülés</t>
  </si>
  <si>
    <t>SAJÁT BEVÉTELEK ÖSSZESEN*</t>
  </si>
  <si>
    <t xml:space="preserve">Felhalmozási kiadások előirányzata </t>
  </si>
  <si>
    <t>Beruházás - Felújítás  megnevezése</t>
  </si>
  <si>
    <t>Teljes költség</t>
  </si>
  <si>
    <t>Kivitelezés kezdési és befejezési éve</t>
  </si>
  <si>
    <t>Felhasználás
2018… XII.31-ig</t>
  </si>
  <si>
    <t>2019. év utáni szükséglet
(6=2 - 4 - 5)</t>
  </si>
  <si>
    <t xml:space="preserve">   Beruházások</t>
  </si>
  <si>
    <t>Boróka utca csatornázás</t>
  </si>
  <si>
    <t>Beruházások összesen:</t>
  </si>
  <si>
    <t>Dózsa utca tűzcsap áthelyezés</t>
  </si>
  <si>
    <t>vendégház felújítás pályázati önrész</t>
  </si>
  <si>
    <t>Háziorvosi rendelő járda</t>
  </si>
  <si>
    <t>Iskola épület felújítás</t>
  </si>
  <si>
    <t>Felújítások összesen: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</si>
  <si>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</si>
  <si>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</si>
  <si>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</si>
  <si>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</si>
  <si>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</si>
  <si>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</si>
  <si>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</si>
  <si>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</si>
  <si>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</si>
  <si>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</si>
  <si>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</si>
  <si>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</si>
  <si>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</si>
  <si>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</si>
  <si>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</si>
  <si>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</si>
  <si>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</si>
  <si>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</si>
  <si>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</si>
  <si>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</si>
  <si>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</si>
  <si>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</si>
  <si>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K I M U T A T Á S
a 2019. évben céljelleggel juttatott támogatásokról</t>
  </si>
  <si>
    <t>Fenyőfő Község Önkormányzata</t>
  </si>
  <si>
    <t>Támogatott szervezet neve</t>
  </si>
  <si>
    <t>Támogatás célja</t>
  </si>
  <si>
    <t>Támogatás összge</t>
  </si>
  <si>
    <t>Szent László Lövészklub</t>
  </si>
  <si>
    <t>általános támogatás</t>
  </si>
  <si>
    <t>SZMK Óvoda</t>
  </si>
  <si>
    <t>SZK Iskola</t>
  </si>
  <si>
    <t>Katolikus Egyház</t>
  </si>
  <si>
    <t>Leader Egyesület</t>
  </si>
  <si>
    <t>Cuha völgyi Bakonyvasút szövetség</t>
  </si>
  <si>
    <t>Veszprémvarsány Tűzoltóság</t>
  </si>
  <si>
    <t>Amatör Lovascsapat</t>
  </si>
  <si>
    <t>Szent László Alapítvány</t>
  </si>
  <si>
    <t>Ciklámen Alapítvány</t>
  </si>
  <si>
    <t>Fenyőfő Lakosságért Alapítvány</t>
  </si>
  <si>
    <t>Medvehagymás nap</t>
  </si>
  <si>
    <t>TÖOSZ tagdíj</t>
  </si>
  <si>
    <t>32.</t>
  </si>
  <si>
    <t>33.</t>
  </si>
  <si>
    <t>Nem kötelező!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</si>
</sst>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</numFmts>
  <fonts count="61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b/>
      <sz val="12"/>
      <name val="Times New Roman"/>
      <family val="1"/>
    </font>
    <font>
      <i/>
      <sz val="11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1" fillId="0" borderId="0" applyFill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7" fillId="0" borderId="10" xfId="0" applyFont="1" applyBorder="1" applyAlignment="1">
      <alignment horizontal="right" vertical="center"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9" fillId="0" borderId="14" xfId="56" applyFont="1" applyBorder="1" applyAlignment="1">
      <alignment horizontal="left" vertical="center" wrapText="1" indent="1"/>
      <protection/>
    </xf>
    <xf numFmtId="0" fontId="9" fillId="0" borderId="12" xfId="56" applyFont="1" applyBorder="1" applyAlignment="1">
      <alignment horizontal="left" vertical="center" wrapText="1" indent="1"/>
      <protection/>
    </xf>
    <xf numFmtId="164" fontId="9" fillId="0" borderId="15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0" fontId="9" fillId="0" borderId="11" xfId="56" applyFont="1" applyBorder="1" applyAlignment="1">
      <alignment horizontal="left" vertical="center" wrapText="1" indent="1"/>
      <protection/>
    </xf>
    <xf numFmtId="0" fontId="11" fillId="0" borderId="12" xfId="0" applyFont="1" applyBorder="1" applyAlignment="1">
      <alignment horizontal="left" vertical="center" wrapText="1" indent="1"/>
    </xf>
    <xf numFmtId="164" fontId="9" fillId="0" borderId="16" xfId="56" applyNumberFormat="1" applyFont="1" applyBorder="1" applyAlignment="1">
      <alignment horizontal="right" vertical="center" wrapText="1" indent="1"/>
      <protection/>
    </xf>
    <xf numFmtId="49" fontId="10" fillId="0" borderId="17" xfId="56" applyNumberFormat="1" applyFont="1" applyBorder="1" applyAlignment="1">
      <alignment horizontal="left" vertical="center" wrapText="1" indent="1"/>
      <protection/>
    </xf>
    <xf numFmtId="0" fontId="12" fillId="0" borderId="18" xfId="0" applyFont="1" applyBorder="1" applyAlignment="1">
      <alignment horizontal="left" vertical="center" wrapText="1" indent="1"/>
    </xf>
    <xf numFmtId="164" fontId="10" fillId="0" borderId="19" xfId="56" applyNumberFormat="1" applyFont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>
      <alignment horizontal="right" vertical="center" wrapText="1" indent="1"/>
      <protection/>
    </xf>
    <xf numFmtId="49" fontId="10" fillId="0" borderId="22" xfId="56" applyNumberFormat="1" applyFont="1" applyBorder="1" applyAlignment="1">
      <alignment horizontal="left" vertical="center" wrapText="1" indent="1"/>
      <protection/>
    </xf>
    <xf numFmtId="0" fontId="10" fillId="0" borderId="18" xfId="56" applyFont="1" applyBorder="1" applyAlignment="1">
      <alignment horizontal="left" vertical="center" wrapText="1" indent="1"/>
      <protection/>
    </xf>
    <xf numFmtId="164" fontId="10" fillId="0" borderId="23" xfId="56" applyNumberFormat="1" applyFont="1" applyBorder="1" applyAlignment="1" applyProtection="1">
      <alignment horizontal="right" vertical="center" wrapText="1" indent="1"/>
      <protection locked="0"/>
    </xf>
    <xf numFmtId="0" fontId="10" fillId="0" borderId="24" xfId="56" applyFont="1" applyBorder="1" applyAlignment="1">
      <alignment horizontal="left" vertical="center" wrapText="1" indent="1"/>
      <protection/>
    </xf>
    <xf numFmtId="164" fontId="10" fillId="0" borderId="25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Border="1" applyAlignment="1">
      <alignment horizontal="left" vertical="center" wrapText="1" indent="1"/>
      <protection/>
    </xf>
    <xf numFmtId="0" fontId="10" fillId="0" borderId="27" xfId="56" applyFont="1" applyBorder="1" applyAlignment="1">
      <alignment horizontal="left" vertical="center" wrapText="1" indent="1"/>
      <protection/>
    </xf>
    <xf numFmtId="164" fontId="10" fillId="0" borderId="28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Border="1" applyAlignment="1">
      <alignment horizontal="left" vertical="center" wrapText="1" indent="1"/>
      <protection/>
    </xf>
    <xf numFmtId="0" fontId="10" fillId="0" borderId="21" xfId="56" applyFont="1" applyBorder="1" applyAlignment="1">
      <alignment horizontal="left" vertical="center" wrapText="1" indent="1"/>
      <protection/>
    </xf>
    <xf numFmtId="164" fontId="10" fillId="0" borderId="30" xfId="56" applyNumberFormat="1" applyFont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Border="1" applyAlignment="1">
      <alignment horizontal="left" vertical="center" wrapText="1" indent="1"/>
      <protection/>
    </xf>
    <xf numFmtId="0" fontId="10" fillId="0" borderId="20" xfId="56" applyFont="1" applyBorder="1" applyAlignment="1">
      <alignment horizontal="left" vertical="center" wrapText="1" indent="1"/>
      <protection/>
    </xf>
    <xf numFmtId="164" fontId="10" fillId="0" borderId="32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Border="1" applyAlignment="1">
      <alignment horizontal="left" vertical="center" wrapText="1" indent="1"/>
      <protection/>
    </xf>
    <xf numFmtId="164" fontId="10" fillId="0" borderId="34" xfId="56" applyNumberFormat="1" applyFont="1" applyBorder="1" applyAlignment="1" applyProtection="1">
      <alignment horizontal="right" vertical="center" wrapText="1" indent="1"/>
      <protection locked="0"/>
    </xf>
    <xf numFmtId="0" fontId="10" fillId="0" borderId="35" xfId="56" applyFont="1" applyBorder="1" applyAlignment="1">
      <alignment horizontal="left" vertical="center" wrapText="1" indent="1"/>
      <protection/>
    </xf>
    <xf numFmtId="0" fontId="9" fillId="0" borderId="36" xfId="56" applyFont="1" applyBorder="1" applyAlignment="1">
      <alignment horizontal="left" vertical="center" wrapText="1" indent="1"/>
      <protection/>
    </xf>
    <xf numFmtId="49" fontId="10" fillId="0" borderId="37" xfId="56" applyNumberFormat="1" applyFont="1" applyBorder="1" applyAlignment="1">
      <alignment horizontal="left" vertical="center" wrapText="1" indent="1"/>
      <protection/>
    </xf>
    <xf numFmtId="0" fontId="13" fillId="0" borderId="20" xfId="0" applyFont="1" applyBorder="1" applyAlignment="1">
      <alignment horizontal="left" vertical="center" wrapText="1" indent="1"/>
    </xf>
    <xf numFmtId="164" fontId="14" fillId="0" borderId="38" xfId="56" applyNumberFormat="1" applyFont="1" applyBorder="1" applyAlignment="1">
      <alignment horizontal="right" vertical="center" wrapText="1" indent="1"/>
      <protection/>
    </xf>
    <xf numFmtId="49" fontId="10" fillId="0" borderId="39" xfId="56" applyNumberFormat="1" applyFont="1" applyBorder="1" applyAlignment="1">
      <alignment horizontal="left" vertical="center" wrapText="1" indent="1"/>
      <protection/>
    </xf>
    <xf numFmtId="0" fontId="12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164" fontId="14" fillId="0" borderId="19" xfId="56" applyNumberFormat="1" applyFont="1" applyBorder="1" applyAlignment="1">
      <alignment horizontal="right" vertical="center" wrapText="1" indent="1"/>
      <protection/>
    </xf>
    <xf numFmtId="0" fontId="12" fillId="0" borderId="24" xfId="0" applyFont="1" applyBorder="1" applyAlignment="1">
      <alignment horizontal="left" vertical="center" indent="1"/>
    </xf>
    <xf numFmtId="49" fontId="10" fillId="0" borderId="40" xfId="56" applyNumberFormat="1" applyFont="1" applyBorder="1" applyAlignment="1">
      <alignment horizontal="left" vertical="center" wrapText="1" indent="1"/>
      <protection/>
    </xf>
    <xf numFmtId="0" fontId="12" fillId="0" borderId="41" xfId="0" applyFont="1" applyBorder="1" applyAlignment="1">
      <alignment horizontal="left" vertical="center" indent="1"/>
    </xf>
    <xf numFmtId="164" fontId="10" fillId="0" borderId="42" xfId="56" applyNumberFormat="1" applyFont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>
      <alignment horizontal="left" vertical="center" wrapText="1" indent="1"/>
    </xf>
    <xf numFmtId="164" fontId="10" fillId="0" borderId="38" xfId="56" applyNumberFormat="1" applyFont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>
      <alignment horizontal="left" vertical="center" wrapText="1" indent="1"/>
    </xf>
    <xf numFmtId="164" fontId="10" fillId="0" borderId="43" xfId="56" applyNumberFormat="1" applyFont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 applyProtection="1">
      <alignment horizontal="right" vertical="center" wrapText="1" indent="1"/>
      <protection locked="0"/>
    </xf>
    <xf numFmtId="0" fontId="15" fillId="0" borderId="0" xfId="56" applyFont="1">
      <alignment/>
      <protection/>
    </xf>
    <xf numFmtId="0" fontId="16" fillId="0" borderId="12" xfId="56" applyFont="1" applyBorder="1" applyAlignment="1">
      <alignment horizontal="left" vertical="center" wrapText="1" indent="1"/>
      <protection/>
    </xf>
    <xf numFmtId="164" fontId="16" fillId="0" borderId="13" xfId="56" applyNumberFormat="1" applyFont="1" applyBorder="1" applyAlignment="1">
      <alignment horizontal="right" vertical="center" wrapText="1" indent="1"/>
      <protection/>
    </xf>
    <xf numFmtId="0" fontId="11" fillId="0" borderId="11" xfId="0" applyFont="1" applyBorder="1" applyAlignment="1">
      <alignment horizontal="left" vertical="center" wrapText="1" indent="1"/>
    </xf>
    <xf numFmtId="49" fontId="11" fillId="0" borderId="31" xfId="0" applyNumberFormat="1" applyFont="1" applyBorder="1" applyAlignment="1">
      <alignment horizontal="left" vertical="center" wrapText="1" indent="1"/>
    </xf>
    <xf numFmtId="164" fontId="14" fillId="0" borderId="32" xfId="56" applyNumberFormat="1" applyFont="1" applyBorder="1" applyAlignment="1">
      <alignment horizontal="right" vertical="center" wrapText="1" indent="1"/>
      <protection/>
    </xf>
    <xf numFmtId="49" fontId="12" fillId="0" borderId="17" xfId="0" applyNumberFormat="1" applyFont="1" applyBorder="1" applyAlignment="1">
      <alignment horizontal="left" vertical="center" wrapText="1" indent="2"/>
    </xf>
    <xf numFmtId="49" fontId="11" fillId="0" borderId="17" xfId="0" applyNumberFormat="1" applyFont="1" applyBorder="1" applyAlignment="1">
      <alignment horizontal="left" vertical="center" wrapText="1" indent="1"/>
    </xf>
    <xf numFmtId="164" fontId="14" fillId="0" borderId="25" xfId="56" applyNumberFormat="1" applyFont="1" applyBorder="1" applyAlignment="1">
      <alignment horizontal="right" vertical="center" wrapText="1" indent="1"/>
      <protection/>
    </xf>
    <xf numFmtId="49" fontId="12" fillId="0" borderId="44" xfId="0" applyNumberFormat="1" applyFont="1" applyBorder="1" applyAlignment="1">
      <alignment horizontal="left" vertical="center" wrapText="1" indent="2"/>
    </xf>
    <xf numFmtId="164" fontId="10" fillId="0" borderId="45" xfId="56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164" fontId="8" fillId="0" borderId="13" xfId="56" applyNumberFormat="1" applyFont="1" applyBorder="1" applyAlignment="1">
      <alignment horizontal="right" vertical="center" wrapText="1" inden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164" fontId="5" fillId="0" borderId="0" xfId="56" applyNumberFormat="1" applyFont="1" applyAlignment="1">
      <alignment horizontal="right" vertical="center" wrapText="1" indent="1"/>
      <protection/>
    </xf>
    <xf numFmtId="0" fontId="7" fillId="0" borderId="10" xfId="0" applyFont="1" applyBorder="1" applyAlignment="1">
      <alignment horizontal="right"/>
    </xf>
    <xf numFmtId="0" fontId="9" fillId="0" borderId="46" xfId="56" applyFont="1" applyBorder="1" applyAlignment="1">
      <alignment vertical="center" wrapText="1"/>
      <protection/>
    </xf>
    <xf numFmtId="0" fontId="10" fillId="0" borderId="47" xfId="56" applyFont="1" applyBorder="1" applyAlignment="1">
      <alignment horizontal="left" vertical="center" wrapText="1" indent="1"/>
      <protection/>
    </xf>
    <xf numFmtId="0" fontId="10" fillId="0" borderId="0" xfId="56" applyFont="1" applyAlignment="1">
      <alignment horizontal="left" vertical="center" wrapText="1" indent="1"/>
      <protection/>
    </xf>
    <xf numFmtId="0" fontId="10" fillId="0" borderId="24" xfId="56" applyFont="1" applyBorder="1" applyAlignment="1">
      <alignment horizontal="left" indent="6"/>
      <protection/>
    </xf>
    <xf numFmtId="0" fontId="10" fillId="0" borderId="24" xfId="56" applyFont="1" applyBorder="1" applyAlignment="1">
      <alignment horizontal="left" vertical="center" wrapText="1" indent="6"/>
      <protection/>
    </xf>
    <xf numFmtId="0" fontId="10" fillId="0" borderId="35" xfId="56" applyFont="1" applyBorder="1" applyAlignment="1">
      <alignment horizontal="left" vertical="center" wrapText="1" indent="6"/>
      <protection/>
    </xf>
    <xf numFmtId="49" fontId="10" fillId="0" borderId="44" xfId="56" applyNumberFormat="1" applyFont="1" applyBorder="1" applyAlignment="1">
      <alignment horizontal="left" vertical="center" wrapText="1" indent="1"/>
      <protection/>
    </xf>
    <xf numFmtId="0" fontId="10" fillId="0" borderId="41" xfId="56" applyFont="1" applyBorder="1" applyAlignment="1">
      <alignment horizontal="left" vertical="center" wrapText="1" indent="6"/>
      <protection/>
    </xf>
    <xf numFmtId="0" fontId="9" fillId="0" borderId="12" xfId="56" applyFont="1" applyBorder="1" applyAlignment="1">
      <alignment vertical="center" wrapText="1"/>
      <protection/>
    </xf>
    <xf numFmtId="0" fontId="12" fillId="0" borderId="24" xfId="0" applyFont="1" applyBorder="1" applyAlignment="1">
      <alignment horizontal="left" vertical="center" wrapText="1" indent="6"/>
    </xf>
    <xf numFmtId="0" fontId="12" fillId="0" borderId="41" xfId="0" applyFont="1" applyBorder="1" applyAlignment="1">
      <alignment horizontal="left" vertical="center" wrapText="1" indent="6"/>
    </xf>
    <xf numFmtId="164" fontId="9" fillId="0" borderId="16" xfId="56" applyNumberFormat="1" applyFont="1" applyBorder="1" applyAlignment="1" applyProtection="1">
      <alignment horizontal="right" vertical="center" wrapText="1" indent="1"/>
      <protection locked="0"/>
    </xf>
    <xf numFmtId="0" fontId="4" fillId="0" borderId="0" xfId="56" applyAlignment="1">
      <alignment horizontal="left" vertical="center" indent="1"/>
      <protection/>
    </xf>
    <xf numFmtId="0" fontId="9" fillId="0" borderId="26" xfId="56" applyFont="1" applyBorder="1" applyAlignment="1">
      <alignment horizontal="left" vertical="center" wrapText="1" indent="1"/>
      <protection/>
    </xf>
    <xf numFmtId="0" fontId="16" fillId="0" borderId="27" xfId="56" applyFont="1" applyBorder="1" applyAlignment="1">
      <alignment horizontal="left" vertical="center" wrapText="1" indent="1"/>
      <protection/>
    </xf>
    <xf numFmtId="49" fontId="13" fillId="0" borderId="11" xfId="0" applyNumberFormat="1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64" fontId="14" fillId="0" borderId="13" xfId="56" applyNumberFormat="1" applyFont="1" applyBorder="1" applyAlignment="1">
      <alignment horizontal="right" vertical="center" wrapText="1" indent="1"/>
      <protection/>
    </xf>
    <xf numFmtId="49" fontId="12" fillId="0" borderId="31" xfId="0" applyNumberFormat="1" applyFont="1" applyBorder="1" applyAlignment="1">
      <alignment horizontal="left" vertical="center" wrapText="1" indent="2"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>
      <alignment horizontal="left" vertical="center" wrapText="1" indent="2"/>
    </xf>
    <xf numFmtId="0" fontId="12" fillId="0" borderId="35" xfId="0" applyFont="1" applyBorder="1" applyAlignment="1">
      <alignment horizontal="left" vertical="center" wrapText="1" indent="1"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>
      <alignment horizontal="right" vertical="center" wrapText="1" indent="1"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>
      <alignment/>
      <protection/>
    </xf>
    <xf numFmtId="0" fontId="11" fillId="0" borderId="29" xfId="0" applyFont="1" applyBorder="1" applyAlignment="1">
      <alignment horizontal="left" vertical="center" wrapText="1" indent="1"/>
    </xf>
    <xf numFmtId="0" fontId="9" fillId="0" borderId="13" xfId="56" applyFont="1" applyBorder="1" applyAlignment="1">
      <alignment horizontal="right" vertical="center" wrapText="1" indent="1"/>
      <protection/>
    </xf>
    <xf numFmtId="49" fontId="11" fillId="0" borderId="11" xfId="0" applyNumberFormat="1" applyFont="1" applyBorder="1" applyAlignment="1">
      <alignment horizontal="left" vertical="center" wrapText="1" inden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9" fillId="0" borderId="48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49" xfId="0" applyNumberFormat="1" applyBorder="1" applyAlignment="1">
      <alignment horizontal="left" vertical="center" wrapText="1" indent="1"/>
    </xf>
    <xf numFmtId="164" fontId="10" fillId="0" borderId="31" xfId="0" applyNumberFormat="1" applyFont="1" applyBorder="1" applyAlignment="1">
      <alignment horizontal="left" vertical="center" wrapText="1" indent="1"/>
    </xf>
    <xf numFmtId="164" fontId="10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50" xfId="0" applyNumberFormat="1" applyBorder="1" applyAlignment="1">
      <alignment horizontal="left" vertical="center" wrapText="1" indent="1"/>
    </xf>
    <xf numFmtId="164" fontId="10" fillId="0" borderId="17" xfId="0" applyNumberFormat="1" applyFont="1" applyBorder="1" applyAlignment="1">
      <alignment horizontal="left" vertical="center" wrapText="1" indent="1"/>
    </xf>
    <xf numFmtId="164" fontId="10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51" xfId="0" applyNumberFormat="1" applyFont="1" applyBorder="1" applyAlignment="1">
      <alignment horizontal="left" vertical="center" wrapText="1" indent="1"/>
    </xf>
    <xf numFmtId="164" fontId="10" fillId="0" borderId="52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Alignment="1">
      <alignment horizontal="left" vertical="center" wrapText="1" indent="1"/>
    </xf>
    <xf numFmtId="164" fontId="10" fillId="0" borderId="33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applyNumberFormat="1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164" fontId="9" fillId="0" borderId="13" xfId="0" applyNumberFormat="1" applyFont="1" applyBorder="1" applyAlignment="1">
      <alignment horizontal="right" vertical="center" wrapText="1" indent="1"/>
    </xf>
    <xf numFmtId="164" fontId="0" fillId="0" borderId="53" xfId="0" applyNumberFormat="1" applyBorder="1" applyAlignment="1">
      <alignment horizontal="left" vertical="center" wrapText="1" indent="1"/>
    </xf>
    <xf numFmtId="164" fontId="10" fillId="0" borderId="26" xfId="0" applyNumberFormat="1" applyFont="1" applyBorder="1" applyAlignment="1">
      <alignment horizontal="left" vertical="center" wrapText="1" indent="1"/>
    </xf>
    <xf numFmtId="164" fontId="14" fillId="0" borderId="27" xfId="0" applyNumberFormat="1" applyFont="1" applyBorder="1" applyAlignment="1">
      <alignment horizontal="right" vertical="center" wrapText="1" indent="1"/>
    </xf>
    <xf numFmtId="164" fontId="10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Border="1" applyAlignment="1">
      <alignment horizontal="right" vertical="center" wrapText="1" indent="1"/>
    </xf>
    <xf numFmtId="164" fontId="1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Border="1" applyAlignment="1">
      <alignment horizontal="left" vertical="center" wrapText="1" indent="1"/>
    </xf>
    <xf numFmtId="164" fontId="20" fillId="0" borderId="16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6"/>
    </xf>
    <xf numFmtId="164" fontId="10" fillId="0" borderId="17" xfId="0" applyNumberFormat="1" applyFont="1" applyBorder="1" applyAlignment="1">
      <alignment horizontal="left" vertical="center" wrapText="1" indent="3"/>
    </xf>
    <xf numFmtId="164" fontId="10" fillId="0" borderId="5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>
      <alignment horizontal="left" vertical="center" wrapText="1" indent="1"/>
    </xf>
    <xf numFmtId="164" fontId="14" fillId="0" borderId="20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2"/>
    </xf>
    <xf numFmtId="164" fontId="10" fillId="0" borderId="24" xfId="0" applyNumberFormat="1" applyFont="1" applyBorder="1" applyAlignment="1">
      <alignment horizontal="left" vertical="center" wrapText="1" indent="2"/>
    </xf>
    <xf numFmtId="164" fontId="14" fillId="0" borderId="24" xfId="0" applyNumberFormat="1" applyFont="1" applyBorder="1" applyAlignment="1">
      <alignment horizontal="left" vertical="center" wrapText="1" indent="1"/>
    </xf>
    <xf numFmtId="164" fontId="10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Border="1" applyAlignment="1">
      <alignment horizontal="left" vertical="center" wrapText="1" indent="2"/>
    </xf>
    <xf numFmtId="164" fontId="10" fillId="0" borderId="33" xfId="0" applyNumberFormat="1" applyFont="1" applyBorder="1" applyAlignment="1">
      <alignment horizontal="left" vertical="center" wrapText="1" indent="2"/>
    </xf>
    <xf numFmtId="0" fontId="21" fillId="0" borderId="0" xfId="56" applyFont="1">
      <alignment/>
      <protection/>
    </xf>
    <xf numFmtId="164" fontId="22" fillId="0" borderId="0" xfId="56" applyNumberFormat="1" applyFont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18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10" fillId="0" borderId="22" xfId="56" applyFont="1" applyBorder="1" applyAlignment="1">
      <alignment horizontal="center" vertical="center"/>
      <protection/>
    </xf>
    <xf numFmtId="0" fontId="10" fillId="0" borderId="20" xfId="56" applyFont="1" applyBorder="1">
      <alignment/>
      <protection/>
    </xf>
    <xf numFmtId="166" fontId="10" fillId="0" borderId="55" xfId="40" applyNumberFormat="1" applyFont="1" applyBorder="1" applyAlignment="1" applyProtection="1">
      <alignment/>
      <protection locked="0"/>
    </xf>
    <xf numFmtId="0" fontId="10" fillId="0" borderId="17" xfId="56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Border="1" applyAlignment="1">
      <alignment horizontal="center" vertical="center"/>
      <protection/>
    </xf>
    <xf numFmtId="166" fontId="10" fillId="0" borderId="42" xfId="40" applyNumberFormat="1" applyFont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Border="1" applyAlignment="1">
      <alignment/>
    </xf>
    <xf numFmtId="164" fontId="7" fillId="0" borderId="0" xfId="0" applyNumberFormat="1" applyFont="1" applyAlignment="1">
      <alignment horizontal="right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left"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164" fontId="24" fillId="0" borderId="17" xfId="0" applyNumberFormat="1" applyFont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Border="1" applyAlignment="1" applyProtection="1">
      <alignment horizontal="right" vertical="center" wrapText="1"/>
      <protection locked="0"/>
    </xf>
    <xf numFmtId="1" fontId="24" fillId="0" borderId="24" xfId="0" applyNumberFormat="1" applyFont="1" applyBorder="1" applyAlignment="1" applyProtection="1">
      <alignment horizontal="right" vertical="center" wrapText="1"/>
      <protection locked="0"/>
    </xf>
    <xf numFmtId="164" fontId="24" fillId="0" borderId="24" xfId="0" applyNumberFormat="1" applyFont="1" applyBorder="1" applyAlignment="1" applyProtection="1">
      <alignment vertical="center" wrapText="1"/>
      <protection locked="0"/>
    </xf>
    <xf numFmtId="164" fontId="24" fillId="0" borderId="25" xfId="0" applyNumberFormat="1" applyFont="1" applyBorder="1" applyAlignment="1">
      <alignment vertical="center" wrapText="1"/>
    </xf>
    <xf numFmtId="1" fontId="24" fillId="0" borderId="24" xfId="0" applyNumberFormat="1" applyFont="1" applyBorder="1" applyAlignment="1" applyProtection="1">
      <alignment vertical="center" wrapText="1"/>
      <protection locked="0"/>
    </xf>
    <xf numFmtId="164" fontId="8" fillId="33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33" borderId="24" xfId="0" applyNumberFormat="1" applyFont="1" applyFill="1" applyBorder="1" applyAlignment="1" applyProtection="1">
      <alignment horizontal="right" vertical="center" wrapText="1"/>
      <protection locked="0"/>
    </xf>
    <xf numFmtId="1" fontId="8" fillId="33" borderId="24" xfId="0" applyNumberFormat="1" applyFont="1" applyFill="1" applyBorder="1" applyAlignment="1" applyProtection="1">
      <alignment vertical="center" wrapText="1"/>
      <protection locked="0"/>
    </xf>
    <xf numFmtId="164" fontId="8" fillId="33" borderId="24" xfId="0" applyNumberFormat="1" applyFont="1" applyFill="1" applyBorder="1" applyAlignment="1" applyProtection="1">
      <alignment vertical="center" wrapText="1"/>
      <protection locked="0"/>
    </xf>
    <xf numFmtId="164" fontId="24" fillId="33" borderId="25" xfId="0" applyNumberFormat="1" applyFont="1" applyFill="1" applyBorder="1" applyAlignment="1">
      <alignment vertical="center" wrapText="1"/>
    </xf>
    <xf numFmtId="164" fontId="8" fillId="0" borderId="17" xfId="0" applyNumberFormat="1" applyFont="1" applyBorder="1" applyAlignment="1" applyProtection="1">
      <alignment horizontal="lef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34" borderId="12" xfId="0" applyNumberFormat="1" applyFont="1" applyFill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horizontal="center" wrapText="1"/>
    </xf>
    <xf numFmtId="164" fontId="26" fillId="0" borderId="0" xfId="0" applyNumberFormat="1" applyFont="1" applyAlignment="1">
      <alignment horizontal="center" vertical="center" wrapText="1"/>
    </xf>
    <xf numFmtId="164" fontId="26" fillId="0" borderId="0" xfId="0" applyNumberFormat="1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left" vertical="center" wrapText="1" indent="1"/>
    </xf>
    <xf numFmtId="164" fontId="10" fillId="0" borderId="56" xfId="0" applyNumberFormat="1" applyFont="1" applyBorder="1" applyAlignment="1" applyProtection="1">
      <alignment horizontal="right" vertical="center" wrapText="1" indent="1"/>
      <protection locked="0"/>
    </xf>
    <xf numFmtId="0" fontId="10" fillId="0" borderId="1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 indent="1"/>
    </xf>
    <xf numFmtId="164" fontId="10" fillId="0" borderId="47" xfId="0" applyNumberFormat="1" applyFont="1" applyBorder="1" applyAlignment="1" applyProtection="1">
      <alignment horizontal="right" vertical="center" wrapText="1" indent="1"/>
      <protection locked="0"/>
    </xf>
    <xf numFmtId="0" fontId="12" fillId="0" borderId="47" xfId="0" applyFont="1" applyBorder="1" applyAlignment="1">
      <alignment horizontal="left" vertical="center" wrapText="1" indent="8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vertical="center" wrapText="1"/>
      <protection locked="0"/>
    </xf>
    <xf numFmtId="164" fontId="10" fillId="0" borderId="41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45" xfId="0" applyNumberFormat="1" applyFont="1" applyBorder="1" applyAlignment="1" applyProtection="1">
      <alignment horizontal="right" vertical="center" wrapText="1" indent="1"/>
      <protection locked="0"/>
    </xf>
    <xf numFmtId="0" fontId="8" fillId="0" borderId="21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 wrapText="1"/>
    </xf>
    <xf numFmtId="164" fontId="9" fillId="0" borderId="30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indent="1"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>
      <alignment horizontal="right" vertical="center" indent="1"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>
      <alignment horizontal="right" vertical="center" indent="1"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Border="1" applyAlignment="1" applyProtection="1">
      <alignment horizontal="right" vertical="center" indent="1"/>
      <protection locked="0"/>
    </xf>
    <xf numFmtId="164" fontId="0" fillId="35" borderId="48" xfId="0" applyNumberFormat="1" applyFill="1" applyBorder="1" applyAlignment="1">
      <alignment horizontal="left" vertical="center" wrapText="1" indent="2"/>
    </xf>
    <xf numFmtId="3" fontId="20" fillId="0" borderId="13" xfId="0" applyNumberFormat="1" applyFont="1" applyBorder="1" applyAlignment="1">
      <alignment horizontal="right" vertical="center" indent="1"/>
    </xf>
    <xf numFmtId="164" fontId="5" fillId="0" borderId="0" xfId="56" applyNumberFormat="1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left" vertical="center"/>
      <protection/>
    </xf>
    <xf numFmtId="164" fontId="6" fillId="0" borderId="10" xfId="56" applyNumberFormat="1" applyFont="1" applyBorder="1" applyAlignment="1">
      <alignment horizontal="left"/>
      <protection/>
    </xf>
    <xf numFmtId="164" fontId="5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textRotation="180" wrapText="1"/>
    </xf>
    <xf numFmtId="164" fontId="8" fillId="0" borderId="48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22" fillId="0" borderId="0" xfId="56" applyNumberFormat="1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left"/>
      <protection/>
    </xf>
    <xf numFmtId="0" fontId="10" fillId="0" borderId="57" xfId="56" applyFont="1" applyBorder="1" applyAlignment="1">
      <alignment horizontal="justify" vertical="center" wrapText="1"/>
      <protection/>
    </xf>
    <xf numFmtId="0" fontId="25" fillId="0" borderId="0" xfId="0" applyFont="1" applyAlignment="1">
      <alignment horizontal="center" wrapText="1"/>
    </xf>
    <xf numFmtId="0" fontId="10" fillId="0" borderId="57" xfId="0" applyFont="1" applyBorder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left" vertical="center" indent="2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00" zoomScalePageLayoutView="0" workbookViewId="0" topLeftCell="A1">
      <selection activeCell="C122" sqref="C122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v>3125</v>
      </c>
    </row>
    <row r="6" spans="1:3" s="14" customFormat="1" ht="12" customHeight="1">
      <c r="A6" s="15" t="s">
        <v>8</v>
      </c>
      <c r="B6" s="16" t="s">
        <v>9</v>
      </c>
      <c r="C6" s="17">
        <v>1280</v>
      </c>
    </row>
    <row r="7" spans="1:3" s="14" customFormat="1" ht="12" customHeight="1">
      <c r="A7" s="18" t="s">
        <v>10</v>
      </c>
      <c r="B7" s="19" t="s">
        <v>11</v>
      </c>
      <c r="C7" s="20">
        <v>1270</v>
      </c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>
        <v>10</v>
      </c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v>1630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>
        <v>1605</v>
      </c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>
        <v>25</v>
      </c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>
        <v>215</v>
      </c>
    </row>
    <row r="21" spans="1:3" s="14" customFormat="1" ht="12" customHeight="1">
      <c r="A21" s="15" t="s">
        <v>38</v>
      </c>
      <c r="B21" s="12" t="s">
        <v>39</v>
      </c>
      <c r="C21" s="23">
        <v>15336</v>
      </c>
    </row>
    <row r="22" spans="1:3" s="14" customFormat="1" ht="12" customHeight="1">
      <c r="A22" s="36" t="s">
        <v>40</v>
      </c>
      <c r="B22" s="37" t="s">
        <v>41</v>
      </c>
      <c r="C22" s="38">
        <v>15336</v>
      </c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v>3292</v>
      </c>
    </row>
    <row r="31" spans="1:3" s="14" customFormat="1" ht="12" customHeight="1">
      <c r="A31" s="43" t="s">
        <v>58</v>
      </c>
      <c r="B31" s="44" t="s">
        <v>59</v>
      </c>
      <c r="C31" s="45">
        <v>268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>
        <v>268</v>
      </c>
    </row>
    <row r="37" spans="1:3" s="14" customFormat="1" ht="12" customHeight="1">
      <c r="A37" s="46" t="s">
        <v>70</v>
      </c>
      <c r="B37" s="48" t="s">
        <v>71</v>
      </c>
      <c r="C37" s="49">
        <v>3024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76</v>
      </c>
      <c r="C41" s="20">
        <v>2976</v>
      </c>
    </row>
    <row r="42" spans="1:3" s="14" customFormat="1" ht="12" customHeight="1">
      <c r="A42" s="51" t="s">
        <v>77</v>
      </c>
      <c r="B42" s="52" t="s">
        <v>78</v>
      </c>
      <c r="C42" s="53">
        <v>48</v>
      </c>
    </row>
    <row r="43" spans="1:3" s="14" customFormat="1" ht="12" customHeight="1">
      <c r="A43" s="15" t="s">
        <v>79</v>
      </c>
      <c r="B43" s="54" t="s">
        <v>80</v>
      </c>
      <c r="C43" s="17"/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/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21753</v>
      </c>
    </row>
    <row r="52" spans="1:3" s="14" customFormat="1" ht="12" customHeight="1">
      <c r="A52" s="63" t="s">
        <v>97</v>
      </c>
      <c r="B52" s="16" t="s">
        <v>98</v>
      </c>
      <c r="C52" s="23">
        <v>8820</v>
      </c>
    </row>
    <row r="53" spans="1:3" s="14" customFormat="1" ht="12" customHeight="1">
      <c r="A53" s="64" t="s">
        <v>99</v>
      </c>
      <c r="B53" s="44" t="s">
        <v>100</v>
      </c>
      <c r="C53" s="65">
        <v>8820</v>
      </c>
    </row>
    <row r="54" spans="1:3" s="14" customFormat="1" ht="12" customHeight="1">
      <c r="A54" s="66" t="s">
        <v>101</v>
      </c>
      <c r="B54" s="47" t="s">
        <v>102</v>
      </c>
      <c r="C54" s="28">
        <v>8820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112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124</v>
      </c>
      <c r="C65" s="23">
        <f>+C51+C52</f>
        <v>30573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128</v>
      </c>
      <c r="C67" s="75">
        <f>+C65+C66</f>
        <v>30573</v>
      </c>
    </row>
    <row r="68" spans="1:3" s="14" customFormat="1" ht="83.2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9">
        <v>3</v>
      </c>
    </row>
    <row r="73" spans="1:3" ht="12" customHeight="1">
      <c r="A73" s="11" t="s">
        <v>6</v>
      </c>
      <c r="B73" s="80" t="s">
        <v>133</v>
      </c>
      <c r="C73" s="13">
        <v>17696</v>
      </c>
    </row>
    <row r="74" spans="1:3" ht="12" customHeight="1">
      <c r="A74" s="24" t="s">
        <v>134</v>
      </c>
      <c r="B74" s="25" t="s">
        <v>135</v>
      </c>
      <c r="C74" s="26">
        <v>7153</v>
      </c>
    </row>
    <row r="75" spans="1:3" ht="12" customHeight="1">
      <c r="A75" s="18" t="s">
        <v>136</v>
      </c>
      <c r="B75" s="27" t="s">
        <v>137</v>
      </c>
      <c r="C75" s="28">
        <v>1348</v>
      </c>
    </row>
    <row r="76" spans="1:3" ht="12" customHeight="1">
      <c r="A76" s="18" t="s">
        <v>138</v>
      </c>
      <c r="B76" s="27" t="s">
        <v>139</v>
      </c>
      <c r="C76" s="40">
        <v>6254</v>
      </c>
    </row>
    <row r="77" spans="1:3" ht="12" customHeight="1">
      <c r="A77" s="18" t="s">
        <v>140</v>
      </c>
      <c r="B77" s="81" t="s">
        <v>141</v>
      </c>
      <c r="C77" s="40">
        <v>2353</v>
      </c>
    </row>
    <row r="78" spans="1:3" ht="12" customHeight="1">
      <c r="A78" s="18" t="s">
        <v>142</v>
      </c>
      <c r="B78" s="82" t="s">
        <v>143</v>
      </c>
      <c r="C78" s="40">
        <v>588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>
        <v>105</v>
      </c>
    </row>
    <row r="82" spans="1:3" ht="12" customHeight="1">
      <c r="A82" s="18" t="s">
        <v>150</v>
      </c>
      <c r="B82" s="84" t="s">
        <v>151</v>
      </c>
      <c r="C82" s="40">
        <v>483</v>
      </c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v>11206</v>
      </c>
    </row>
    <row r="87" spans="1:3" ht="12" customHeight="1">
      <c r="A87" s="36" t="s">
        <v>10</v>
      </c>
      <c r="B87" s="27" t="s">
        <v>159</v>
      </c>
      <c r="C87" s="38">
        <v>1394</v>
      </c>
    </row>
    <row r="88" spans="1:3" ht="12" customHeight="1">
      <c r="A88" s="36" t="s">
        <v>12</v>
      </c>
      <c r="B88" s="41" t="s">
        <v>160</v>
      </c>
      <c r="C88" s="28">
        <v>9812</v>
      </c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v>1057</v>
      </c>
    </row>
    <row r="98" spans="1:3" ht="12" customHeight="1">
      <c r="A98" s="36" t="s">
        <v>20</v>
      </c>
      <c r="B98" s="37" t="s">
        <v>176</v>
      </c>
      <c r="C98" s="38">
        <v>1057</v>
      </c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29959</v>
      </c>
    </row>
    <row r="102" spans="1:3" ht="12" customHeight="1">
      <c r="A102" s="63" t="s">
        <v>56</v>
      </c>
      <c r="B102" s="16" t="s">
        <v>181</v>
      </c>
      <c r="C102" s="23">
        <v>614</v>
      </c>
    </row>
    <row r="103" spans="1:3" ht="12" customHeight="1">
      <c r="A103" s="95" t="s">
        <v>58</v>
      </c>
      <c r="B103" s="96" t="s">
        <v>182</v>
      </c>
      <c r="C103" s="97">
        <v>614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187</v>
      </c>
      <c r="C108" s="100">
        <v>614</v>
      </c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95" t="s">
        <v>70</v>
      </c>
      <c r="B111" s="96" t="s">
        <v>192</v>
      </c>
      <c r="C111" s="97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v>30573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f>+C120+C121</f>
        <v>30573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KÖLTSÉGVETÉSÉNEK ÖSSZEVONT MÉRLEGE&amp;R&amp;"Times New Roman CE,Félkövér dőlt"&amp;11 1.1. melléklet a 2/2019. (III.01.) önkormányzati rendelethez</oddHead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="120" zoomScaleNormal="120" zoomScaleSheetLayoutView="130" zoomScalePageLayoutView="0" workbookViewId="0" topLeftCell="A67">
      <selection activeCell="C121" sqref="C12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v>3125</v>
      </c>
    </row>
    <row r="6" spans="1:3" s="14" customFormat="1" ht="12" customHeight="1">
      <c r="A6" s="15" t="s">
        <v>8</v>
      </c>
      <c r="B6" s="16" t="s">
        <v>9</v>
      </c>
      <c r="C6" s="17">
        <v>1280</v>
      </c>
    </row>
    <row r="7" spans="1:3" s="14" customFormat="1" ht="12" customHeight="1">
      <c r="A7" s="18" t="s">
        <v>10</v>
      </c>
      <c r="B7" s="19" t="s">
        <v>11</v>
      </c>
      <c r="C7" s="20">
        <v>1270</v>
      </c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>
        <v>10</v>
      </c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v>1630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>
        <v>1605</v>
      </c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>
        <v>25</v>
      </c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>
        <v>215</v>
      </c>
    </row>
    <row r="21" spans="1:3" s="14" customFormat="1" ht="12" customHeight="1">
      <c r="A21" s="15" t="s">
        <v>38</v>
      </c>
      <c r="B21" s="12" t="s">
        <v>39</v>
      </c>
      <c r="C21" s="23">
        <v>15336</v>
      </c>
    </row>
    <row r="22" spans="1:3" s="14" customFormat="1" ht="12" customHeight="1">
      <c r="A22" s="36" t="s">
        <v>40</v>
      </c>
      <c r="B22" s="37" t="s">
        <v>41</v>
      </c>
      <c r="C22" s="38">
        <v>15336</v>
      </c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v>3292</v>
      </c>
    </row>
    <row r="31" spans="1:3" s="14" customFormat="1" ht="12" customHeight="1">
      <c r="A31" s="43" t="s">
        <v>58</v>
      </c>
      <c r="B31" s="44" t="s">
        <v>59</v>
      </c>
      <c r="C31" s="45">
        <v>268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>
        <v>268</v>
      </c>
    </row>
    <row r="37" spans="1:3" s="14" customFormat="1" ht="12" customHeight="1">
      <c r="A37" s="46" t="s">
        <v>70</v>
      </c>
      <c r="B37" s="48" t="s">
        <v>71</v>
      </c>
      <c r="C37" s="49">
        <v>3024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205</v>
      </c>
      <c r="C41" s="20">
        <v>2976</v>
      </c>
    </row>
    <row r="42" spans="1:3" s="14" customFormat="1" ht="12" customHeight="1">
      <c r="A42" s="51" t="s">
        <v>77</v>
      </c>
      <c r="B42" s="52" t="s">
        <v>206</v>
      </c>
      <c r="C42" s="53">
        <v>48</v>
      </c>
    </row>
    <row r="43" spans="1:3" s="14" customFormat="1" ht="12" customHeight="1">
      <c r="A43" s="15" t="s">
        <v>79</v>
      </c>
      <c r="B43" s="54" t="s">
        <v>80</v>
      </c>
      <c r="C43" s="17"/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/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21753</v>
      </c>
    </row>
    <row r="52" spans="1:3" s="14" customFormat="1" ht="12" customHeight="1">
      <c r="A52" s="63" t="s">
        <v>97</v>
      </c>
      <c r="B52" s="16" t="s">
        <v>98</v>
      </c>
      <c r="C52" s="23">
        <v>8337</v>
      </c>
    </row>
    <row r="53" spans="1:3" s="14" customFormat="1" ht="12" customHeight="1">
      <c r="A53" s="64" t="s">
        <v>99</v>
      </c>
      <c r="B53" s="44" t="s">
        <v>207</v>
      </c>
      <c r="C53" s="65">
        <v>8337</v>
      </c>
    </row>
    <row r="54" spans="1:3" s="14" customFormat="1" ht="12" customHeight="1">
      <c r="A54" s="66" t="s">
        <v>101</v>
      </c>
      <c r="B54" s="47" t="s">
        <v>102</v>
      </c>
      <c r="C54" s="28">
        <v>8337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208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209</v>
      </c>
      <c r="C65" s="23">
        <v>30090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210</v>
      </c>
      <c r="C67" s="75">
        <v>30090</v>
      </c>
    </row>
    <row r="68" spans="1:3" s="14" customFormat="1" ht="12.7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108">
        <v>3</v>
      </c>
    </row>
    <row r="73" spans="1:3" ht="12" customHeight="1">
      <c r="A73" s="11" t="s">
        <v>6</v>
      </c>
      <c r="B73" s="80" t="s">
        <v>133</v>
      </c>
      <c r="C73" s="13">
        <v>17213</v>
      </c>
    </row>
    <row r="74" spans="1:3" ht="12" customHeight="1">
      <c r="A74" s="24" t="s">
        <v>134</v>
      </c>
      <c r="B74" s="25" t="s">
        <v>135</v>
      </c>
      <c r="C74" s="26">
        <v>7153</v>
      </c>
    </row>
    <row r="75" spans="1:3" ht="12" customHeight="1">
      <c r="A75" s="18" t="s">
        <v>136</v>
      </c>
      <c r="B75" s="27" t="s">
        <v>137</v>
      </c>
      <c r="C75" s="28">
        <v>1348</v>
      </c>
    </row>
    <row r="76" spans="1:3" ht="12" customHeight="1">
      <c r="A76" s="18" t="s">
        <v>138</v>
      </c>
      <c r="B76" s="27" t="s">
        <v>139</v>
      </c>
      <c r="C76" s="40">
        <v>6254</v>
      </c>
    </row>
    <row r="77" spans="1:3" ht="12" customHeight="1">
      <c r="A77" s="18" t="s">
        <v>140</v>
      </c>
      <c r="B77" s="81" t="s">
        <v>141</v>
      </c>
      <c r="C77" s="40">
        <v>2353</v>
      </c>
    </row>
    <row r="78" spans="1:3" ht="12" customHeight="1">
      <c r="A78" s="18" t="s">
        <v>142</v>
      </c>
      <c r="B78" s="82" t="s">
        <v>143</v>
      </c>
      <c r="C78" s="40">
        <v>105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>
        <v>105</v>
      </c>
    </row>
    <row r="82" spans="1:3" ht="12" customHeight="1">
      <c r="A82" s="18" t="s">
        <v>150</v>
      </c>
      <c r="B82" s="84" t="s">
        <v>151</v>
      </c>
      <c r="C82" s="40"/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v>11206</v>
      </c>
    </row>
    <row r="87" spans="1:3" ht="12" customHeight="1">
      <c r="A87" s="36" t="s">
        <v>10</v>
      </c>
      <c r="B87" s="27" t="s">
        <v>159</v>
      </c>
      <c r="C87" s="38">
        <v>1394</v>
      </c>
    </row>
    <row r="88" spans="1:3" ht="12" customHeight="1">
      <c r="A88" s="36" t="s">
        <v>12</v>
      </c>
      <c r="B88" s="41" t="s">
        <v>160</v>
      </c>
      <c r="C88" s="28">
        <v>9812</v>
      </c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v>1057</v>
      </c>
    </row>
    <row r="98" spans="1:3" ht="12" customHeight="1">
      <c r="A98" s="36" t="s">
        <v>20</v>
      </c>
      <c r="B98" s="37" t="s">
        <v>176</v>
      </c>
      <c r="C98" s="38">
        <v>1057</v>
      </c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29476</v>
      </c>
    </row>
    <row r="102" spans="1:3" ht="12" customHeight="1">
      <c r="A102" s="63" t="s">
        <v>56</v>
      </c>
      <c r="B102" s="16" t="s">
        <v>181</v>
      </c>
      <c r="C102" s="23">
        <v>614</v>
      </c>
    </row>
    <row r="103" spans="1:3" ht="12" customHeight="1">
      <c r="A103" s="95" t="s">
        <v>58</v>
      </c>
      <c r="B103" s="96" t="s">
        <v>211</v>
      </c>
      <c r="C103" s="97">
        <v>614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212</v>
      </c>
      <c r="C108" s="100">
        <v>614</v>
      </c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95" t="s">
        <v>70</v>
      </c>
      <c r="B111" s="96" t="s">
        <v>213</v>
      </c>
      <c r="C111" s="97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v>30090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v>30090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
KÖTELEZŐ FELADATAINAK MÉRLEGE &amp;R&amp;"Times New Roman CE,Félkövér dőlt"&amp;11 1.2. melléklet a 
2/2019. (III.01.)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00" zoomScalePageLayoutView="0" workbookViewId="0" topLeftCell="A67">
      <selection activeCell="C122" sqref="C122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f>+C6+C11+C20</f>
        <v>0</v>
      </c>
    </row>
    <row r="6" spans="1:3" s="14" customFormat="1" ht="12" customHeight="1">
      <c r="A6" s="15" t="s">
        <v>8</v>
      </c>
      <c r="B6" s="16" t="s">
        <v>9</v>
      </c>
      <c r="C6" s="17">
        <f>+C7+C8+C9+C10</f>
        <v>0</v>
      </c>
    </row>
    <row r="7" spans="1:3" s="14" customFormat="1" ht="12" customHeight="1">
      <c r="A7" s="18" t="s">
        <v>10</v>
      </c>
      <c r="B7" s="19" t="s">
        <v>11</v>
      </c>
      <c r="C7" s="20"/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/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f>+C12+C13+C14+C15+C16+C17+C18+C19</f>
        <v>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/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/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/>
    </row>
    <row r="21" spans="1:3" s="14" customFormat="1" ht="12" customHeight="1">
      <c r="A21" s="15" t="s">
        <v>38</v>
      </c>
      <c r="B21" s="12" t="s">
        <v>39</v>
      </c>
      <c r="C21" s="23">
        <f>+C22+C23+C24+C25+C26+C27+C28+C29</f>
        <v>0</v>
      </c>
    </row>
    <row r="22" spans="1:3" s="14" customFormat="1" ht="12" customHeight="1">
      <c r="A22" s="36" t="s">
        <v>40</v>
      </c>
      <c r="B22" s="37" t="s">
        <v>41</v>
      </c>
      <c r="C22" s="38"/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f>+C31+C37</f>
        <v>0</v>
      </c>
    </row>
    <row r="31" spans="1:3" s="14" customFormat="1" ht="12" customHeight="1">
      <c r="A31" s="43" t="s">
        <v>58</v>
      </c>
      <c r="B31" s="44" t="s">
        <v>59</v>
      </c>
      <c r="C31" s="45">
        <f>+C32+C33+C34+C35+C36</f>
        <v>0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/>
    </row>
    <row r="37" spans="1:3" s="14" customFormat="1" ht="12" customHeight="1">
      <c r="A37" s="46" t="s">
        <v>70</v>
      </c>
      <c r="B37" s="48" t="s">
        <v>71</v>
      </c>
      <c r="C37" s="49">
        <f>+C38+C39+C40+C41+C42</f>
        <v>0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67</v>
      </c>
      <c r="C41" s="20"/>
    </row>
    <row r="42" spans="1:3" s="14" customFormat="1" ht="12" customHeight="1">
      <c r="A42" s="51" t="s">
        <v>77</v>
      </c>
      <c r="B42" s="52" t="s">
        <v>214</v>
      </c>
      <c r="C42" s="53"/>
    </row>
    <row r="43" spans="1:3" s="14" customFormat="1" ht="12" customHeight="1">
      <c r="A43" s="15" t="s">
        <v>79</v>
      </c>
      <c r="B43" s="54" t="s">
        <v>80</v>
      </c>
      <c r="C43" s="17">
        <f>+C44+C45</f>
        <v>0</v>
      </c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>
        <f>+C47+C48+C49</f>
        <v>0</v>
      </c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0</v>
      </c>
    </row>
    <row r="52" spans="1:3" s="14" customFormat="1" ht="12" customHeight="1">
      <c r="A52" s="63" t="s">
        <v>97</v>
      </c>
      <c r="B52" s="16" t="s">
        <v>98</v>
      </c>
      <c r="C52" s="23">
        <v>483</v>
      </c>
    </row>
    <row r="53" spans="1:3" s="14" customFormat="1" ht="12" customHeight="1">
      <c r="A53" s="64" t="s">
        <v>99</v>
      </c>
      <c r="B53" s="44" t="s">
        <v>207</v>
      </c>
      <c r="C53" s="65">
        <v>483</v>
      </c>
    </row>
    <row r="54" spans="1:3" s="14" customFormat="1" ht="12" customHeight="1">
      <c r="A54" s="66" t="s">
        <v>101</v>
      </c>
      <c r="B54" s="47" t="s">
        <v>102</v>
      </c>
      <c r="C54" s="28">
        <v>483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208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209</v>
      </c>
      <c r="C65" s="23">
        <f>+C51+C52</f>
        <v>483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210</v>
      </c>
      <c r="C67" s="75">
        <f>+C65+C66</f>
        <v>483</v>
      </c>
    </row>
    <row r="68" spans="1:3" s="14" customFormat="1" ht="12.7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108">
        <v>3</v>
      </c>
    </row>
    <row r="73" spans="1:3" ht="12" customHeight="1">
      <c r="A73" s="11" t="s">
        <v>6</v>
      </c>
      <c r="B73" s="80" t="s">
        <v>133</v>
      </c>
      <c r="C73" s="13">
        <v>483</v>
      </c>
    </row>
    <row r="74" spans="1:3" ht="12" customHeight="1">
      <c r="A74" s="24" t="s">
        <v>134</v>
      </c>
      <c r="B74" s="25" t="s">
        <v>135</v>
      </c>
      <c r="C74" s="26"/>
    </row>
    <row r="75" spans="1:3" ht="12" customHeight="1">
      <c r="A75" s="18" t="s">
        <v>136</v>
      </c>
      <c r="B75" s="27" t="s">
        <v>137</v>
      </c>
      <c r="C75" s="28"/>
    </row>
    <row r="76" spans="1:3" ht="12" customHeight="1">
      <c r="A76" s="18" t="s">
        <v>138</v>
      </c>
      <c r="B76" s="27" t="s">
        <v>139</v>
      </c>
      <c r="C76" s="40"/>
    </row>
    <row r="77" spans="1:3" ht="12" customHeight="1">
      <c r="A77" s="18" t="s">
        <v>140</v>
      </c>
      <c r="B77" s="81" t="s">
        <v>141</v>
      </c>
      <c r="C77" s="40"/>
    </row>
    <row r="78" spans="1:3" ht="12" customHeight="1">
      <c r="A78" s="18" t="s">
        <v>142</v>
      </c>
      <c r="B78" s="82" t="s">
        <v>143</v>
      </c>
      <c r="C78" s="40">
        <v>483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/>
    </row>
    <row r="82" spans="1:3" ht="12" customHeight="1">
      <c r="A82" s="18" t="s">
        <v>150</v>
      </c>
      <c r="B82" s="84" t="s">
        <v>151</v>
      </c>
      <c r="C82" s="40">
        <v>483</v>
      </c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f>+C87+C88+C89</f>
        <v>0</v>
      </c>
    </row>
    <row r="87" spans="1:3" ht="12" customHeight="1">
      <c r="A87" s="36" t="s">
        <v>10</v>
      </c>
      <c r="B87" s="27" t="s">
        <v>159</v>
      </c>
      <c r="C87" s="38"/>
    </row>
    <row r="88" spans="1:3" ht="12" customHeight="1">
      <c r="A88" s="36" t="s">
        <v>12</v>
      </c>
      <c r="B88" s="41" t="s">
        <v>160</v>
      </c>
      <c r="C88" s="28"/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f>+C98+C99</f>
        <v>0</v>
      </c>
    </row>
    <row r="98" spans="1:3" ht="12" customHeight="1">
      <c r="A98" s="36" t="s">
        <v>20</v>
      </c>
      <c r="B98" s="37" t="s">
        <v>176</v>
      </c>
      <c r="C98" s="38"/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483</v>
      </c>
    </row>
    <row r="102" spans="1:3" ht="12" customHeight="1">
      <c r="A102" s="63" t="s">
        <v>56</v>
      </c>
      <c r="B102" s="16" t="s">
        <v>181</v>
      </c>
      <c r="C102" s="23">
        <f>+C103+C111</f>
        <v>0</v>
      </c>
    </row>
    <row r="103" spans="1:3" ht="12" customHeight="1">
      <c r="A103" s="109" t="s">
        <v>58</v>
      </c>
      <c r="B103" s="96" t="s">
        <v>211</v>
      </c>
      <c r="C103" s="23">
        <f>+C104+C105+C106+C107+C108+C109+C110</f>
        <v>0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194</v>
      </c>
      <c r="C108" s="100"/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109" t="s">
        <v>70</v>
      </c>
      <c r="B111" s="96" t="s">
        <v>213</v>
      </c>
      <c r="C111" s="23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f>+C101+C102</f>
        <v>483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f>+C120+C121</f>
        <v>483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
ÖNKÉNT VÁLLALT FELADATAINAK MÉRLEGE&amp;R&amp;"Times New Roman CE,Félkövér dőlt"&amp;11 1.3. melléklet a 2/2019.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zoomScalePageLayoutView="0" workbookViewId="0" topLeftCell="A7">
      <selection activeCell="F1" sqref="F1"/>
    </sheetView>
  </sheetViews>
  <sheetFormatPr defaultColWidth="9.00390625" defaultRowHeight="12.75"/>
  <cols>
    <col min="1" max="1" width="6.875" style="110" customWidth="1"/>
    <col min="2" max="2" width="55.125" style="111" customWidth="1"/>
    <col min="3" max="3" width="16.375" style="110" customWidth="1"/>
    <col min="4" max="4" width="55.125" style="110" customWidth="1"/>
    <col min="5" max="5" width="16.375" style="110" customWidth="1"/>
    <col min="6" max="6" width="4.875" style="110" customWidth="1"/>
    <col min="7" max="16384" width="9.375" style="110" customWidth="1"/>
  </cols>
  <sheetData>
    <row r="1" spans="2:6" ht="39.75" customHeight="1">
      <c r="B1" s="256" t="s">
        <v>215</v>
      </c>
      <c r="C1" s="256"/>
      <c r="D1" s="256"/>
      <c r="E1" s="256"/>
      <c r="F1" s="257" t="s">
        <v>216</v>
      </c>
    </row>
    <row r="2" spans="5:6" ht="13.5">
      <c r="E2" s="112" t="s">
        <v>217</v>
      </c>
      <c r="F2" s="257"/>
    </row>
    <row r="3" spans="1:6" ht="18" customHeight="1">
      <c r="A3" s="258" t="s">
        <v>3</v>
      </c>
      <c r="B3" s="259" t="s">
        <v>218</v>
      </c>
      <c r="C3" s="259"/>
      <c r="D3" s="258" t="s">
        <v>219</v>
      </c>
      <c r="E3" s="258"/>
      <c r="F3" s="257"/>
    </row>
    <row r="4" spans="1:6" s="116" customFormat="1" ht="35.25" customHeight="1">
      <c r="A4" s="258"/>
      <c r="B4" s="113" t="s">
        <v>220</v>
      </c>
      <c r="C4" s="114" t="s">
        <v>5</v>
      </c>
      <c r="D4" s="113" t="s">
        <v>220</v>
      </c>
      <c r="E4" s="115" t="s">
        <v>5</v>
      </c>
      <c r="F4" s="257"/>
    </row>
    <row r="5" spans="1:6" s="121" customFormat="1" ht="12" customHeight="1">
      <c r="A5" s="117">
        <v>1</v>
      </c>
      <c r="B5" s="118">
        <v>2</v>
      </c>
      <c r="C5" s="119" t="s">
        <v>18</v>
      </c>
      <c r="D5" s="118" t="s">
        <v>178</v>
      </c>
      <c r="E5" s="120" t="s">
        <v>38</v>
      </c>
      <c r="F5" s="257"/>
    </row>
    <row r="6" spans="1:6" ht="12.75" customHeight="1">
      <c r="A6" s="122" t="s">
        <v>6</v>
      </c>
      <c r="B6" s="123" t="s">
        <v>221</v>
      </c>
      <c r="C6" s="124">
        <v>1280</v>
      </c>
      <c r="D6" s="123" t="s">
        <v>222</v>
      </c>
      <c r="E6" s="125">
        <v>7153</v>
      </c>
      <c r="F6" s="257"/>
    </row>
    <row r="7" spans="1:6" ht="12.75" customHeight="1">
      <c r="A7" s="126" t="s">
        <v>8</v>
      </c>
      <c r="B7" s="127" t="s">
        <v>223</v>
      </c>
      <c r="C7" s="128">
        <v>1630</v>
      </c>
      <c r="D7" s="127" t="s">
        <v>137</v>
      </c>
      <c r="E7" s="129">
        <v>1348</v>
      </c>
      <c r="F7" s="257"/>
    </row>
    <row r="8" spans="1:6" ht="12.75" customHeight="1">
      <c r="A8" s="126" t="s">
        <v>18</v>
      </c>
      <c r="B8" s="127" t="s">
        <v>224</v>
      </c>
      <c r="C8" s="128">
        <v>215</v>
      </c>
      <c r="D8" s="127" t="s">
        <v>225</v>
      </c>
      <c r="E8" s="129">
        <v>6254</v>
      </c>
      <c r="F8" s="257"/>
    </row>
    <row r="9" spans="1:6" ht="12.75" customHeight="1">
      <c r="A9" s="126" t="s">
        <v>178</v>
      </c>
      <c r="B9" s="130" t="s">
        <v>226</v>
      </c>
      <c r="C9" s="128">
        <v>15336</v>
      </c>
      <c r="D9" s="127" t="s">
        <v>141</v>
      </c>
      <c r="E9" s="129">
        <v>2353</v>
      </c>
      <c r="F9" s="257"/>
    </row>
    <row r="10" spans="1:6" ht="12.75" customHeight="1">
      <c r="A10" s="126" t="s">
        <v>38</v>
      </c>
      <c r="B10" s="127" t="s">
        <v>227</v>
      </c>
      <c r="C10" s="128"/>
      <c r="D10" s="127" t="s">
        <v>143</v>
      </c>
      <c r="E10" s="129">
        <v>588</v>
      </c>
      <c r="F10" s="257"/>
    </row>
    <row r="11" spans="1:6" ht="12.75" customHeight="1">
      <c r="A11" s="126" t="s">
        <v>56</v>
      </c>
      <c r="B11" s="127" t="s">
        <v>228</v>
      </c>
      <c r="C11" s="131"/>
      <c r="D11" s="127" t="s">
        <v>229</v>
      </c>
      <c r="E11" s="129">
        <v>1057</v>
      </c>
      <c r="F11" s="257"/>
    </row>
    <row r="12" spans="1:6" ht="12.75" customHeight="1">
      <c r="A12" s="126" t="s">
        <v>200</v>
      </c>
      <c r="B12" s="127" t="s">
        <v>230</v>
      </c>
      <c r="C12" s="128">
        <v>268</v>
      </c>
      <c r="D12" s="127" t="s">
        <v>231</v>
      </c>
      <c r="E12" s="129"/>
      <c r="F12" s="257"/>
    </row>
    <row r="13" spans="1:6" ht="12.75" customHeight="1">
      <c r="A13" s="126" t="s">
        <v>85</v>
      </c>
      <c r="B13" s="127" t="s">
        <v>232</v>
      </c>
      <c r="C13" s="128"/>
      <c r="D13" s="132"/>
      <c r="E13" s="129"/>
      <c r="F13" s="257"/>
    </row>
    <row r="14" spans="1:6" ht="12.75" customHeight="1">
      <c r="A14" s="126" t="s">
        <v>203</v>
      </c>
      <c r="B14" s="133" t="s">
        <v>233</v>
      </c>
      <c r="C14" s="131"/>
      <c r="D14" s="132"/>
      <c r="E14" s="129"/>
      <c r="F14" s="257"/>
    </row>
    <row r="15" spans="1:6" ht="12.75" customHeight="1">
      <c r="A15" s="126" t="s">
        <v>95</v>
      </c>
      <c r="B15" s="132"/>
      <c r="C15" s="128"/>
      <c r="D15" s="132"/>
      <c r="E15" s="129"/>
      <c r="F15" s="257"/>
    </row>
    <row r="16" spans="1:6" ht="12.75" customHeight="1">
      <c r="A16" s="126" t="s">
        <v>97</v>
      </c>
      <c r="B16" s="132"/>
      <c r="C16" s="128"/>
      <c r="D16" s="132"/>
      <c r="E16" s="129"/>
      <c r="F16" s="257"/>
    </row>
    <row r="17" spans="1:6" ht="12.75" customHeight="1">
      <c r="A17" s="126" t="s">
        <v>123</v>
      </c>
      <c r="B17" s="134"/>
      <c r="C17" s="135"/>
      <c r="D17" s="132"/>
      <c r="E17" s="136"/>
      <c r="F17" s="257"/>
    </row>
    <row r="18" spans="1:6" ht="15.75" customHeight="1">
      <c r="A18" s="137" t="s">
        <v>125</v>
      </c>
      <c r="B18" s="138" t="s">
        <v>234</v>
      </c>
      <c r="C18" s="139">
        <v>18729</v>
      </c>
      <c r="D18" s="138" t="s">
        <v>235</v>
      </c>
      <c r="E18" s="140">
        <v>18753</v>
      </c>
      <c r="F18" s="257"/>
    </row>
    <row r="19" spans="1:6" ht="12.75" customHeight="1">
      <c r="A19" s="141" t="s">
        <v>127</v>
      </c>
      <c r="B19" s="142" t="s">
        <v>236</v>
      </c>
      <c r="C19" s="143">
        <v>638</v>
      </c>
      <c r="D19" s="127" t="s">
        <v>237</v>
      </c>
      <c r="E19" s="144"/>
      <c r="F19" s="257"/>
    </row>
    <row r="20" spans="1:6" ht="12.75" customHeight="1">
      <c r="A20" s="126" t="s">
        <v>238</v>
      </c>
      <c r="B20" s="127" t="s">
        <v>102</v>
      </c>
      <c r="C20" s="128">
        <v>638</v>
      </c>
      <c r="D20" s="127" t="s">
        <v>239</v>
      </c>
      <c r="E20" s="129"/>
      <c r="F20" s="257"/>
    </row>
    <row r="21" spans="1:6" ht="12.75" customHeight="1">
      <c r="A21" s="126" t="s">
        <v>240</v>
      </c>
      <c r="B21" s="127" t="s">
        <v>104</v>
      </c>
      <c r="C21" s="128"/>
      <c r="D21" s="127" t="s">
        <v>241</v>
      </c>
      <c r="E21" s="129"/>
      <c r="F21" s="257"/>
    </row>
    <row r="22" spans="1:6" ht="12.75" customHeight="1">
      <c r="A22" s="126" t="s">
        <v>242</v>
      </c>
      <c r="B22" s="127" t="s">
        <v>243</v>
      </c>
      <c r="C22" s="128"/>
      <c r="D22" s="127" t="s">
        <v>244</v>
      </c>
      <c r="E22" s="129"/>
      <c r="F22" s="257"/>
    </row>
    <row r="23" spans="1:6" ht="12.75" customHeight="1">
      <c r="A23" s="126" t="s">
        <v>245</v>
      </c>
      <c r="B23" s="127" t="s">
        <v>246</v>
      </c>
      <c r="C23" s="128"/>
      <c r="D23" s="142" t="s">
        <v>247</v>
      </c>
      <c r="E23" s="129">
        <v>614</v>
      </c>
      <c r="F23" s="257"/>
    </row>
    <row r="24" spans="1:6" ht="12.75" customHeight="1">
      <c r="A24" s="126" t="s">
        <v>248</v>
      </c>
      <c r="B24" s="127" t="s">
        <v>249</v>
      </c>
      <c r="C24" s="145">
        <f>+C25+C26</f>
        <v>0</v>
      </c>
      <c r="D24" s="127" t="s">
        <v>250</v>
      </c>
      <c r="E24" s="129"/>
      <c r="F24" s="257"/>
    </row>
    <row r="25" spans="1:6" ht="12.75" customHeight="1">
      <c r="A25" s="141" t="s">
        <v>251</v>
      </c>
      <c r="B25" s="142" t="s">
        <v>252</v>
      </c>
      <c r="C25" s="146"/>
      <c r="D25" s="123" t="s">
        <v>253</v>
      </c>
      <c r="E25" s="144"/>
      <c r="F25" s="257"/>
    </row>
    <row r="26" spans="1:6" ht="12.75" customHeight="1">
      <c r="A26" s="126" t="s">
        <v>254</v>
      </c>
      <c r="B26" s="127" t="s">
        <v>122</v>
      </c>
      <c r="C26" s="128"/>
      <c r="D26" s="132"/>
      <c r="E26" s="129"/>
      <c r="F26" s="257"/>
    </row>
    <row r="27" spans="1:6" ht="15.75" customHeight="1">
      <c r="A27" s="137" t="s">
        <v>255</v>
      </c>
      <c r="B27" s="138" t="s">
        <v>256</v>
      </c>
      <c r="C27" s="139">
        <v>638</v>
      </c>
      <c r="D27" s="138" t="s">
        <v>257</v>
      </c>
      <c r="E27" s="140">
        <v>614</v>
      </c>
      <c r="F27" s="257"/>
    </row>
    <row r="28" spans="1:6" ht="18" customHeight="1">
      <c r="A28" s="137" t="s">
        <v>258</v>
      </c>
      <c r="B28" s="147" t="s">
        <v>259</v>
      </c>
      <c r="C28" s="139">
        <v>19367</v>
      </c>
      <c r="D28" s="147" t="s">
        <v>260</v>
      </c>
      <c r="E28" s="140">
        <v>19367</v>
      </c>
      <c r="F28" s="257"/>
    </row>
    <row r="29" spans="1:6" ht="18" customHeight="1">
      <c r="A29" s="137" t="s">
        <v>261</v>
      </c>
      <c r="B29" s="138" t="s">
        <v>262</v>
      </c>
      <c r="C29" s="148"/>
      <c r="D29" s="138" t="s">
        <v>263</v>
      </c>
      <c r="E29" s="149"/>
      <c r="F29" s="257"/>
    </row>
    <row r="30" spans="1:6" ht="12.75">
      <c r="A30" s="137" t="s">
        <v>264</v>
      </c>
      <c r="B30" s="150" t="s">
        <v>265</v>
      </c>
      <c r="C30" s="151">
        <v>19367</v>
      </c>
      <c r="D30" s="150" t="s">
        <v>266</v>
      </c>
      <c r="E30" s="151">
        <v>19367</v>
      </c>
      <c r="F30" s="257"/>
    </row>
    <row r="31" spans="1:6" ht="12.75">
      <c r="A31" s="137" t="s">
        <v>267</v>
      </c>
      <c r="B31" s="150" t="s">
        <v>268</v>
      </c>
      <c r="C31" s="151"/>
      <c r="D31" s="150" t="s">
        <v>269</v>
      </c>
      <c r="E31" s="151"/>
      <c r="F31" s="257"/>
    </row>
    <row r="32" spans="1:6" ht="12.75">
      <c r="A32" s="137" t="s">
        <v>270</v>
      </c>
      <c r="B32" s="150" t="s">
        <v>271</v>
      </c>
      <c r="C32" s="151"/>
      <c r="D32" s="150" t="s">
        <v>272</v>
      </c>
      <c r="E32" s="151"/>
      <c r="F32" s="257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zoomScalePageLayoutView="0" workbookViewId="0" topLeftCell="A1">
      <selection activeCell="F1" sqref="F1"/>
    </sheetView>
  </sheetViews>
  <sheetFormatPr defaultColWidth="9.00390625" defaultRowHeight="12.75"/>
  <cols>
    <col min="1" max="1" width="6.875" style="110" customWidth="1"/>
    <col min="2" max="2" width="55.125" style="111" customWidth="1"/>
    <col min="3" max="3" width="16.375" style="110" customWidth="1"/>
    <col min="4" max="4" width="55.125" style="110" customWidth="1"/>
    <col min="5" max="5" width="16.375" style="110" customWidth="1"/>
    <col min="6" max="6" width="4.875" style="110" customWidth="1"/>
    <col min="7" max="16384" width="9.375" style="110" customWidth="1"/>
  </cols>
  <sheetData>
    <row r="1" spans="2:6" ht="31.5" customHeight="1">
      <c r="B1" s="256" t="s">
        <v>273</v>
      </c>
      <c r="C1" s="256"/>
      <c r="D1" s="256"/>
      <c r="E1" s="256"/>
      <c r="F1" s="257" t="s">
        <v>274</v>
      </c>
    </row>
    <row r="2" spans="5:6" ht="13.5">
      <c r="E2" s="112" t="s">
        <v>217</v>
      </c>
      <c r="F2" s="257"/>
    </row>
    <row r="3" spans="1:6" ht="13.5" customHeight="1">
      <c r="A3" s="258" t="s">
        <v>3</v>
      </c>
      <c r="B3" s="259" t="s">
        <v>218</v>
      </c>
      <c r="C3" s="259"/>
      <c r="D3" s="258" t="s">
        <v>219</v>
      </c>
      <c r="E3" s="258"/>
      <c r="F3" s="257"/>
    </row>
    <row r="4" spans="1:6" s="116" customFormat="1" ht="24">
      <c r="A4" s="258"/>
      <c r="B4" s="113" t="s">
        <v>220</v>
      </c>
      <c r="C4" s="114" t="s">
        <v>5</v>
      </c>
      <c r="D4" s="113" t="s">
        <v>220</v>
      </c>
      <c r="E4" s="115" t="s">
        <v>5</v>
      </c>
      <c r="F4" s="257"/>
    </row>
    <row r="5" spans="1:6" s="116" customFormat="1" ht="12.75">
      <c r="A5" s="117">
        <v>1</v>
      </c>
      <c r="B5" s="118">
        <v>2</v>
      </c>
      <c r="C5" s="119">
        <v>3</v>
      </c>
      <c r="D5" s="118">
        <v>4</v>
      </c>
      <c r="E5" s="120">
        <v>5</v>
      </c>
      <c r="F5" s="257"/>
    </row>
    <row r="6" spans="1:6" ht="12.75" customHeight="1">
      <c r="A6" s="122" t="s">
        <v>6</v>
      </c>
      <c r="B6" s="123" t="s">
        <v>275</v>
      </c>
      <c r="C6" s="124"/>
      <c r="D6" s="123" t="s">
        <v>159</v>
      </c>
      <c r="E6" s="125">
        <v>1394</v>
      </c>
      <c r="F6" s="257"/>
    </row>
    <row r="7" spans="1:6" ht="22.5" customHeight="1">
      <c r="A7" s="126" t="s">
        <v>8</v>
      </c>
      <c r="B7" s="127" t="s">
        <v>276</v>
      </c>
      <c r="C7" s="128">
        <v>48</v>
      </c>
      <c r="D7" s="127" t="s">
        <v>160</v>
      </c>
      <c r="E7" s="129">
        <v>9812</v>
      </c>
      <c r="F7" s="257"/>
    </row>
    <row r="8" spans="1:6" ht="12.75" customHeight="1">
      <c r="A8" s="126" t="s">
        <v>18</v>
      </c>
      <c r="B8" s="127" t="s">
        <v>277</v>
      </c>
      <c r="C8" s="128"/>
      <c r="D8" s="127" t="s">
        <v>161</v>
      </c>
      <c r="E8" s="129"/>
      <c r="F8" s="257"/>
    </row>
    <row r="9" spans="1:6" ht="12.75" customHeight="1">
      <c r="A9" s="126" t="s">
        <v>178</v>
      </c>
      <c r="B9" s="127" t="s">
        <v>51</v>
      </c>
      <c r="C9" s="128"/>
      <c r="D9" s="127" t="s">
        <v>278</v>
      </c>
      <c r="E9" s="129"/>
      <c r="F9" s="257"/>
    </row>
    <row r="10" spans="1:6" ht="12.75" customHeight="1">
      <c r="A10" s="126" t="s">
        <v>38</v>
      </c>
      <c r="B10" s="127" t="s">
        <v>53</v>
      </c>
      <c r="C10" s="128"/>
      <c r="D10" s="127" t="s">
        <v>279</v>
      </c>
      <c r="E10" s="129"/>
      <c r="F10" s="257"/>
    </row>
    <row r="11" spans="1:6" ht="12.75" customHeight="1">
      <c r="A11" s="126" t="s">
        <v>56</v>
      </c>
      <c r="B11" s="127" t="s">
        <v>280</v>
      </c>
      <c r="C11" s="131"/>
      <c r="D11" s="152" t="s">
        <v>281</v>
      </c>
      <c r="E11" s="129"/>
      <c r="F11" s="257"/>
    </row>
    <row r="12" spans="1:6" ht="12.75" customHeight="1">
      <c r="A12" s="126" t="s">
        <v>200</v>
      </c>
      <c r="B12" s="127" t="s">
        <v>282</v>
      </c>
      <c r="C12" s="128"/>
      <c r="D12" s="152" t="s">
        <v>168</v>
      </c>
      <c r="E12" s="129"/>
      <c r="F12" s="257"/>
    </row>
    <row r="13" spans="1:6" ht="12.75" customHeight="1">
      <c r="A13" s="126" t="s">
        <v>85</v>
      </c>
      <c r="B13" s="127" t="s">
        <v>283</v>
      </c>
      <c r="C13" s="128">
        <v>2976</v>
      </c>
      <c r="D13" s="152" t="s">
        <v>170</v>
      </c>
      <c r="E13" s="129"/>
      <c r="F13" s="257"/>
    </row>
    <row r="14" spans="1:6" ht="12.75" customHeight="1">
      <c r="A14" s="126" t="s">
        <v>203</v>
      </c>
      <c r="B14" s="153" t="s">
        <v>284</v>
      </c>
      <c r="C14" s="131"/>
      <c r="D14" s="152" t="s">
        <v>285</v>
      </c>
      <c r="E14" s="129"/>
      <c r="F14" s="257"/>
    </row>
    <row r="15" spans="1:6" ht="22.5" customHeight="1">
      <c r="A15" s="126" t="s">
        <v>95</v>
      </c>
      <c r="B15" s="127" t="s">
        <v>286</v>
      </c>
      <c r="C15" s="131"/>
      <c r="D15" s="152" t="s">
        <v>287</v>
      </c>
      <c r="E15" s="129"/>
      <c r="F15" s="257"/>
    </row>
    <row r="16" spans="1:6" ht="12.75" customHeight="1">
      <c r="A16" s="126" t="s">
        <v>97</v>
      </c>
      <c r="B16" s="127" t="s">
        <v>288</v>
      </c>
      <c r="C16" s="129"/>
      <c r="D16" s="127" t="s">
        <v>229</v>
      </c>
      <c r="E16" s="129"/>
      <c r="F16" s="257"/>
    </row>
    <row r="17" spans="1:6" ht="12.75" customHeight="1">
      <c r="A17" s="141" t="s">
        <v>123</v>
      </c>
      <c r="B17" s="142"/>
      <c r="C17" s="154"/>
      <c r="D17" s="142" t="s">
        <v>231</v>
      </c>
      <c r="E17" s="144"/>
      <c r="F17" s="257"/>
    </row>
    <row r="18" spans="1:6" ht="15.75" customHeight="1">
      <c r="A18" s="137" t="s">
        <v>125</v>
      </c>
      <c r="B18" s="138" t="s">
        <v>289</v>
      </c>
      <c r="C18" s="139">
        <f>+C6+C7+C8+C9+C10+C11+C12+C13+C15+C16+C17</f>
        <v>3024</v>
      </c>
      <c r="D18" s="138" t="s">
        <v>290</v>
      </c>
      <c r="E18" s="140">
        <v>11206</v>
      </c>
      <c r="F18" s="257"/>
    </row>
    <row r="19" spans="1:6" ht="12.75" customHeight="1">
      <c r="A19" s="122" t="s">
        <v>127</v>
      </c>
      <c r="B19" s="155" t="s">
        <v>291</v>
      </c>
      <c r="C19" s="156">
        <v>8182</v>
      </c>
      <c r="D19" s="127" t="s">
        <v>237</v>
      </c>
      <c r="E19" s="125"/>
      <c r="F19" s="257"/>
    </row>
    <row r="20" spans="1:6" ht="12.75" customHeight="1">
      <c r="A20" s="126" t="s">
        <v>238</v>
      </c>
      <c r="B20" s="157" t="s">
        <v>292</v>
      </c>
      <c r="C20" s="128">
        <v>8182</v>
      </c>
      <c r="D20" s="127" t="s">
        <v>293</v>
      </c>
      <c r="E20" s="129"/>
      <c r="F20" s="257"/>
    </row>
    <row r="21" spans="1:6" ht="12.75" customHeight="1">
      <c r="A21" s="122" t="s">
        <v>240</v>
      </c>
      <c r="B21" s="157" t="s">
        <v>294</v>
      </c>
      <c r="C21" s="128"/>
      <c r="D21" s="127" t="s">
        <v>241</v>
      </c>
      <c r="E21" s="129"/>
      <c r="F21" s="257"/>
    </row>
    <row r="22" spans="1:6" ht="12.75" customHeight="1">
      <c r="A22" s="126" t="s">
        <v>242</v>
      </c>
      <c r="B22" s="157" t="s">
        <v>295</v>
      </c>
      <c r="C22" s="128"/>
      <c r="D22" s="127" t="s">
        <v>244</v>
      </c>
      <c r="E22" s="129"/>
      <c r="F22" s="257"/>
    </row>
    <row r="23" spans="1:6" ht="12.75" customHeight="1">
      <c r="A23" s="122" t="s">
        <v>245</v>
      </c>
      <c r="B23" s="157" t="s">
        <v>296</v>
      </c>
      <c r="C23" s="128"/>
      <c r="D23" s="142" t="s">
        <v>297</v>
      </c>
      <c r="E23" s="129"/>
      <c r="F23" s="257"/>
    </row>
    <row r="24" spans="1:6" ht="12.75" customHeight="1">
      <c r="A24" s="126" t="s">
        <v>248</v>
      </c>
      <c r="B24" s="158" t="s">
        <v>298</v>
      </c>
      <c r="C24" s="128"/>
      <c r="D24" s="127" t="s">
        <v>299</v>
      </c>
      <c r="E24" s="129"/>
      <c r="F24" s="257"/>
    </row>
    <row r="25" spans="1:6" ht="12.75" customHeight="1">
      <c r="A25" s="122" t="s">
        <v>251</v>
      </c>
      <c r="B25" s="159" t="s">
        <v>300</v>
      </c>
      <c r="C25" s="145">
        <f>+C26+C27+C28+C29+C30</f>
        <v>0</v>
      </c>
      <c r="D25" s="123" t="s">
        <v>253</v>
      </c>
      <c r="E25" s="129"/>
      <c r="F25" s="257"/>
    </row>
    <row r="26" spans="1:6" ht="12.75" customHeight="1">
      <c r="A26" s="126" t="s">
        <v>254</v>
      </c>
      <c r="B26" s="158" t="s">
        <v>301</v>
      </c>
      <c r="C26" s="128"/>
      <c r="D26" s="123" t="s">
        <v>302</v>
      </c>
      <c r="E26" s="129"/>
      <c r="F26" s="257"/>
    </row>
    <row r="27" spans="1:6" ht="12.75" customHeight="1">
      <c r="A27" s="122" t="s">
        <v>255</v>
      </c>
      <c r="B27" s="158" t="s">
        <v>303</v>
      </c>
      <c r="C27" s="128"/>
      <c r="D27" s="160"/>
      <c r="E27" s="129"/>
      <c r="F27" s="257"/>
    </row>
    <row r="28" spans="1:6" ht="12.75" customHeight="1">
      <c r="A28" s="126" t="s">
        <v>258</v>
      </c>
      <c r="B28" s="157" t="s">
        <v>304</v>
      </c>
      <c r="C28" s="128"/>
      <c r="D28" s="160"/>
      <c r="E28" s="129"/>
      <c r="F28" s="257"/>
    </row>
    <row r="29" spans="1:6" ht="12.75" customHeight="1">
      <c r="A29" s="122" t="s">
        <v>261</v>
      </c>
      <c r="B29" s="161" t="s">
        <v>305</v>
      </c>
      <c r="C29" s="128"/>
      <c r="D29" s="132"/>
      <c r="E29" s="129"/>
      <c r="F29" s="257"/>
    </row>
    <row r="30" spans="1:6" ht="12.75" customHeight="1">
      <c r="A30" s="126" t="s">
        <v>264</v>
      </c>
      <c r="B30" s="162" t="s">
        <v>306</v>
      </c>
      <c r="C30" s="128"/>
      <c r="D30" s="160"/>
      <c r="E30" s="129"/>
      <c r="F30" s="257"/>
    </row>
    <row r="31" spans="1:6" ht="21.75" customHeight="1">
      <c r="A31" s="137" t="s">
        <v>267</v>
      </c>
      <c r="B31" s="138" t="s">
        <v>307</v>
      </c>
      <c r="C31" s="139">
        <v>8182</v>
      </c>
      <c r="D31" s="138" t="s">
        <v>308</v>
      </c>
      <c r="E31" s="140">
        <f>SUM(E19:E30)</f>
        <v>0</v>
      </c>
      <c r="F31" s="257"/>
    </row>
    <row r="32" spans="1:6" ht="18" customHeight="1">
      <c r="A32" s="137" t="s">
        <v>270</v>
      </c>
      <c r="B32" s="147" t="s">
        <v>309</v>
      </c>
      <c r="C32" s="139">
        <v>11206</v>
      </c>
      <c r="D32" s="147" t="s">
        <v>310</v>
      </c>
      <c r="E32" s="140">
        <v>11206</v>
      </c>
      <c r="F32" s="257"/>
    </row>
    <row r="33" spans="1:6" ht="18" customHeight="1">
      <c r="A33" s="137" t="s">
        <v>311</v>
      </c>
      <c r="B33" s="138" t="s">
        <v>262</v>
      </c>
      <c r="C33" s="148"/>
      <c r="D33" s="138" t="s">
        <v>263</v>
      </c>
      <c r="E33" s="149"/>
      <c r="F33" s="257"/>
    </row>
    <row r="34" spans="1:6" ht="12.75">
      <c r="A34" s="137" t="s">
        <v>312</v>
      </c>
      <c r="B34" s="150" t="s">
        <v>313</v>
      </c>
      <c r="C34" s="151">
        <v>11206</v>
      </c>
      <c r="D34" s="150" t="s">
        <v>314</v>
      </c>
      <c r="E34" s="151">
        <v>11206</v>
      </c>
      <c r="F34" s="257"/>
    </row>
    <row r="35" spans="1:6" ht="12.75">
      <c r="A35" s="137" t="s">
        <v>315</v>
      </c>
      <c r="B35" s="150" t="s">
        <v>268</v>
      </c>
      <c r="C35" s="151"/>
      <c r="D35" s="150" t="s">
        <v>269</v>
      </c>
      <c r="E35" s="151"/>
      <c r="F35" s="257"/>
    </row>
    <row r="36" spans="1:6" ht="12.75">
      <c r="A36" s="137" t="s">
        <v>316</v>
      </c>
      <c r="B36" s="150" t="s">
        <v>271</v>
      </c>
      <c r="C36" s="151"/>
      <c r="D36" s="150" t="s">
        <v>272</v>
      </c>
      <c r="E36" s="151"/>
      <c r="F36" s="257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zoomScalePageLayoutView="0" workbookViewId="0" topLeftCell="A1">
      <selection activeCell="C11" sqref="C11"/>
    </sheetView>
  </sheetViews>
  <sheetFormatPr defaultColWidth="9.00390625" defaultRowHeight="12.75"/>
  <cols>
    <col min="1" max="1" width="5.625" style="163" customWidth="1"/>
    <col min="2" max="2" width="68.625" style="163" customWidth="1"/>
    <col min="3" max="3" width="19.50390625" style="163" customWidth="1"/>
    <col min="4" max="16384" width="9.375" style="163" customWidth="1"/>
  </cols>
  <sheetData>
    <row r="1" spans="1:3" ht="33" customHeight="1">
      <c r="A1" s="260" t="s">
        <v>317</v>
      </c>
      <c r="B1" s="260"/>
      <c r="C1" s="260"/>
    </row>
    <row r="2" spans="1:4" ht="15.75" customHeight="1">
      <c r="A2" s="164"/>
      <c r="B2" s="164"/>
      <c r="C2" s="165" t="s">
        <v>318</v>
      </c>
      <c r="D2" s="166"/>
    </row>
    <row r="3" spans="1:3" ht="26.25" customHeight="1">
      <c r="A3" s="167" t="s">
        <v>131</v>
      </c>
      <c r="B3" s="168" t="s">
        <v>319</v>
      </c>
      <c r="C3" s="169" t="s">
        <v>5</v>
      </c>
    </row>
    <row r="4" spans="1:3" ht="15">
      <c r="A4" s="170">
        <v>1</v>
      </c>
      <c r="B4" s="171">
        <v>2</v>
      </c>
      <c r="C4" s="172">
        <v>3</v>
      </c>
    </row>
    <row r="5" spans="1:3" ht="15">
      <c r="A5" s="173" t="s">
        <v>6</v>
      </c>
      <c r="B5" s="174" t="s">
        <v>11</v>
      </c>
      <c r="C5" s="175">
        <v>1270</v>
      </c>
    </row>
    <row r="6" spans="1:3" ht="24.75">
      <c r="A6" s="176" t="s">
        <v>8</v>
      </c>
      <c r="B6" s="177" t="s">
        <v>320</v>
      </c>
      <c r="C6" s="178"/>
    </row>
    <row r="7" spans="1:3" ht="15">
      <c r="A7" s="176" t="s">
        <v>18</v>
      </c>
      <c r="B7" s="179" t="s">
        <v>321</v>
      </c>
      <c r="C7" s="178">
        <v>10</v>
      </c>
    </row>
    <row r="8" spans="1:3" ht="24.75">
      <c r="A8" s="176" t="s">
        <v>178</v>
      </c>
      <c r="B8" s="179" t="s">
        <v>322</v>
      </c>
      <c r="C8" s="178">
        <v>48</v>
      </c>
    </row>
    <row r="9" spans="1:3" ht="15">
      <c r="A9" s="180" t="s">
        <v>38</v>
      </c>
      <c r="B9" s="179" t="s">
        <v>323</v>
      </c>
      <c r="C9" s="181"/>
    </row>
    <row r="10" spans="1:3" ht="15">
      <c r="A10" s="176" t="s">
        <v>56</v>
      </c>
      <c r="B10" s="182" t="s">
        <v>324</v>
      </c>
      <c r="C10" s="178"/>
    </row>
    <row r="11" spans="1:3" ht="15.75" customHeight="1">
      <c r="A11" s="261" t="s">
        <v>325</v>
      </c>
      <c r="B11" s="261"/>
      <c r="C11" s="183">
        <f>SUM(C5:C10)</f>
        <v>1328</v>
      </c>
    </row>
    <row r="12" spans="1:3" ht="23.25" customHeight="1">
      <c r="A12" s="262"/>
      <c r="B12" s="262"/>
      <c r="C12" s="262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3. melléklet a2/2019. (III.01.)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60.625" style="111" customWidth="1"/>
    <col min="2" max="2" width="15.625" style="110" customWidth="1"/>
    <col min="3" max="3" width="16.375" style="110" customWidth="1"/>
    <col min="4" max="4" width="18.00390625" style="110" customWidth="1"/>
    <col min="5" max="5" width="16.625" style="110" customWidth="1"/>
    <col min="6" max="6" width="18.875" style="110" customWidth="1"/>
    <col min="7" max="8" width="12.875" style="110" customWidth="1"/>
    <col min="9" max="9" width="13.875" style="110" customWidth="1"/>
    <col min="10" max="16384" width="9.375" style="110" customWidth="1"/>
  </cols>
  <sheetData>
    <row r="1" spans="1:6" ht="24.75" customHeight="1">
      <c r="A1" s="256" t="s">
        <v>326</v>
      </c>
      <c r="B1" s="256"/>
      <c r="C1" s="256"/>
      <c r="D1" s="256"/>
      <c r="E1" s="256"/>
      <c r="F1" s="256"/>
    </row>
    <row r="2" ht="23.25" customHeight="1">
      <c r="F2" s="184" t="s">
        <v>217</v>
      </c>
    </row>
    <row r="3" spans="1:6" s="116" customFormat="1" ht="48.75" customHeight="1">
      <c r="A3" s="113" t="s">
        <v>327</v>
      </c>
      <c r="B3" s="114" t="s">
        <v>328</v>
      </c>
      <c r="C3" s="114" t="s">
        <v>329</v>
      </c>
      <c r="D3" s="114" t="s">
        <v>330</v>
      </c>
      <c r="E3" s="114" t="s">
        <v>5</v>
      </c>
      <c r="F3" s="115" t="s">
        <v>331</v>
      </c>
    </row>
    <row r="4" spans="1:6" ht="15" customHeight="1">
      <c r="A4" s="185">
        <v>1</v>
      </c>
      <c r="B4" s="186">
        <v>2</v>
      </c>
      <c r="C4" s="186">
        <v>3</v>
      </c>
      <c r="D4" s="186">
        <v>4</v>
      </c>
      <c r="E4" s="186">
        <v>5</v>
      </c>
      <c r="F4" s="187">
        <v>6</v>
      </c>
    </row>
    <row r="5" spans="1:6" ht="15" customHeight="1">
      <c r="A5" s="188" t="s">
        <v>332</v>
      </c>
      <c r="B5" s="189"/>
      <c r="C5" s="189"/>
      <c r="D5" s="189"/>
      <c r="E5" s="189"/>
      <c r="F5" s="190"/>
    </row>
    <row r="6" spans="1:6" ht="15.75" customHeight="1">
      <c r="A6" s="191" t="s">
        <v>333</v>
      </c>
      <c r="B6" s="192"/>
      <c r="C6" s="193"/>
      <c r="D6" s="194"/>
      <c r="E6" s="194">
        <v>1394</v>
      </c>
      <c r="F6" s="195"/>
    </row>
    <row r="7" spans="1:6" ht="15.75" customHeight="1">
      <c r="A7" s="191"/>
      <c r="B7" s="194"/>
      <c r="C7" s="196"/>
      <c r="D7" s="194"/>
      <c r="E7" s="194"/>
      <c r="F7" s="195"/>
    </row>
    <row r="8" spans="1:6" ht="15.75" customHeight="1">
      <c r="A8" s="197" t="s">
        <v>334</v>
      </c>
      <c r="B8" s="198"/>
      <c r="C8" s="199"/>
      <c r="D8" s="200"/>
      <c r="E8" s="200">
        <f>E6+E7</f>
        <v>1394</v>
      </c>
      <c r="F8" s="201"/>
    </row>
    <row r="9" spans="1:6" ht="15.75" customHeight="1">
      <c r="A9" s="202"/>
      <c r="B9" s="194"/>
      <c r="C9" s="196"/>
      <c r="D9" s="194"/>
      <c r="E9" s="194"/>
      <c r="F9" s="195"/>
    </row>
    <row r="10" spans="1:6" ht="15.75" customHeight="1">
      <c r="A10" s="202" t="s">
        <v>160</v>
      </c>
      <c r="B10" s="194"/>
      <c r="C10" s="196"/>
      <c r="D10" s="194"/>
      <c r="E10" s="194"/>
      <c r="F10" s="195"/>
    </row>
    <row r="11" spans="1:6" ht="15.75" customHeight="1">
      <c r="A11" s="191"/>
      <c r="B11" s="194"/>
      <c r="C11" s="196"/>
      <c r="D11" s="194"/>
      <c r="E11" s="194"/>
      <c r="F11" s="195"/>
    </row>
    <row r="12" spans="1:6" ht="15.75" customHeight="1">
      <c r="A12" s="191" t="s">
        <v>335</v>
      </c>
      <c r="B12" s="192"/>
      <c r="C12" s="196"/>
      <c r="D12" s="194"/>
      <c r="E12" s="194">
        <v>500</v>
      </c>
      <c r="F12" s="195"/>
    </row>
    <row r="13" spans="1:6" ht="15.75" customHeight="1">
      <c r="A13" s="191" t="s">
        <v>336</v>
      </c>
      <c r="B13" s="194"/>
      <c r="C13" s="196"/>
      <c r="D13" s="194"/>
      <c r="E13" s="194">
        <v>5000</v>
      </c>
      <c r="F13" s="195"/>
    </row>
    <row r="14" spans="1:6" ht="15.75" customHeight="1">
      <c r="A14" s="191" t="s">
        <v>337</v>
      </c>
      <c r="B14" s="194"/>
      <c r="C14" s="196"/>
      <c r="D14" s="194"/>
      <c r="E14" s="194">
        <v>400</v>
      </c>
      <c r="F14" s="195"/>
    </row>
    <row r="15" spans="1:6" ht="15.75" customHeight="1">
      <c r="A15" s="191" t="s">
        <v>338</v>
      </c>
      <c r="B15" s="194"/>
      <c r="C15" s="196"/>
      <c r="D15" s="194"/>
      <c r="E15" s="194">
        <v>3912</v>
      </c>
      <c r="F15" s="195"/>
    </row>
    <row r="16" spans="1:6" ht="15.75" customHeight="1">
      <c r="A16" s="197" t="s">
        <v>339</v>
      </c>
      <c r="B16" s="198"/>
      <c r="C16" s="199"/>
      <c r="D16" s="200"/>
      <c r="E16" s="198">
        <v>9812</v>
      </c>
      <c r="F16" s="201"/>
    </row>
    <row r="17" spans="1:6" ht="15.75" customHeight="1">
      <c r="A17" s="191"/>
      <c r="B17" s="194"/>
      <c r="C17" s="196"/>
      <c r="D17" s="194"/>
      <c r="E17" s="194"/>
      <c r="F17" s="195">
        <f>B17-D17-E17</f>
        <v>0</v>
      </c>
    </row>
    <row r="18" spans="1:6" s="208" customFormat="1" ht="18" customHeight="1">
      <c r="A18" s="203" t="s">
        <v>340</v>
      </c>
      <c r="B18" s="204"/>
      <c r="C18" s="205"/>
      <c r="D18" s="206"/>
      <c r="E18" s="204">
        <v>11206</v>
      </c>
      <c r="F18" s="207"/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/>
  <headerFooter alignWithMargins="0">
    <oddHeader xml:space="preserve">&amp;R&amp;"Times New Roman CE,Félkövér dőlt"&amp;12 &amp;11 4. melléklet a  2/2019. (III.01.) önkormányzati rendelethez
&amp;"Times New Roman CE,Általános"&amp;10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22">
      <selection activeCell="C30" sqref="C30"/>
    </sheetView>
  </sheetViews>
  <sheetFormatPr defaultColWidth="9.00390625" defaultRowHeight="12.75"/>
  <cols>
    <col min="1" max="1" width="5.875" style="209" customWidth="1"/>
    <col min="2" max="2" width="54.875" style="210" customWidth="1"/>
    <col min="3" max="4" width="17.625" style="210" customWidth="1"/>
    <col min="5" max="16384" width="9.375" style="210" customWidth="1"/>
  </cols>
  <sheetData>
    <row r="1" spans="2:4" ht="31.5" customHeight="1">
      <c r="B1" s="263" t="s">
        <v>341</v>
      </c>
      <c r="C1" s="263"/>
      <c r="D1" s="263"/>
    </row>
    <row r="2" spans="1:4" s="213" customFormat="1" ht="15.75">
      <c r="A2" s="212"/>
      <c r="B2" s="211"/>
      <c r="D2" s="112" t="s">
        <v>217</v>
      </c>
    </row>
    <row r="3" spans="1:4" s="217" customFormat="1" ht="48" customHeight="1">
      <c r="A3" s="214" t="s">
        <v>131</v>
      </c>
      <c r="B3" s="215" t="s">
        <v>4</v>
      </c>
      <c r="C3" s="215" t="s">
        <v>342</v>
      </c>
      <c r="D3" s="216" t="s">
        <v>343</v>
      </c>
    </row>
    <row r="4" spans="1:4" s="217" customFormat="1" ht="13.5" customHeight="1">
      <c r="A4" s="218">
        <v>1</v>
      </c>
      <c r="B4" s="219">
        <v>2</v>
      </c>
      <c r="C4" s="219">
        <v>3</v>
      </c>
      <c r="D4" s="220">
        <v>4</v>
      </c>
    </row>
    <row r="5" spans="1:4" ht="18" customHeight="1">
      <c r="A5" s="221" t="s">
        <v>6</v>
      </c>
      <c r="B5" s="222" t="s">
        <v>344</v>
      </c>
      <c r="C5" s="223"/>
      <c r="D5" s="125"/>
    </row>
    <row r="6" spans="1:4" ht="18" customHeight="1">
      <c r="A6" s="224" t="s">
        <v>8</v>
      </c>
      <c r="B6" s="225" t="s">
        <v>345</v>
      </c>
      <c r="C6" s="226"/>
      <c r="D6" s="129"/>
    </row>
    <row r="7" spans="1:4" ht="18" customHeight="1">
      <c r="A7" s="224" t="s">
        <v>18</v>
      </c>
      <c r="B7" s="225" t="s">
        <v>346</v>
      </c>
      <c r="C7" s="226"/>
      <c r="D7" s="129"/>
    </row>
    <row r="8" spans="1:4" ht="18" customHeight="1">
      <c r="A8" s="224" t="s">
        <v>178</v>
      </c>
      <c r="B8" s="225" t="s">
        <v>347</v>
      </c>
      <c r="C8" s="226"/>
      <c r="D8" s="129"/>
    </row>
    <row r="9" spans="1:4" ht="18" customHeight="1">
      <c r="A9" s="224" t="s">
        <v>38</v>
      </c>
      <c r="B9" s="225" t="s">
        <v>348</v>
      </c>
      <c r="C9" s="226"/>
      <c r="D9" s="129"/>
    </row>
    <row r="10" spans="1:4" ht="18" customHeight="1">
      <c r="A10" s="224" t="s">
        <v>56</v>
      </c>
      <c r="B10" s="225" t="s">
        <v>349</v>
      </c>
      <c r="C10" s="226"/>
      <c r="D10" s="129"/>
    </row>
    <row r="11" spans="1:4" ht="18" customHeight="1">
      <c r="A11" s="224" t="s">
        <v>200</v>
      </c>
      <c r="B11" s="227" t="s">
        <v>350</v>
      </c>
      <c r="C11" s="226">
        <v>198</v>
      </c>
      <c r="D11" s="129">
        <v>0</v>
      </c>
    </row>
    <row r="12" spans="1:4" ht="18" customHeight="1">
      <c r="A12" s="224" t="s">
        <v>85</v>
      </c>
      <c r="B12" s="227" t="s">
        <v>351</v>
      </c>
      <c r="C12" s="226"/>
      <c r="D12" s="129"/>
    </row>
    <row r="13" spans="1:4" ht="18" customHeight="1">
      <c r="A13" s="224" t="s">
        <v>203</v>
      </c>
      <c r="B13" s="227" t="s">
        <v>352</v>
      </c>
      <c r="C13" s="226">
        <v>770</v>
      </c>
      <c r="D13" s="129">
        <v>414</v>
      </c>
    </row>
    <row r="14" spans="1:4" ht="18" customHeight="1">
      <c r="A14" s="224" t="s">
        <v>95</v>
      </c>
      <c r="B14" s="227" t="s">
        <v>353</v>
      </c>
      <c r="C14" s="226"/>
      <c r="D14" s="129"/>
    </row>
    <row r="15" spans="1:4" ht="18" customHeight="1">
      <c r="A15" s="224" t="s">
        <v>97</v>
      </c>
      <c r="B15" s="227" t="s">
        <v>354</v>
      </c>
      <c r="C15" s="226"/>
      <c r="D15" s="129"/>
    </row>
    <row r="16" spans="1:4" ht="22.5" customHeight="1">
      <c r="A16" s="224" t="s">
        <v>123</v>
      </c>
      <c r="B16" s="227" t="s">
        <v>355</v>
      </c>
      <c r="C16" s="226">
        <v>973</v>
      </c>
      <c r="D16" s="129"/>
    </row>
    <row r="17" spans="1:4" ht="18" customHeight="1">
      <c r="A17" s="224" t="s">
        <v>125</v>
      </c>
      <c r="B17" s="225" t="s">
        <v>356</v>
      </c>
      <c r="C17" s="226">
        <v>577</v>
      </c>
      <c r="D17" s="129">
        <v>51</v>
      </c>
    </row>
    <row r="18" spans="1:4" ht="18" customHeight="1">
      <c r="A18" s="224" t="s">
        <v>127</v>
      </c>
      <c r="B18" s="225" t="s">
        <v>357</v>
      </c>
      <c r="C18" s="226"/>
      <c r="D18" s="129"/>
    </row>
    <row r="19" spans="1:4" ht="18" customHeight="1">
      <c r="A19" s="224" t="s">
        <v>238</v>
      </c>
      <c r="B19" s="225" t="s">
        <v>358</v>
      </c>
      <c r="C19" s="226"/>
      <c r="D19" s="129"/>
    </row>
    <row r="20" spans="1:4" ht="18" customHeight="1">
      <c r="A20" s="224" t="s">
        <v>240</v>
      </c>
      <c r="B20" s="225" t="s">
        <v>359</v>
      </c>
      <c r="C20" s="226"/>
      <c r="D20" s="129"/>
    </row>
    <row r="21" spans="1:4" ht="18" customHeight="1">
      <c r="A21" s="224" t="s">
        <v>242</v>
      </c>
      <c r="B21" s="225" t="s">
        <v>360</v>
      </c>
      <c r="C21" s="226"/>
      <c r="D21" s="129"/>
    </row>
    <row r="22" spans="1:4" ht="18" customHeight="1">
      <c r="A22" s="224" t="s">
        <v>245</v>
      </c>
      <c r="B22" s="228"/>
      <c r="C22" s="128"/>
      <c r="D22" s="129"/>
    </row>
    <row r="23" spans="1:4" ht="18" customHeight="1">
      <c r="A23" s="224" t="s">
        <v>248</v>
      </c>
      <c r="B23" s="229"/>
      <c r="C23" s="128"/>
      <c r="D23" s="129"/>
    </row>
    <row r="24" spans="1:4" ht="18" customHeight="1">
      <c r="A24" s="224" t="s">
        <v>251</v>
      </c>
      <c r="B24" s="229"/>
      <c r="C24" s="128"/>
      <c r="D24" s="129"/>
    </row>
    <row r="25" spans="1:4" ht="18" customHeight="1">
      <c r="A25" s="224" t="s">
        <v>254</v>
      </c>
      <c r="B25" s="229"/>
      <c r="C25" s="128"/>
      <c r="D25" s="129"/>
    </row>
    <row r="26" spans="1:4" ht="18" customHeight="1">
      <c r="A26" s="224" t="s">
        <v>255</v>
      </c>
      <c r="B26" s="229"/>
      <c r="C26" s="128"/>
      <c r="D26" s="129"/>
    </row>
    <row r="27" spans="1:4" ht="18" customHeight="1">
      <c r="A27" s="224" t="s">
        <v>258</v>
      </c>
      <c r="B27" s="229"/>
      <c r="C27" s="128"/>
      <c r="D27" s="129"/>
    </row>
    <row r="28" spans="1:4" ht="18" customHeight="1">
      <c r="A28" s="224" t="s">
        <v>261</v>
      </c>
      <c r="B28" s="229"/>
      <c r="C28" s="128"/>
      <c r="D28" s="129"/>
    </row>
    <row r="29" spans="1:4" ht="18" customHeight="1">
      <c r="A29" s="224" t="s">
        <v>264</v>
      </c>
      <c r="B29" s="229"/>
      <c r="C29" s="128"/>
      <c r="D29" s="129"/>
    </row>
    <row r="30" spans="1:4" ht="18" customHeight="1">
      <c r="A30" s="230" t="s">
        <v>267</v>
      </c>
      <c r="B30" s="231"/>
      <c r="C30" s="232"/>
      <c r="D30" s="233"/>
    </row>
    <row r="31" spans="1:4" ht="18" customHeight="1">
      <c r="A31" s="218" t="s">
        <v>270</v>
      </c>
      <c r="B31" s="234" t="s">
        <v>361</v>
      </c>
      <c r="C31" s="235">
        <f>SUM(C5:C30)</f>
        <v>2518</v>
      </c>
      <c r="D31" s="236">
        <f>SUM(D5:D30)</f>
        <v>465</v>
      </c>
    </row>
    <row r="32" spans="1:4" ht="8.25" customHeight="1">
      <c r="A32" s="237"/>
      <c r="B32" s="264"/>
      <c r="C32" s="264"/>
      <c r="D32" s="264"/>
    </row>
  </sheetData>
  <sheetProtection sheet="1"/>
  <mergeCells count="2">
    <mergeCell ref="B1:D1"/>
    <mergeCell ref="B32:D32"/>
  </mergeCells>
  <printOptions horizontalCentered="1"/>
  <pageMargins left="0.7875" right="0.7875" top="1.199305555555555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dőlt"1. számú tájékoztató tábla
2/2019./III.01.)rendelethez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3">
      <selection activeCell="C17" sqref="C1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265" t="s">
        <v>362</v>
      </c>
      <c r="B1" s="265"/>
      <c r="C1" s="265"/>
      <c r="D1" s="265"/>
    </row>
    <row r="2" spans="1:4" ht="17.25" customHeight="1">
      <c r="A2" s="238"/>
      <c r="B2" s="265" t="s">
        <v>363</v>
      </c>
      <c r="C2" s="265"/>
      <c r="D2" s="238"/>
    </row>
    <row r="3" spans="3:4" ht="13.5" customHeight="1">
      <c r="C3" s="266" t="s">
        <v>318</v>
      </c>
      <c r="D3" s="266"/>
    </row>
    <row r="4" spans="1:4" ht="42.75" customHeight="1">
      <c r="A4" s="239" t="s">
        <v>3</v>
      </c>
      <c r="B4" s="240" t="s">
        <v>364</v>
      </c>
      <c r="C4" s="240" t="s">
        <v>365</v>
      </c>
      <c r="D4" s="241" t="s">
        <v>366</v>
      </c>
    </row>
    <row r="5" spans="1:4" ht="15.75" customHeight="1">
      <c r="A5" s="242" t="s">
        <v>6</v>
      </c>
      <c r="B5" s="243" t="s">
        <v>367</v>
      </c>
      <c r="C5" s="243" t="s">
        <v>368</v>
      </c>
      <c r="D5" s="244">
        <v>30</v>
      </c>
    </row>
    <row r="6" spans="1:4" ht="15.75" customHeight="1">
      <c r="A6" s="245" t="s">
        <v>8</v>
      </c>
      <c r="B6" s="246" t="s">
        <v>369</v>
      </c>
      <c r="C6" s="246" t="s">
        <v>368</v>
      </c>
      <c r="D6" s="247">
        <v>30</v>
      </c>
    </row>
    <row r="7" spans="1:4" ht="15.75" customHeight="1">
      <c r="A7" s="245"/>
      <c r="B7" s="246" t="s">
        <v>370</v>
      </c>
      <c r="C7" s="246" t="s">
        <v>368</v>
      </c>
      <c r="D7" s="247">
        <v>30</v>
      </c>
    </row>
    <row r="8" spans="1:4" ht="15.75" customHeight="1">
      <c r="A8" s="245" t="s">
        <v>18</v>
      </c>
      <c r="B8" s="246" t="s">
        <v>371</v>
      </c>
      <c r="C8" s="246" t="s">
        <v>368</v>
      </c>
      <c r="D8" s="247">
        <v>60</v>
      </c>
    </row>
    <row r="9" spans="1:4" ht="15.75" customHeight="1">
      <c r="A9" s="245" t="s">
        <v>178</v>
      </c>
      <c r="B9" s="246" t="s">
        <v>372</v>
      </c>
      <c r="C9" s="246" t="s">
        <v>368</v>
      </c>
      <c r="D9" s="247">
        <v>12</v>
      </c>
    </row>
    <row r="10" spans="1:4" ht="15.75" customHeight="1">
      <c r="A10" s="245" t="s">
        <v>56</v>
      </c>
      <c r="B10" s="246" t="s">
        <v>373</v>
      </c>
      <c r="C10" s="246" t="s">
        <v>368</v>
      </c>
      <c r="D10" s="247">
        <v>10</v>
      </c>
    </row>
    <row r="11" spans="1:4" ht="15.75" customHeight="1">
      <c r="A11" s="245" t="s">
        <v>200</v>
      </c>
      <c r="B11" s="246" t="s">
        <v>374</v>
      </c>
      <c r="C11" s="246" t="s">
        <v>368</v>
      </c>
      <c r="D11" s="247">
        <v>9</v>
      </c>
    </row>
    <row r="12" spans="1:4" ht="15.75" customHeight="1">
      <c r="A12" s="245" t="s">
        <v>85</v>
      </c>
      <c r="B12" s="246" t="s">
        <v>375</v>
      </c>
      <c r="C12" s="246" t="s">
        <v>368</v>
      </c>
      <c r="D12" s="247">
        <v>20</v>
      </c>
    </row>
    <row r="13" spans="1:4" ht="15.75" customHeight="1">
      <c r="A13" s="245" t="s">
        <v>203</v>
      </c>
      <c r="B13" s="246" t="s">
        <v>376</v>
      </c>
      <c r="C13" s="246" t="s">
        <v>368</v>
      </c>
      <c r="D13" s="247">
        <v>20</v>
      </c>
    </row>
    <row r="14" spans="1:4" ht="15.75" customHeight="1">
      <c r="A14" s="245" t="s">
        <v>95</v>
      </c>
      <c r="B14" s="246" t="s">
        <v>377</v>
      </c>
      <c r="C14" s="246" t="s">
        <v>368</v>
      </c>
      <c r="D14" s="247">
        <v>20</v>
      </c>
    </row>
    <row r="15" spans="1:4" ht="15.75" customHeight="1">
      <c r="A15" s="245" t="s">
        <v>97</v>
      </c>
      <c r="B15" s="246" t="s">
        <v>378</v>
      </c>
      <c r="C15" s="246" t="s">
        <v>368</v>
      </c>
      <c r="D15" s="247">
        <v>200</v>
      </c>
    </row>
    <row r="16" spans="1:4" ht="15.75" customHeight="1">
      <c r="A16" s="245" t="s">
        <v>123</v>
      </c>
      <c r="B16" s="246" t="s">
        <v>379</v>
      </c>
      <c r="C16" s="246" t="s">
        <v>368</v>
      </c>
      <c r="D16" s="247">
        <v>40</v>
      </c>
    </row>
    <row r="17" spans="1:4" ht="15.75" customHeight="1">
      <c r="A17" s="245" t="s">
        <v>125</v>
      </c>
      <c r="B17" s="246" t="s">
        <v>380</v>
      </c>
      <c r="C17" s="246"/>
      <c r="D17" s="247">
        <v>2</v>
      </c>
    </row>
    <row r="18" spans="1:4" ht="15.75" customHeight="1">
      <c r="A18" s="245" t="s">
        <v>127</v>
      </c>
      <c r="B18" s="246"/>
      <c r="C18" s="246"/>
      <c r="D18" s="247"/>
    </row>
    <row r="19" spans="1:4" ht="15.75" customHeight="1">
      <c r="A19" s="245" t="s">
        <v>238</v>
      </c>
      <c r="B19" s="246"/>
      <c r="C19" s="246"/>
      <c r="D19" s="247"/>
    </row>
    <row r="20" spans="1:4" ht="15.75" customHeight="1">
      <c r="A20" s="245" t="s">
        <v>240</v>
      </c>
      <c r="B20" s="246"/>
      <c r="C20" s="246"/>
      <c r="D20" s="247"/>
    </row>
    <row r="21" spans="1:4" ht="15.75" customHeight="1">
      <c r="A21" s="245" t="s">
        <v>242</v>
      </c>
      <c r="B21" s="246"/>
      <c r="C21" s="246"/>
      <c r="D21" s="247"/>
    </row>
    <row r="22" spans="1:4" ht="15.75" customHeight="1">
      <c r="A22" s="245" t="s">
        <v>245</v>
      </c>
      <c r="B22" s="246"/>
      <c r="C22" s="246"/>
      <c r="D22" s="247"/>
    </row>
    <row r="23" spans="1:4" ht="15.75" customHeight="1">
      <c r="A23" s="245" t="s">
        <v>248</v>
      </c>
      <c r="B23" s="246"/>
      <c r="C23" s="246"/>
      <c r="D23" s="247"/>
    </row>
    <row r="24" spans="1:4" ht="15.75" customHeight="1">
      <c r="A24" s="245" t="s">
        <v>251</v>
      </c>
      <c r="B24" s="246"/>
      <c r="C24" s="246"/>
      <c r="D24" s="247"/>
    </row>
    <row r="25" spans="1:4" ht="15.75" customHeight="1">
      <c r="A25" s="245" t="s">
        <v>254</v>
      </c>
      <c r="B25" s="246"/>
      <c r="C25" s="246"/>
      <c r="D25" s="247"/>
    </row>
    <row r="26" spans="1:4" ht="15.75" customHeight="1">
      <c r="A26" s="245" t="s">
        <v>255</v>
      </c>
      <c r="B26" s="246"/>
      <c r="C26" s="246"/>
      <c r="D26" s="247"/>
    </row>
    <row r="27" spans="1:4" ht="15.75" customHeight="1">
      <c r="A27" s="245" t="s">
        <v>258</v>
      </c>
      <c r="B27" s="246"/>
      <c r="C27" s="246"/>
      <c r="D27" s="247"/>
    </row>
    <row r="28" spans="1:4" ht="15.75" customHeight="1">
      <c r="A28" s="245" t="s">
        <v>261</v>
      </c>
      <c r="B28" s="246"/>
      <c r="C28" s="246"/>
      <c r="D28" s="247"/>
    </row>
    <row r="29" spans="1:4" ht="15.75" customHeight="1">
      <c r="A29" s="245" t="s">
        <v>264</v>
      </c>
      <c r="B29" s="246"/>
      <c r="C29" s="246"/>
      <c r="D29" s="247"/>
    </row>
    <row r="30" spans="1:4" ht="15.75" customHeight="1">
      <c r="A30" s="245" t="s">
        <v>267</v>
      </c>
      <c r="B30" s="246"/>
      <c r="C30" s="246"/>
      <c r="D30" s="247"/>
    </row>
    <row r="31" spans="1:4" ht="15.75" customHeight="1">
      <c r="A31" s="245" t="s">
        <v>270</v>
      </c>
      <c r="B31" s="246"/>
      <c r="C31" s="246"/>
      <c r="D31" s="247"/>
    </row>
    <row r="32" spans="1:4" ht="15.75" customHeight="1">
      <c r="A32" s="245" t="s">
        <v>311</v>
      </c>
      <c r="B32" s="246"/>
      <c r="C32" s="246"/>
      <c r="D32" s="247"/>
    </row>
    <row r="33" spans="1:4" ht="15.75" customHeight="1">
      <c r="A33" s="245" t="s">
        <v>312</v>
      </c>
      <c r="B33" s="246"/>
      <c r="C33" s="246"/>
      <c r="D33" s="247"/>
    </row>
    <row r="34" spans="1:4" ht="15.75" customHeight="1">
      <c r="A34" s="245" t="s">
        <v>315</v>
      </c>
      <c r="B34" s="246"/>
      <c r="C34" s="246"/>
      <c r="D34" s="247"/>
    </row>
    <row r="35" spans="1:4" ht="15.75" customHeight="1">
      <c r="A35" s="245" t="s">
        <v>316</v>
      </c>
      <c r="B35" s="246"/>
      <c r="C35" s="246"/>
      <c r="D35" s="247"/>
    </row>
    <row r="36" spans="1:4" ht="15.75" customHeight="1">
      <c r="A36" s="245" t="s">
        <v>381</v>
      </c>
      <c r="B36" s="246"/>
      <c r="C36" s="246"/>
      <c r="D36" s="247"/>
    </row>
    <row r="37" spans="1:4" ht="15.75" customHeight="1">
      <c r="A37" s="248" t="s">
        <v>382</v>
      </c>
      <c r="B37" s="249"/>
      <c r="C37" s="249"/>
      <c r="D37" s="250"/>
    </row>
    <row r="38" spans="1:4" ht="15.75" customHeight="1">
      <c r="A38" s="267" t="s">
        <v>361</v>
      </c>
      <c r="B38" s="267"/>
      <c r="C38" s="251"/>
      <c r="D38" s="252">
        <f>SUM(D5:D37)</f>
        <v>483</v>
      </c>
    </row>
    <row r="39" ht="12.75">
      <c r="A39" t="s">
        <v>383</v>
      </c>
    </row>
  </sheetData>
  <sheetProtection selectLockedCells="1" selectUnlockedCells="1"/>
  <mergeCells count="4">
    <mergeCell ref="A1:D1"/>
    <mergeCell ref="B2:C2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5" right="0.7875" top="1.2131944444444445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2. számú tájékoztató tábla
2/2019.(III.01.)rendelethez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Herendiné Judit</dc:creator>
  <cp:keywords/>
  <dc:description/>
  <cp:lastModifiedBy>Herendiné Judit</cp:lastModifiedBy>
  <dcterms:created xsi:type="dcterms:W3CDTF">2019-03-01T07:34:10Z</dcterms:created>
  <dcterms:modified xsi:type="dcterms:W3CDTF">2019-03-01T07:34:32Z</dcterms:modified>
  <cp:category/>
  <cp:version/>
  <cp:contentType/>
  <cp:contentStatus/>
</cp:coreProperties>
</file>