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/>
  </bookViews>
  <sheets>
    <sheet name="1. melléklet" sheetId="1" r:id="rId1"/>
    <sheet name="2. melléklet" sheetId="51" r:id="rId2"/>
    <sheet name="3. melléklet" sheetId="52" r:id="rId3"/>
    <sheet name="4. melléklet" sheetId="11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53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melléklet'!$A$49</definedName>
    <definedName name="_pr22" localSheetId="6">'7. melléklet'!#REF!</definedName>
    <definedName name="_pr232" localSheetId="9">'10. melléklet'!$A$10</definedName>
    <definedName name="_pr233" localSheetId="9">'10. melléklet'!$A$15</definedName>
    <definedName name="_pr234" localSheetId="9">'10. melléklet'!$A$23</definedName>
    <definedName name="_pr235" localSheetId="9">'10. melléklet'!$A$28</definedName>
    <definedName name="_pr236" localSheetId="9">'10. melléklet'!$A$33</definedName>
    <definedName name="_pr24" localSheetId="6">'7. melléklet'!$A$51</definedName>
    <definedName name="_pr25" localSheetId="6">'7. melléklet'!$A$52</definedName>
    <definedName name="_pr26" localSheetId="6">'7. melléklet'!$A$53</definedName>
    <definedName name="_pr27" localSheetId="6">'7. melléklet'!$A$54</definedName>
    <definedName name="_pr28" localSheetId="6">'7. melléklet'!$A$55</definedName>
    <definedName name="_pr312" localSheetId="9">'10. melléklet'!#REF!</definedName>
    <definedName name="_pr313" localSheetId="9">'10. melléklet'!#REF!</definedName>
    <definedName name="_pr314" localSheetId="9">'10. melléklet'!$A$2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melléklet'!$A$1:$E$34</definedName>
    <definedName name="_xlnm.Print_Area" localSheetId="10">'11. melléklet'!$A$1:$C$119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melléklet'!$A$1:$C$42</definedName>
    <definedName name="_xlnm.Print_Area" localSheetId="4">'5. melléklet'!$A$1:$B$33</definedName>
    <definedName name="_xlnm.Print_Area" localSheetId="5">'6. melléklet'!$A$1:$B$43</definedName>
    <definedName name="_xlnm.Print_Area" localSheetId="6">'7. melléklet'!$A$1:$J$46</definedName>
    <definedName name="_xlnm.Print_Area" localSheetId="7">'8. melléklet'!$A$1:$H$38</definedName>
    <definedName name="_xlnm.Print_Area" localSheetId="8">'9. melléklet'!$A$1:$H$16</definedName>
  </definedNames>
  <calcPr calcId="125725"/>
</workbook>
</file>

<file path=xl/calcChain.xml><?xml version="1.0" encoding="utf-8"?>
<calcChain xmlns="http://schemas.openxmlformats.org/spreadsheetml/2006/main">
  <c r="C29" i="28"/>
  <c r="G73" i="51"/>
  <c r="J73"/>
  <c r="G114"/>
  <c r="G121" s="1"/>
  <c r="J109"/>
  <c r="J114" s="1"/>
  <c r="J121" s="1"/>
  <c r="I74"/>
  <c r="E74"/>
  <c r="J88" i="52"/>
  <c r="J95" s="1"/>
  <c r="G88"/>
  <c r="G95" s="1"/>
  <c r="G65"/>
  <c r="J57"/>
  <c r="G60"/>
  <c r="J60" s="1"/>
  <c r="J65" s="1"/>
  <c r="F65"/>
  <c r="C65"/>
  <c r="H48"/>
  <c r="I48"/>
  <c r="D48"/>
  <c r="E48"/>
  <c r="G19" i="51"/>
  <c r="G23"/>
  <c r="G24"/>
  <c r="J25"/>
  <c r="J29"/>
  <c r="J32"/>
  <c r="J44" s="1"/>
  <c r="J49" s="1"/>
  <c r="J40"/>
  <c r="J43"/>
  <c r="J59"/>
  <c r="G81"/>
  <c r="G82"/>
  <c r="J82" s="1"/>
  <c r="J86"/>
  <c r="J87" s="1"/>
  <c r="H73"/>
  <c r="H74" s="1"/>
  <c r="G29"/>
  <c r="G32"/>
  <c r="G40"/>
  <c r="G43"/>
  <c r="G44"/>
  <c r="G49" s="1"/>
  <c r="G59"/>
  <c r="G86"/>
  <c r="G87" s="1"/>
  <c r="G97" s="1"/>
  <c r="J97" s="1"/>
  <c r="G96"/>
  <c r="J81"/>
  <c r="J78"/>
  <c r="J23"/>
  <c r="J6"/>
  <c r="J19" s="1"/>
  <c r="G43" i="52"/>
  <c r="G30"/>
  <c r="G32"/>
  <c r="G12"/>
  <c r="G18" s="1"/>
  <c r="J43"/>
  <c r="J30"/>
  <c r="J32"/>
  <c r="J12"/>
  <c r="B26" i="8"/>
  <c r="F73" i="51"/>
  <c r="C27" i="11"/>
  <c r="C19"/>
  <c r="F78" i="51"/>
  <c r="F30" i="52"/>
  <c r="F32" s="1"/>
  <c r="C30"/>
  <c r="F25" i="51"/>
  <c r="F6"/>
  <c r="F19"/>
  <c r="C19"/>
  <c r="C32" i="52"/>
  <c r="C19" i="32"/>
  <c r="C14"/>
  <c r="C11"/>
  <c r="C22"/>
  <c r="C37" i="50"/>
  <c r="C38" s="1"/>
  <c r="C51" i="48"/>
  <c r="C62"/>
  <c r="C49"/>
  <c r="B18" i="8"/>
  <c r="C81" i="51"/>
  <c r="F81"/>
  <c r="C82"/>
  <c r="F82"/>
  <c r="C40" i="11"/>
  <c r="C41"/>
  <c r="F43" i="52"/>
  <c r="F48" s="1"/>
  <c r="C43"/>
  <c r="F12"/>
  <c r="F18"/>
  <c r="C12"/>
  <c r="C18" s="1"/>
  <c r="F86" i="51"/>
  <c r="F87"/>
  <c r="C86"/>
  <c r="C87"/>
  <c r="C97" s="1"/>
  <c r="F97" s="1"/>
  <c r="D73"/>
  <c r="D74" s="1"/>
  <c r="D122"/>
  <c r="F59"/>
  <c r="F29"/>
  <c r="F44" s="1"/>
  <c r="F49" s="1"/>
  <c r="F32"/>
  <c r="F40"/>
  <c r="F43"/>
  <c r="F23"/>
  <c r="C14" i="50"/>
  <c r="C21"/>
  <c r="C38" i="49"/>
  <c r="C29" i="51"/>
  <c r="C32"/>
  <c r="C44" s="1"/>
  <c r="C49" s="1"/>
  <c r="C50" s="1"/>
  <c r="C40"/>
  <c r="C43"/>
  <c r="C59"/>
  <c r="C73"/>
  <c r="C96"/>
  <c r="C23"/>
  <c r="C24" s="1"/>
  <c r="C34" i="32"/>
  <c r="C10"/>
  <c r="C38" i="48"/>
  <c r="D31" i="14"/>
  <c r="E31" s="1"/>
  <c r="F31" s="1"/>
  <c r="D32"/>
  <c r="E32"/>
  <c r="F32" s="1"/>
  <c r="D33"/>
  <c r="E33" s="1"/>
  <c r="F33" s="1"/>
  <c r="D34"/>
  <c r="E34"/>
  <c r="F34" s="1"/>
  <c r="D35"/>
  <c r="E35" s="1"/>
  <c r="F35" s="1"/>
  <c r="D30"/>
  <c r="E30"/>
  <c r="F30" s="1"/>
  <c r="C36"/>
  <c r="D36" s="1"/>
  <c r="E36" s="1"/>
  <c r="F36" s="1"/>
  <c r="C28" i="11"/>
  <c r="B27" i="8"/>
  <c r="J18" i="52" l="1"/>
  <c r="J48" s="1"/>
  <c r="G66"/>
  <c r="G48"/>
  <c r="J50" i="51"/>
  <c r="J74" s="1"/>
  <c r="C98"/>
  <c r="C122" s="1"/>
  <c r="F24"/>
  <c r="C74"/>
  <c r="C66" i="52"/>
  <c r="G50" i="51"/>
  <c r="G98" s="1"/>
  <c r="G122" s="1"/>
  <c r="F50"/>
  <c r="F74" s="1"/>
  <c r="H122"/>
  <c r="J24"/>
  <c r="J98" s="1"/>
  <c r="J122" s="1"/>
  <c r="C48" i="52"/>
  <c r="G96" l="1"/>
  <c r="J96" s="1"/>
  <c r="J66"/>
  <c r="C96"/>
  <c r="F96" s="1"/>
  <c r="F66"/>
  <c r="G74" i="51"/>
  <c r="F98"/>
  <c r="F122" s="1"/>
</calcChain>
</file>

<file path=xl/sharedStrings.xml><?xml version="1.0" encoding="utf-8"?>
<sst xmlns="http://schemas.openxmlformats.org/spreadsheetml/2006/main" count="1452" uniqueCount="684">
  <si>
    <t xml:space="preserve">Központi költségvetés sajátos finanszírozási bevételei 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</si>
  <si>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</si>
  <si>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</si>
  <si>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</si>
  <si>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</si>
  <si>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</si>
  <si>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</si>
  <si>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</si>
  <si>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</si>
  <si>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</si>
  <si>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</si>
  <si>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</si>
  <si>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</si>
  <si>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</si>
  <si>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</si>
  <si>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</si>
  <si>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</si>
  <si>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</si>
  <si>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</si>
  <si>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</si>
  <si>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</si>
  <si>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</si>
  <si>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</si>
  <si>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</si>
  <si>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</si>
  <si>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</si>
  <si>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</si>
  <si>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</si>
  <si>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</si>
  <si>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</si>
  <si>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</si>
  <si>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</si>
  <si>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</si>
  <si>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</si>
  <si>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</si>
  <si>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</si>
  <si>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</si>
  <si>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</si>
  <si>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</si>
  <si>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</si>
  <si>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</si>
  <si>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</si>
  <si>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</si>
  <si>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</si>
  <si>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</si>
  <si>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</si>
  <si>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</si>
  <si>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</si>
  <si>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</si>
  <si>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</si>
  <si>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</si>
  <si>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</si>
  <si>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</si>
  <si>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</si>
  <si>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</si>
  <si>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</si>
  <si>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</si>
  <si>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</si>
  <si>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</si>
  <si>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</si>
  <si>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</si>
  <si>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</si>
  <si>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</si>
  <si>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</si>
  <si>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</si>
  <si>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</si>
  <si>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</si>
  <si>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</si>
  <si>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</si>
  <si>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</si>
  <si>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</si>
  <si>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</si>
  <si>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</si>
  <si>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</si>
  <si>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</si>
  <si>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</si>
  <si>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</si>
  <si>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</si>
  <si>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</si>
  <si>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</si>
  <si>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</si>
  <si>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</si>
  <si>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</si>
  <si>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</si>
  <si>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</si>
  <si>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</si>
  <si>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</si>
  <si>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</si>
  <si>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</si>
  <si>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</si>
  <si>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</si>
  <si>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</si>
  <si>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</si>
  <si>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</si>
  <si>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</si>
  <si>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</si>
  <si>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</si>
  <si>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</si>
  <si>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</si>
  <si>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</si>
  <si>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</si>
  <si>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</si>
  <si>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</si>
  <si>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</si>
  <si>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</si>
  <si>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</si>
  <si>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</si>
  <si>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</si>
  <si>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</si>
  <si>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</si>
  <si>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</si>
  <si>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</si>
  <si>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</si>
  <si>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</si>
  <si>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</si>
  <si>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</si>
  <si>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</si>
  <si>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</si>
  <si>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</si>
  <si>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</si>
  <si>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</si>
  <si>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</si>
  <si>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</si>
  <si>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</si>
  <si>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</si>
  <si>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</si>
  <si>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</si>
  <si>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</si>
  <si>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</si>
  <si>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</si>
  <si>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</si>
  <si>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</si>
  <si>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</si>
  <si>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</si>
  <si>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</si>
  <si>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</si>
  <si>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</si>
  <si>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</si>
  <si>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</si>
  <si>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</si>
  <si>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</si>
  <si>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</si>
  <si>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</si>
  <si>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</si>
  <si>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</si>
  <si>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</si>
  <si>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</si>
  <si>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</si>
  <si>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</si>
  <si>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</si>
  <si>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</si>
  <si>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</si>
  <si>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</si>
  <si>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</si>
  <si>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</si>
  <si>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</si>
  <si>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</si>
  <si>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</si>
  <si>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</si>
  <si>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</si>
  <si>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</si>
  <si>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</si>
  <si>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</si>
  <si>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</si>
  <si>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</si>
  <si>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</si>
  <si>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</si>
  <si>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</si>
  <si>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</si>
  <si>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</si>
  <si>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</si>
  <si>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</si>
  <si>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</si>
  <si>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</si>
  <si>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</si>
  <si>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</si>
  <si>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</si>
  <si>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</si>
  <si>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</si>
  <si>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</si>
  <si>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</si>
  <si>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</si>
  <si>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</si>
  <si>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</si>
  <si>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</si>
  <si>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</si>
  <si>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</si>
  <si>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</si>
  <si>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</si>
  <si>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</si>
  <si>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</si>
  <si>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</si>
  <si>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</si>
  <si>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</si>
  <si>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</si>
  <si>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</si>
  <si>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</si>
  <si>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</si>
  <si>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</si>
  <si>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</si>
  <si>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</si>
  <si>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</si>
  <si>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</si>
  <si>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</si>
  <si>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</si>
  <si>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</si>
  <si>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</si>
  <si>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</si>
  <si>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</si>
  <si>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</si>
  <si>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</si>
  <si>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</si>
  <si>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</si>
  <si>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</si>
  <si>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</si>
  <si>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</si>
  <si>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</si>
  <si>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</si>
  <si>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</si>
  <si>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</si>
  <si>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</si>
  <si>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</si>
  <si>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</si>
  <si>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</si>
  <si>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</si>
  <si>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</si>
  <si>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</si>
  <si>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</si>
  <si>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</si>
  <si>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</si>
  <si>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</si>
  <si>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</si>
  <si>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</si>
  <si>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</si>
  <si>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</si>
  <si>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</si>
  <si>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</si>
  <si>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</si>
  <si>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</si>
  <si>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</si>
  <si>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</si>
  <si>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</si>
  <si>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</si>
  <si>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</si>
  <si>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</si>
  <si>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</si>
  <si>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</si>
  <si>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</si>
  <si>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</si>
  <si>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</si>
  <si>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</si>
  <si>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</si>
  <si>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</si>
  <si>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</si>
  <si>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</si>
  <si>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</si>
  <si>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</si>
  <si>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</si>
  <si>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</si>
  <si>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</si>
  <si>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</si>
  <si>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</si>
  <si>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</si>
  <si>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</si>
  <si>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</si>
  <si>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</si>
  <si>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</si>
  <si>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</si>
  <si>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</si>
  <si>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</si>
  <si>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</si>
  <si>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</si>
  <si>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</si>
  <si>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</si>
  <si>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</si>
  <si>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</si>
  <si>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</si>
  <si>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</si>
  <si>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</si>
  <si>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</si>
  <si>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</si>
  <si>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</si>
  <si>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</si>
  <si>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</si>
  <si>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</si>
  <si>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</si>
  <si>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</si>
  <si>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</si>
  <si>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</si>
  <si>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</si>
  <si>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</si>
  <si>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</si>
  <si>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</si>
  <si>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</si>
  <si>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</si>
  <si>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</si>
  <si>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</si>
  <si>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</si>
  <si>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</si>
  <si>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</si>
  <si>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</si>
  <si>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</si>
  <si>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</si>
  <si>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</si>
  <si>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</si>
  <si>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</si>
  <si>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</si>
  <si>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</si>
  <si>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</si>
  <si>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</si>
  <si>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</si>
  <si>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</si>
  <si>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</si>
  <si>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</si>
  <si>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</si>
  <si>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</si>
  <si>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</si>
  <si>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</si>
  <si>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</si>
  <si>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</si>
  <si>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</si>
  <si>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</si>
  <si>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</si>
  <si>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</si>
  <si>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</si>
  <si>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</si>
  <si>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</si>
  <si>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</si>
  <si>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</si>
  <si>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</si>
  <si>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</si>
  <si>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</si>
  <si>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</si>
  <si>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</si>
  <si>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</si>
  <si>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</si>
  <si>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</si>
  <si>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</si>
  <si>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</si>
  <si>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</si>
  <si>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</si>
  <si>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</si>
  <si>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</si>
  <si>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</si>
  <si>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</si>
  <si>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</si>
  <si>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</si>
  <si>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</si>
  <si>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</si>
  <si>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</si>
  <si>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</si>
  <si>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</si>
  <si>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</si>
  <si>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</si>
  <si>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</si>
  <si>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</si>
  <si>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</si>
  <si>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</si>
  <si>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</si>
  <si>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</si>
  <si>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</si>
  <si>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</si>
  <si>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</si>
  <si>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</si>
  <si>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</si>
  <si>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</si>
  <si>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</si>
  <si>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</si>
  <si>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</si>
  <si>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</si>
  <si>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</si>
  <si>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</si>
  <si>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</si>
  <si>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</si>
  <si>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</si>
  <si>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</si>
  <si>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</si>
  <si>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</si>
  <si>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</si>
  <si>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</si>
  <si>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</si>
  <si>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</si>
  <si>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</si>
  <si>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</si>
  <si>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</si>
  <si>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</si>
  <si>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</si>
  <si>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</si>
  <si>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</si>
  <si>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</si>
  <si>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</si>
  <si>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</si>
  <si>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</si>
  <si>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</si>
  <si>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</si>
  <si>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</si>
  <si>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</si>
  <si>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</si>
  <si>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</si>
  <si>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</si>
  <si>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</si>
  <si>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</si>
  <si>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</si>
  <si>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</si>
  <si>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</si>
  <si>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</si>
  <si>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</si>
  <si>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</si>
  <si>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</si>
  <si>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</si>
  <si>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</si>
  <si>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</si>
  <si>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</si>
  <si>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</si>
  <si>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</si>
  <si>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</si>
  <si>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</si>
  <si>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</si>
  <si>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</si>
  <si>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</si>
  <si>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</si>
  <si>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</si>
  <si>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</si>
  <si>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</si>
  <si>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</si>
  <si>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</si>
  <si>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</si>
  <si>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</si>
  <si>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</si>
  <si>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</si>
  <si>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</si>
  <si>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</si>
  <si>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</si>
  <si>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</si>
  <si>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</si>
  <si>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</si>
  <si>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</si>
  <si>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</si>
  <si>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</si>
  <si>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</si>
  <si>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</si>
  <si>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</si>
  <si>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</si>
  <si>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</si>
  <si>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</si>
  <si>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</si>
  <si>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</si>
  <si>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</si>
  <si>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</si>
  <si>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</si>
  <si>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</si>
  <si>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</si>
  <si>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</si>
  <si>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</si>
  <si>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</si>
  <si>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</si>
  <si>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</si>
  <si>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</si>
  <si>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</si>
  <si>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</si>
  <si>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</si>
  <si>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</si>
  <si>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</si>
  <si>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</si>
  <si>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</si>
  <si>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</si>
  <si>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</si>
  <si>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</si>
  <si>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</si>
  <si>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</si>
  <si>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</si>
  <si>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</si>
  <si>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</si>
  <si>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</si>
  <si>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</si>
  <si>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</si>
  <si>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</si>
  <si>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</si>
  <si>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</si>
  <si>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</si>
  <si>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</si>
  <si>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</si>
  <si>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</si>
  <si>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</si>
  <si>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</si>
  <si>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</si>
  <si>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</si>
  <si>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</si>
  <si>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</si>
  <si>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</si>
  <si>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</si>
  <si>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</si>
  <si>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</si>
  <si>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</si>
  <si>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</si>
  <si>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</si>
  <si>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</si>
  <si>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</si>
  <si>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</si>
  <si>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</si>
  <si>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</si>
  <si>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</si>
  <si>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</si>
  <si>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</si>
  <si>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</si>
  <si>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</si>
  <si>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</si>
  <si>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</si>
  <si>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</si>
  <si>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</si>
  <si>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</si>
  <si>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</si>
  <si>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</si>
  <si>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</si>
  <si>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</si>
  <si>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</si>
  <si>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</si>
  <si>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</si>
  <si>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</si>
  <si>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</si>
  <si>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</si>
  <si>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</si>
  <si>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</si>
  <si>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</si>
  <si>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</si>
  <si>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</si>
  <si>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</si>
  <si>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</si>
  <si>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</si>
  <si>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</si>
  <si>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</si>
  <si>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</si>
  <si>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</si>
  <si>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</si>
  <si>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</si>
  <si>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</si>
  <si>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</si>
  <si>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</si>
  <si>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</si>
  <si>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</si>
  <si>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</si>
  <si>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</si>
  <si>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</si>
  <si>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</si>
  <si>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</si>
  <si>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</si>
  <si>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</si>
  <si>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</si>
  <si>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</si>
  <si>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</si>
  <si>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</si>
  <si>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</si>
  <si>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</si>
  <si>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</si>
  <si>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</si>
  <si>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</si>
  <si>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</si>
  <si>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</si>
  <si>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</si>
  <si>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</si>
  <si>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</si>
  <si>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</si>
  <si>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</si>
  <si>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</si>
  <si>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</si>
  <si>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</si>
  <si>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</si>
  <si>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</si>
  <si>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</si>
  <si>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</si>
  <si>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</si>
  <si>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</si>
  <si>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</si>
  <si>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</si>
  <si>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</si>
  <si>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</si>
  <si>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</si>
  <si>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</si>
  <si>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</si>
  <si>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</si>
  <si>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</si>
  <si>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</si>
  <si>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</si>
  <si>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</si>
  <si>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</si>
  <si>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</si>
  <si>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</si>
  <si>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</si>
  <si>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</si>
  <si>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</si>
  <si>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</si>
  <si>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</si>
  <si>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</si>
  <si>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</si>
  <si>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</si>
  <si>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</si>
  <si>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</si>
  <si>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</si>
  <si>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</si>
  <si>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</si>
  <si>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</si>
  <si>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</si>
  <si>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</si>
  <si>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</si>
  <si>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</si>
  <si>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</si>
  <si>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</si>
  <si>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</si>
  <si>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</si>
  <si>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</si>
  <si>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</si>
  <si>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</si>
  <si>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</si>
  <si>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</si>
  <si>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</si>
  <si>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</si>
  <si>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</si>
  <si>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</si>
  <si>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</si>
  <si>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</si>
  <si>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</si>
  <si>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</si>
  <si>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</si>
  <si>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</si>
  <si>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</si>
  <si>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</si>
  <si>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</si>
  <si>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</si>
  <si>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</si>
  <si>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</si>
  <si>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</si>
  <si>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</si>
  <si>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</si>
  <si>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</si>
  <si>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</si>
  <si>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</si>
  <si>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</si>
  <si>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</si>
  <si>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</si>
  <si>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</si>
  <si>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</si>
  <si>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</si>
  <si>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</si>
  <si>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</si>
  <si>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</si>
  <si>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</si>
  <si>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</si>
  <si>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</si>
  <si>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</si>
  <si>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</si>
  <si>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</si>
  <si>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</si>
  <si>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</si>
  <si>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</si>
  <si>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</si>
  <si>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</si>
  <si>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</si>
  <si>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</si>
  <si>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</si>
  <si>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</si>
  <si>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</si>
  <si>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</si>
  <si>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</si>
  <si>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</si>
  <si>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</si>
  <si>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</si>
  <si>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</si>
  <si>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 - Medicopter Alapítvány</t>
  </si>
  <si>
    <t>Eredeti előirányzat</t>
  </si>
  <si>
    <t>Erősítő berendezés</t>
  </si>
  <si>
    <t>Fűnyíró, fűkasza</t>
  </si>
  <si>
    <t>Összesen</t>
  </si>
  <si>
    <t>Kultúrház fűtésének korszerűsítése</t>
  </si>
  <si>
    <t>késedelmi és önellenőrzési pótlék</t>
  </si>
  <si>
    <t>saját bevételek 2019.</t>
  </si>
  <si>
    <t>Önkormányzat 2016. évi költségvetése</t>
  </si>
  <si>
    <t>Sorkikápolna Önkormányzat 2016. évi költségvetése</t>
  </si>
  <si>
    <t>Hangfal</t>
  </si>
  <si>
    <t>Módosított előirányzat</t>
  </si>
  <si>
    <t>módosított ei.</t>
  </si>
  <si>
    <t>módosított ei. Működési célú</t>
  </si>
  <si>
    <t xml:space="preserve"> - Önkéntes Tűzoltó Egyesület</t>
  </si>
  <si>
    <t>fizikai alkalmazott, a költségvetési szerveknél foglalkoztatott egyéb munkavállaló  (fizikai alkalmazott)</t>
  </si>
  <si>
    <t>alpolgármester, főpolgármester-helyettes, megyei közgyűlés elnöke, alelnöke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</si>
</sst>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8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8" fillId="0" borderId="0"/>
    <xf numFmtId="0" fontId="1" fillId="0" borderId="0"/>
    <xf numFmtId="0" fontId="13" fillId="0" borderId="0"/>
  </cellStyleXfs>
  <cellXfs count="274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3" fillId="3" borderId="1" xfId="0" applyFont="1" applyFill="1" applyBorder="1"/>
    <xf numFmtId="0" fontId="24" fillId="3" borderId="1" xfId="0" applyFont="1" applyFill="1" applyBorder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7" fillId="0" borderId="1" xfId="8" applyFont="1" applyFill="1" applyBorder="1" applyAlignment="1">
      <alignment horizontal="left" vertical="center" wrapText="1"/>
    </xf>
    <xf numFmtId="0" fontId="8" fillId="0" borderId="1" xfId="8" applyFont="1" applyFill="1" applyBorder="1" applyAlignment="1">
      <alignment horizontal="left" vertical="center" wrapText="1"/>
    </xf>
    <xf numFmtId="0" fontId="29" fillId="0" borderId="1" xfId="0" applyFont="1" applyBorder="1" applyAlignment="1">
      <alignment wrapText="1"/>
    </xf>
    <xf numFmtId="0" fontId="30" fillId="0" borderId="1" xfId="0" applyFont="1" applyBorder="1"/>
    <xf numFmtId="0" fontId="30" fillId="0" borderId="1" xfId="0" applyFont="1" applyBorder="1" applyAlignment="1">
      <alignment wrapText="1"/>
    </xf>
    <xf numFmtId="0" fontId="3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3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9" fillId="0" borderId="2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19" fillId="0" borderId="2" xfId="0" applyFont="1" applyBorder="1"/>
    <xf numFmtId="0" fontId="19" fillId="0" borderId="0" xfId="0" applyFont="1" applyBorder="1"/>
    <xf numFmtId="0" fontId="0" fillId="0" borderId="2" xfId="0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0" applyFont="1" applyBorder="1"/>
    <xf numFmtId="14" fontId="19" fillId="0" borderId="1" xfId="0" applyNumberFormat="1" applyFont="1" applyBorder="1"/>
    <xf numFmtId="0" fontId="11" fillId="0" borderId="0" xfId="0" applyFont="1"/>
    <xf numFmtId="0" fontId="11" fillId="0" borderId="1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justify"/>
    </xf>
    <xf numFmtId="0" fontId="11" fillId="0" borderId="1" xfId="0" applyFont="1" applyBorder="1" applyAlignment="1">
      <alignment horizontal="justify"/>
    </xf>
    <xf numFmtId="0" fontId="42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43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5" fillId="0" borderId="3" xfId="0" applyFont="1" applyBorder="1"/>
    <xf numFmtId="0" fontId="8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 applyBorder="1"/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44" fillId="0" borderId="0" xfId="0" applyFont="1" applyBorder="1"/>
    <xf numFmtId="3" fontId="15" fillId="0" borderId="3" xfId="0" applyNumberFormat="1" applyFont="1" applyBorder="1"/>
    <xf numFmtId="1" fontId="15" fillId="0" borderId="3" xfId="0" applyNumberFormat="1" applyFont="1" applyBorder="1"/>
    <xf numFmtId="1" fontId="15" fillId="0" borderId="1" xfId="0" applyNumberFormat="1" applyFont="1" applyBorder="1"/>
    <xf numFmtId="0" fontId="21" fillId="0" borderId="0" xfId="0" applyFont="1" applyBorder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5" fillId="0" borderId="4" xfId="0" applyFont="1" applyBorder="1"/>
    <xf numFmtId="3" fontId="15" fillId="0" borderId="4" xfId="0" applyNumberFormat="1" applyFont="1" applyBorder="1"/>
    <xf numFmtId="1" fontId="15" fillId="0" borderId="4" xfId="0" applyNumberFormat="1" applyFont="1" applyBorder="1"/>
    <xf numFmtId="0" fontId="11" fillId="0" borderId="3" xfId="0" applyFont="1" applyBorder="1"/>
    <xf numFmtId="0" fontId="11" fillId="0" borderId="4" xfId="0" applyFont="1" applyBorder="1"/>
    <xf numFmtId="1" fontId="11" fillId="0" borderId="3" xfId="0" applyNumberFormat="1" applyFont="1" applyBorder="1"/>
    <xf numFmtId="1" fontId="11" fillId="0" borderId="4" xfId="0" applyNumberFormat="1" applyFont="1" applyBorder="1"/>
    <xf numFmtId="1" fontId="11" fillId="0" borderId="1" xfId="0" applyNumberFormat="1" applyFont="1" applyBorder="1"/>
    <xf numFmtId="0" fontId="21" fillId="0" borderId="3" xfId="0" applyFont="1" applyBorder="1"/>
    <xf numFmtId="0" fontId="15" fillId="0" borderId="5" xfId="0" applyFont="1" applyBorder="1"/>
    <xf numFmtId="1" fontId="15" fillId="0" borderId="5" xfId="0" applyNumberFormat="1" applyFont="1" applyBorder="1"/>
    <xf numFmtId="0" fontId="21" fillId="0" borderId="5" xfId="0" applyFont="1" applyBorder="1"/>
    <xf numFmtId="1" fontId="11" fillId="0" borderId="5" xfId="0" applyNumberFormat="1" applyFont="1" applyBorder="1"/>
    <xf numFmtId="0" fontId="11" fillId="0" borderId="5" xfId="0" applyFont="1" applyBorder="1"/>
    <xf numFmtId="1" fontId="21" fillId="0" borderId="1" xfId="0" applyNumberFormat="1" applyFont="1" applyBorder="1"/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5" fillId="5" borderId="3" xfId="0" applyFont="1" applyFill="1" applyBorder="1"/>
    <xf numFmtId="0" fontId="15" fillId="5" borderId="1" xfId="0" applyFont="1" applyFill="1" applyBorder="1"/>
    <xf numFmtId="0" fontId="15" fillId="5" borderId="5" xfId="0" applyFont="1" applyFill="1" applyBorder="1"/>
    <xf numFmtId="1" fontId="11" fillId="6" borderId="3" xfId="0" applyNumberFormat="1" applyFont="1" applyFill="1" applyBorder="1"/>
    <xf numFmtId="0" fontId="11" fillId="6" borderId="1" xfId="0" applyFont="1" applyFill="1" applyBorder="1"/>
    <xf numFmtId="1" fontId="11" fillId="6" borderId="5" xfId="0" applyNumberFormat="1" applyFont="1" applyFill="1" applyBorder="1"/>
    <xf numFmtId="0" fontId="15" fillId="7" borderId="3" xfId="0" applyFont="1" applyFill="1" applyBorder="1"/>
    <xf numFmtId="0" fontId="15" fillId="7" borderId="1" xfId="0" applyFont="1" applyFill="1" applyBorder="1"/>
    <xf numFmtId="0" fontId="15" fillId="7" borderId="5" xfId="0" applyFont="1" applyFill="1" applyBorder="1"/>
    <xf numFmtId="0" fontId="21" fillId="6" borderId="3" xfId="0" applyFont="1" applyFill="1" applyBorder="1"/>
    <xf numFmtId="0" fontId="15" fillId="6" borderId="1" xfId="0" applyFont="1" applyFill="1" applyBorder="1"/>
    <xf numFmtId="0" fontId="21" fillId="6" borderId="5" xfId="0" applyFont="1" applyFill="1" applyBorder="1"/>
    <xf numFmtId="1" fontId="21" fillId="8" borderId="3" xfId="0" applyNumberFormat="1" applyFont="1" applyFill="1" applyBorder="1"/>
    <xf numFmtId="0" fontId="15" fillId="8" borderId="1" xfId="0" applyFont="1" applyFill="1" applyBorder="1"/>
    <xf numFmtId="1" fontId="21" fillId="8" borderId="5" xfId="0" applyNumberFormat="1" applyFont="1" applyFill="1" applyBorder="1"/>
    <xf numFmtId="1" fontId="15" fillId="5" borderId="3" xfId="0" applyNumberFormat="1" applyFont="1" applyFill="1" applyBorder="1"/>
    <xf numFmtId="1" fontId="15" fillId="5" borderId="1" xfId="0" applyNumberFormat="1" applyFont="1" applyFill="1" applyBorder="1"/>
    <xf numFmtId="1" fontId="15" fillId="5" borderId="5" xfId="0" applyNumberFormat="1" applyFont="1" applyFill="1" applyBorder="1"/>
    <xf numFmtId="0" fontId="15" fillId="0" borderId="6" xfId="0" applyFont="1" applyBorder="1"/>
    <xf numFmtId="0" fontId="15" fillId="0" borderId="7" xfId="0" applyFont="1" applyBorder="1"/>
    <xf numFmtId="0" fontId="11" fillId="0" borderId="7" xfId="0" applyFont="1" applyBorder="1"/>
    <xf numFmtId="3" fontId="15" fillId="0" borderId="7" xfId="0" applyNumberFormat="1" applyFont="1" applyBorder="1"/>
    <xf numFmtId="1" fontId="15" fillId="0" borderId="7" xfId="0" applyNumberFormat="1" applyFont="1" applyBorder="1"/>
    <xf numFmtId="1" fontId="11" fillId="0" borderId="7" xfId="0" applyNumberFormat="1" applyFont="1" applyBorder="1"/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right" vertical="center"/>
    </xf>
    <xf numFmtId="0" fontId="11" fillId="6" borderId="5" xfId="0" applyFont="1" applyFill="1" applyBorder="1"/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1" fontId="11" fillId="8" borderId="3" xfId="0" applyNumberFormat="1" applyFont="1" applyFill="1" applyBorder="1"/>
    <xf numFmtId="0" fontId="11" fillId="8" borderId="1" xfId="0" applyFont="1" applyFill="1" applyBorder="1"/>
    <xf numFmtId="0" fontId="11" fillId="8" borderId="5" xfId="0" applyFont="1" applyFill="1" applyBorder="1"/>
    <xf numFmtId="0" fontId="10" fillId="0" borderId="3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/>
    </xf>
    <xf numFmtId="0" fontId="11" fillId="9" borderId="1" xfId="0" applyFont="1" applyFill="1" applyBorder="1"/>
    <xf numFmtId="0" fontId="10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44" fillId="9" borderId="1" xfId="0" applyFont="1" applyFill="1" applyBorder="1"/>
    <xf numFmtId="0" fontId="0" fillId="9" borderId="1" xfId="0" applyFill="1" applyBorder="1"/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15" fillId="9" borderId="1" xfId="0" applyFont="1" applyFill="1" applyBorder="1"/>
    <xf numFmtId="0" fontId="21" fillId="9" borderId="1" xfId="0" applyFont="1" applyFill="1" applyBorder="1"/>
    <xf numFmtId="0" fontId="15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166" fontId="15" fillId="0" borderId="1" xfId="1" applyNumberFormat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1" fillId="0" borderId="0" xfId="7" applyFont="1" applyAlignment="1">
      <alignment horizontal="center" wrapText="1"/>
    </xf>
    <xf numFmtId="0" fontId="1" fillId="0" borderId="0" xfId="7"/>
    <xf numFmtId="0" fontId="1" fillId="0" borderId="0" xfId="7" applyAlignment="1">
      <alignment horizontal="center" wrapText="1"/>
    </xf>
    <xf numFmtId="0" fontId="12" fillId="0" borderId="0" xfId="7" applyFont="1"/>
    <xf numFmtId="0" fontId="11" fillId="0" borderId="0" xfId="7" applyFont="1"/>
    <xf numFmtId="0" fontId="4" fillId="0" borderId="1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 wrapText="1"/>
    </xf>
    <xf numFmtId="0" fontId="11" fillId="0" borderId="1" xfId="7" applyFont="1" applyBorder="1" applyAlignment="1">
      <alignment wrapText="1"/>
    </xf>
    <xf numFmtId="0" fontId="1" fillId="0" borderId="1" xfId="7" applyBorder="1"/>
    <xf numFmtId="0" fontId="15" fillId="0" borderId="1" xfId="7" applyFont="1" applyBorder="1"/>
    <xf numFmtId="0" fontId="7" fillId="0" borderId="1" xfId="7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1" fillId="0" borderId="1" xfId="7" applyFont="1" applyBorder="1"/>
    <xf numFmtId="0" fontId="4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1" fillId="0" borderId="6" xfId="0" applyFont="1" applyBorder="1"/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/>
    </xf>
    <xf numFmtId="0" fontId="28" fillId="5" borderId="6" xfId="0" applyFont="1" applyFill="1" applyBorder="1"/>
    <xf numFmtId="164" fontId="5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0" fillId="0" borderId="8" xfId="0" applyBorder="1"/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vertical="center"/>
    </xf>
    <xf numFmtId="165" fontId="11" fillId="0" borderId="8" xfId="0" applyNumberFormat="1" applyFont="1" applyFill="1" applyBorder="1" applyAlignment="1">
      <alignment vertical="center"/>
    </xf>
    <xf numFmtId="165" fontId="11" fillId="5" borderId="8" xfId="0" applyNumberFormat="1" applyFont="1" applyFill="1" applyBorder="1" applyAlignment="1">
      <alignment vertical="center"/>
    </xf>
    <xf numFmtId="165" fontId="6" fillId="6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24" fillId="8" borderId="8" xfId="0" applyFont="1" applyFill="1" applyBorder="1"/>
    <xf numFmtId="0" fontId="9" fillId="6" borderId="6" xfId="0" applyFont="1" applyFill="1" applyBorder="1" applyAlignment="1">
      <alignment horizontal="left" vertical="center" wrapText="1"/>
    </xf>
    <xf numFmtId="0" fontId="6" fillId="7" borderId="6" xfId="0" applyFont="1" applyFill="1" applyBorder="1"/>
    <xf numFmtId="0" fontId="5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6" fillId="6" borderId="8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1" fontId="21" fillId="9" borderId="1" xfId="0" applyNumberFormat="1" applyFont="1" applyFill="1" applyBorder="1"/>
    <xf numFmtId="0" fontId="19" fillId="9" borderId="1" xfId="0" applyFont="1" applyFill="1" applyBorder="1"/>
    <xf numFmtId="14" fontId="19" fillId="9" borderId="1" xfId="0" applyNumberFormat="1" applyFont="1" applyFill="1" applyBorder="1"/>
    <xf numFmtId="0" fontId="23" fillId="9" borderId="1" xfId="0" applyFont="1" applyFill="1" applyBorder="1" applyAlignment="1">
      <alignment wrapText="1"/>
    </xf>
    <xf numFmtId="0" fontId="8" fillId="0" borderId="1" xfId="8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2" fillId="0" borderId="0" xfId="7" applyFont="1" applyAlignment="1">
      <alignment horizontal="center" wrapText="1"/>
    </xf>
    <xf numFmtId="0" fontId="1" fillId="0" borderId="0" xfId="7" applyAlignment="1">
      <alignment horizontal="center" wrapText="1"/>
    </xf>
    <xf numFmtId="0" fontId="12" fillId="0" borderId="0" xfId="7" applyFont="1" applyAlignment="1">
      <alignment horizontal="center" wrapText="1"/>
    </xf>
    <xf numFmtId="0" fontId="0" fillId="0" borderId="0" xfId="0" applyAlignment="1">
      <alignment wrapText="1"/>
    </xf>
  </cellXfs>
  <cellStyles count="9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ál_Egységes KÖLTSÉGVETÉS 2016 Sorkikápolna 1. módosítás" xfId="7"/>
    <cellStyle name="Normal_KTRSZJ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view="pageLayout" workbookViewId="0"/>
  </sheetViews>
  <sheetFormatPr defaultRowHeight="15"/>
  <cols>
    <col min="1" max="1" width="85.5703125" customWidth="1"/>
  </cols>
  <sheetData>
    <row r="1" spans="1:9" ht="18">
      <c r="A1" s="55" t="s">
        <v>676</v>
      </c>
    </row>
    <row r="2" spans="1:9" ht="50.25" customHeight="1">
      <c r="A2" s="73" t="s">
        <v>472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27" t="s">
        <v>53</v>
      </c>
      <c r="B5" s="4"/>
      <c r="C5" s="4"/>
      <c r="D5" s="4"/>
      <c r="E5" s="4"/>
      <c r="F5" s="4"/>
      <c r="G5" s="4"/>
      <c r="H5" s="4"/>
      <c r="I5" s="4"/>
    </row>
    <row r="6" spans="1:9">
      <c r="A6" s="27" t="s">
        <v>54</v>
      </c>
      <c r="B6" s="4"/>
      <c r="C6" s="4"/>
      <c r="D6" s="4"/>
      <c r="E6" s="4"/>
      <c r="F6" s="4"/>
      <c r="G6" s="4"/>
      <c r="H6" s="4"/>
      <c r="I6" s="4"/>
    </row>
    <row r="7" spans="1:9">
      <c r="A7" s="27" t="s">
        <v>55</v>
      </c>
      <c r="B7" s="4"/>
      <c r="C7" s="4"/>
      <c r="D7" s="4"/>
      <c r="E7" s="4"/>
      <c r="F7" s="4"/>
      <c r="G7" s="4"/>
      <c r="H7" s="4"/>
      <c r="I7" s="4"/>
    </row>
    <row r="8" spans="1:9">
      <c r="A8" s="27" t="s">
        <v>56</v>
      </c>
      <c r="B8" s="4"/>
      <c r="C8" s="4"/>
      <c r="D8" s="4"/>
      <c r="E8" s="4"/>
      <c r="F8" s="4"/>
      <c r="G8" s="4"/>
      <c r="H8" s="4"/>
      <c r="I8" s="4"/>
    </row>
    <row r="9" spans="1:9">
      <c r="A9" s="27" t="s">
        <v>57</v>
      </c>
      <c r="B9" s="4"/>
      <c r="C9" s="4"/>
      <c r="D9" s="4"/>
      <c r="E9" s="4"/>
      <c r="F9" s="4"/>
      <c r="G9" s="4"/>
      <c r="H9" s="4"/>
      <c r="I9" s="4"/>
    </row>
    <row r="10" spans="1:9">
      <c r="A10" s="27" t="s">
        <v>58</v>
      </c>
      <c r="B10" s="4"/>
      <c r="C10" s="4"/>
      <c r="D10" s="4"/>
      <c r="E10" s="4"/>
      <c r="F10" s="4"/>
      <c r="G10" s="4"/>
      <c r="H10" s="4"/>
      <c r="I10" s="4"/>
    </row>
    <row r="11" spans="1:9">
      <c r="A11" s="27" t="s">
        <v>59</v>
      </c>
      <c r="B11" s="4"/>
      <c r="C11" s="4"/>
      <c r="D11" s="4"/>
      <c r="E11" s="4"/>
      <c r="F11" s="4"/>
      <c r="G11" s="4"/>
      <c r="H11" s="4"/>
      <c r="I11" s="4"/>
    </row>
    <row r="12" spans="1:9">
      <c r="A12" s="27" t="s">
        <v>60</v>
      </c>
      <c r="B12" s="4"/>
      <c r="C12" s="4"/>
      <c r="D12" s="4"/>
      <c r="E12" s="4"/>
      <c r="F12" s="4"/>
      <c r="G12" s="4"/>
      <c r="H12" s="4"/>
      <c r="I12" s="4"/>
    </row>
    <row r="13" spans="1:9">
      <c r="A13" s="28" t="s">
        <v>52</v>
      </c>
      <c r="B13" s="4"/>
      <c r="C13" s="4"/>
      <c r="D13" s="4"/>
      <c r="E13" s="4"/>
      <c r="F13" s="4"/>
      <c r="G13" s="4"/>
      <c r="H13" s="4"/>
      <c r="I13" s="4"/>
    </row>
    <row r="14" spans="1:9">
      <c r="A14" s="28" t="s">
        <v>61</v>
      </c>
      <c r="B14" s="4"/>
      <c r="C14" s="4"/>
      <c r="D14" s="4"/>
      <c r="E14" s="4"/>
      <c r="F14" s="4"/>
      <c r="G14" s="4"/>
      <c r="H14" s="4"/>
      <c r="I14" s="4"/>
    </row>
    <row r="15" spans="1:9">
      <c r="A15" s="46" t="s">
        <v>470</v>
      </c>
      <c r="B15" s="4"/>
      <c r="C15" s="4"/>
      <c r="D15" s="4"/>
      <c r="E15" s="4"/>
      <c r="F15" s="4"/>
      <c r="G15" s="4"/>
      <c r="H15" s="4"/>
      <c r="I15" s="4"/>
    </row>
    <row r="16" spans="1:9">
      <c r="A16" s="27" t="s">
        <v>63</v>
      </c>
      <c r="B16" s="4"/>
      <c r="C16" s="4"/>
      <c r="D16" s="4"/>
      <c r="E16" s="4"/>
      <c r="F16" s="4"/>
      <c r="G16" s="4"/>
      <c r="H16" s="4"/>
      <c r="I16" s="4"/>
    </row>
    <row r="17" spans="1:9">
      <c r="A17" s="27" t="s">
        <v>64</v>
      </c>
      <c r="B17" s="4"/>
      <c r="C17" s="4"/>
      <c r="D17" s="4"/>
      <c r="E17" s="4"/>
      <c r="F17" s="4"/>
      <c r="G17" s="4"/>
      <c r="H17" s="4"/>
      <c r="I17" s="4"/>
    </row>
    <row r="18" spans="1:9">
      <c r="A18" s="27" t="s">
        <v>65</v>
      </c>
      <c r="B18" s="4"/>
      <c r="C18" s="4"/>
      <c r="D18" s="4"/>
      <c r="E18" s="4"/>
      <c r="F18" s="4"/>
      <c r="G18" s="4"/>
      <c r="H18" s="4"/>
      <c r="I18" s="4"/>
    </row>
    <row r="19" spans="1:9">
      <c r="A19" s="27" t="s">
        <v>66</v>
      </c>
      <c r="B19" s="4"/>
      <c r="C19" s="4"/>
      <c r="D19" s="4"/>
      <c r="E19" s="4"/>
      <c r="F19" s="4"/>
      <c r="G19" s="4"/>
      <c r="H19" s="4"/>
      <c r="I19" s="4"/>
    </row>
    <row r="20" spans="1:9">
      <c r="A20" s="27" t="s">
        <v>67</v>
      </c>
      <c r="B20" s="4"/>
      <c r="C20" s="4"/>
      <c r="D20" s="4"/>
      <c r="E20" s="4"/>
      <c r="F20" s="4"/>
      <c r="G20" s="4"/>
      <c r="H20" s="4"/>
      <c r="I20" s="4"/>
    </row>
    <row r="21" spans="1:9">
      <c r="A21" s="27" t="s">
        <v>68</v>
      </c>
      <c r="B21" s="4"/>
      <c r="C21" s="4"/>
      <c r="D21" s="4"/>
      <c r="E21" s="4"/>
      <c r="F21" s="4"/>
      <c r="G21" s="4"/>
      <c r="H21" s="4"/>
      <c r="I21" s="4"/>
    </row>
    <row r="22" spans="1:9">
      <c r="A22" s="27" t="s">
        <v>69</v>
      </c>
      <c r="B22" s="4"/>
      <c r="C22" s="4"/>
      <c r="D22" s="4"/>
      <c r="E22" s="4"/>
      <c r="F22" s="4"/>
      <c r="G22" s="4"/>
      <c r="H22" s="4"/>
      <c r="I22" s="4"/>
    </row>
    <row r="23" spans="1:9">
      <c r="A23" s="28" t="s">
        <v>62</v>
      </c>
      <c r="B23" s="4"/>
      <c r="C23" s="4"/>
      <c r="D23" s="4"/>
      <c r="E23" s="4"/>
      <c r="F23" s="4"/>
      <c r="G23" s="4"/>
      <c r="H23" s="4"/>
      <c r="I23" s="4"/>
    </row>
    <row r="24" spans="1:9">
      <c r="A24" s="28" t="s">
        <v>70</v>
      </c>
      <c r="B24" s="4"/>
      <c r="C24" s="4"/>
      <c r="D24" s="4"/>
      <c r="E24" s="4"/>
      <c r="F24" s="4"/>
      <c r="G24" s="4"/>
      <c r="H24" s="4"/>
      <c r="I24" s="4"/>
    </row>
    <row r="25" spans="1:9">
      <c r="A25" s="46" t="s">
        <v>471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&amp;R1. melléklet a 10/2016. (V.10)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view="pageLayout" workbookViewId="0">
      <selection sqref="A1:IV1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59" t="s">
        <v>675</v>
      </c>
      <c r="B1" s="263"/>
      <c r="C1" s="263"/>
      <c r="D1" s="263"/>
      <c r="E1" s="263"/>
    </row>
    <row r="2" spans="1:5" ht="22.5" customHeight="1">
      <c r="A2" s="262" t="s">
        <v>561</v>
      </c>
      <c r="B2" s="260"/>
      <c r="C2" s="260"/>
      <c r="D2" s="260"/>
      <c r="E2" s="260"/>
    </row>
    <row r="3" spans="1:5" ht="18">
      <c r="A3" s="74"/>
    </row>
    <row r="4" spans="1:5">
      <c r="A4" s="71" t="s">
        <v>665</v>
      </c>
    </row>
    <row r="5" spans="1:5" ht="31.5" customHeight="1">
      <c r="A5" s="75" t="s">
        <v>71</v>
      </c>
      <c r="B5" s="76" t="s">
        <v>72</v>
      </c>
      <c r="C5" s="67" t="s">
        <v>562</v>
      </c>
      <c r="D5" s="67" t="s">
        <v>563</v>
      </c>
      <c r="E5" s="67" t="s">
        <v>564</v>
      </c>
    </row>
    <row r="6" spans="1:5" ht="15" customHeight="1">
      <c r="A6" s="77"/>
      <c r="B6" s="69"/>
      <c r="C6" s="69"/>
      <c r="D6" s="69"/>
      <c r="E6" s="69"/>
    </row>
    <row r="7" spans="1:5" ht="15" customHeight="1">
      <c r="A7" s="77"/>
      <c r="B7" s="69"/>
      <c r="C7" s="69"/>
      <c r="D7" s="69"/>
      <c r="E7" s="69"/>
    </row>
    <row r="8" spans="1:5" ht="15" customHeight="1">
      <c r="A8" s="77"/>
      <c r="B8" s="69"/>
      <c r="C8" s="69"/>
      <c r="D8" s="69"/>
      <c r="E8" s="69"/>
    </row>
    <row r="9" spans="1:5" ht="15" customHeight="1">
      <c r="A9" s="69"/>
      <c r="B9" s="69"/>
      <c r="C9" s="69"/>
      <c r="D9" s="69"/>
      <c r="E9" s="69"/>
    </row>
    <row r="10" spans="1:5" ht="29.25" customHeight="1">
      <c r="A10" s="78" t="s">
        <v>565</v>
      </c>
      <c r="B10" s="33" t="s">
        <v>309</v>
      </c>
      <c r="C10" s="69">
        <v>0</v>
      </c>
      <c r="D10" s="69">
        <v>0</v>
      </c>
      <c r="E10" s="69">
        <v>0</v>
      </c>
    </row>
    <row r="11" spans="1:5" ht="29.25" customHeight="1">
      <c r="A11" s="78"/>
      <c r="B11" s="69"/>
      <c r="C11" s="69"/>
      <c r="D11" s="69"/>
      <c r="E11" s="69"/>
    </row>
    <row r="12" spans="1:5" ht="15" customHeight="1">
      <c r="A12" s="78"/>
      <c r="B12" s="69"/>
      <c r="C12" s="69"/>
      <c r="D12" s="69"/>
      <c r="E12" s="69"/>
    </row>
    <row r="13" spans="1:5" ht="15" customHeight="1">
      <c r="A13" s="79"/>
      <c r="B13" s="69"/>
      <c r="C13" s="69"/>
      <c r="D13" s="69"/>
      <c r="E13" s="69"/>
    </row>
    <row r="14" spans="1:5" ht="15" customHeight="1">
      <c r="A14" s="79"/>
      <c r="B14" s="69"/>
      <c r="C14" s="69"/>
      <c r="D14" s="69"/>
      <c r="E14" s="69"/>
    </row>
    <row r="15" spans="1:5" ht="30.75" customHeight="1">
      <c r="A15" s="78" t="s">
        <v>566</v>
      </c>
      <c r="B15" s="26" t="s">
        <v>333</v>
      </c>
      <c r="C15" s="69">
        <v>0</v>
      </c>
      <c r="D15" s="69">
        <v>0</v>
      </c>
      <c r="E15" s="69">
        <v>0</v>
      </c>
    </row>
    <row r="16" spans="1:5" ht="15" customHeight="1">
      <c r="A16" s="50" t="s">
        <v>490</v>
      </c>
      <c r="B16" s="50" t="s">
        <v>285</v>
      </c>
      <c r="C16" s="69"/>
      <c r="D16" s="69"/>
      <c r="E16" s="69"/>
    </row>
    <row r="17" spans="1:5" ht="15" customHeight="1">
      <c r="A17" s="50" t="s">
        <v>491</v>
      </c>
      <c r="B17" s="50" t="s">
        <v>285</v>
      </c>
      <c r="C17" s="69"/>
      <c r="D17" s="69"/>
      <c r="E17" s="69"/>
    </row>
    <row r="18" spans="1:5" ht="15" customHeight="1">
      <c r="A18" s="50" t="s">
        <v>492</v>
      </c>
      <c r="B18" s="50" t="s">
        <v>285</v>
      </c>
      <c r="C18" s="69"/>
      <c r="D18" s="69"/>
      <c r="E18" s="69"/>
    </row>
    <row r="19" spans="1:5" ht="15" customHeight="1">
      <c r="A19" s="50" t="s">
        <v>493</v>
      </c>
      <c r="B19" s="50" t="s">
        <v>285</v>
      </c>
      <c r="C19" s="69"/>
      <c r="D19" s="69"/>
      <c r="E19" s="69"/>
    </row>
    <row r="20" spans="1:5" ht="15" customHeight="1">
      <c r="A20" s="50" t="s">
        <v>448</v>
      </c>
      <c r="B20" s="80" t="s">
        <v>292</v>
      </c>
      <c r="C20" s="69"/>
      <c r="D20" s="69"/>
      <c r="E20" s="69"/>
    </row>
    <row r="21" spans="1:5" ht="15" customHeight="1">
      <c r="A21" s="50" t="s">
        <v>446</v>
      </c>
      <c r="B21" s="80" t="s">
        <v>286</v>
      </c>
      <c r="C21" s="69"/>
      <c r="D21" s="69"/>
      <c r="E21" s="69"/>
    </row>
    <row r="22" spans="1:5" ht="15" customHeight="1">
      <c r="A22" s="79"/>
      <c r="B22" s="69"/>
      <c r="C22" s="69"/>
      <c r="D22" s="69"/>
      <c r="E22" s="69"/>
    </row>
    <row r="23" spans="1:5" ht="27.75" customHeight="1">
      <c r="A23" s="78" t="s">
        <v>567</v>
      </c>
      <c r="B23" s="72" t="s">
        <v>568</v>
      </c>
      <c r="C23" s="69">
        <v>0</v>
      </c>
      <c r="D23" s="69">
        <v>0</v>
      </c>
      <c r="E23" s="69">
        <v>0</v>
      </c>
    </row>
    <row r="24" spans="1:5" ht="15" customHeight="1">
      <c r="A24" s="78"/>
      <c r="B24" s="69" t="s">
        <v>305</v>
      </c>
      <c r="C24" s="69"/>
      <c r="D24" s="69"/>
      <c r="E24" s="69"/>
    </row>
    <row r="25" spans="1:5" ht="15" customHeight="1">
      <c r="A25" s="78"/>
      <c r="B25" s="69" t="s">
        <v>325</v>
      </c>
      <c r="C25" s="69"/>
      <c r="D25" s="69"/>
      <c r="E25" s="69"/>
    </row>
    <row r="26" spans="1:5" ht="15" customHeight="1">
      <c r="A26" s="79"/>
      <c r="B26" s="69"/>
      <c r="C26" s="69"/>
      <c r="D26" s="69"/>
      <c r="E26" s="69"/>
    </row>
    <row r="27" spans="1:5" ht="15" customHeight="1">
      <c r="A27" s="79"/>
      <c r="B27" s="69"/>
      <c r="C27" s="69"/>
      <c r="D27" s="69"/>
      <c r="E27" s="69"/>
    </row>
    <row r="28" spans="1:5" ht="31.5" customHeight="1">
      <c r="A28" s="78" t="s">
        <v>569</v>
      </c>
      <c r="B28" s="72" t="s">
        <v>570</v>
      </c>
      <c r="C28" s="69">
        <v>0</v>
      </c>
      <c r="D28" s="69">
        <v>0</v>
      </c>
      <c r="E28" s="69">
        <v>0</v>
      </c>
    </row>
    <row r="29" spans="1:5" ht="15" customHeight="1">
      <c r="A29" s="78"/>
      <c r="B29" s="69"/>
      <c r="C29" s="69"/>
      <c r="D29" s="69"/>
      <c r="E29" s="69"/>
    </row>
    <row r="30" spans="1:5" ht="15" customHeight="1">
      <c r="A30" s="78"/>
      <c r="B30" s="69"/>
      <c r="C30" s="69"/>
      <c r="D30" s="69"/>
      <c r="E30" s="69"/>
    </row>
    <row r="31" spans="1:5" ht="15" customHeight="1">
      <c r="A31" s="79"/>
      <c r="B31" s="69"/>
      <c r="C31" s="69"/>
      <c r="D31" s="69"/>
      <c r="E31" s="69"/>
    </row>
    <row r="32" spans="1:5" ht="15" customHeight="1">
      <c r="A32" s="79"/>
      <c r="B32" s="69"/>
      <c r="C32" s="69"/>
      <c r="D32" s="69"/>
      <c r="E32" s="69"/>
    </row>
    <row r="33" spans="1:5" ht="15" customHeight="1">
      <c r="A33" s="78" t="s">
        <v>571</v>
      </c>
      <c r="B33" s="72"/>
      <c r="C33" s="69"/>
      <c r="D33" s="69"/>
      <c r="E33" s="69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  <headerFooter>
    <oddHeader>&amp;R10. melléklet a 10/2016. (V.10)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7"/>
  <sheetViews>
    <sheetView view="pageLayout" workbookViewId="0">
      <selection activeCell="A53" sqref="A53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 ht="27" customHeight="1">
      <c r="A1" s="259" t="s">
        <v>675</v>
      </c>
      <c r="B1" s="260"/>
      <c r="C1" s="260"/>
      <c r="D1" s="130"/>
      <c r="E1" s="130"/>
    </row>
    <row r="2" spans="1:5" ht="27" customHeight="1">
      <c r="A2" s="262" t="s">
        <v>572</v>
      </c>
      <c r="B2" s="260"/>
      <c r="C2" s="260"/>
    </row>
    <row r="3" spans="1:5" ht="19.5" customHeight="1">
      <c r="A3" s="73"/>
      <c r="B3" s="45"/>
      <c r="C3" s="45"/>
    </row>
    <row r="4" spans="1:5">
      <c r="A4" s="71" t="s">
        <v>665</v>
      </c>
    </row>
    <row r="5" spans="1:5" ht="25.5">
      <c r="A5" s="72" t="s">
        <v>549</v>
      </c>
      <c r="B5" s="3" t="s">
        <v>72</v>
      </c>
      <c r="C5" s="81" t="s">
        <v>15</v>
      </c>
    </row>
    <row r="6" spans="1:5">
      <c r="A6" s="11" t="s">
        <v>573</v>
      </c>
      <c r="B6" s="6" t="s">
        <v>162</v>
      </c>
      <c r="C6" s="69"/>
    </row>
    <row r="7" spans="1:5">
      <c r="A7" s="11" t="s">
        <v>574</v>
      </c>
      <c r="B7" s="6" t="s">
        <v>162</v>
      </c>
      <c r="C7" s="69"/>
    </row>
    <row r="8" spans="1:5">
      <c r="A8" s="11" t="s">
        <v>575</v>
      </c>
      <c r="B8" s="6" t="s">
        <v>162</v>
      </c>
      <c r="C8" s="69"/>
    </row>
    <row r="9" spans="1:5">
      <c r="A9" s="11" t="s">
        <v>576</v>
      </c>
      <c r="B9" s="6" t="s">
        <v>162</v>
      </c>
      <c r="C9" s="69"/>
    </row>
    <row r="10" spans="1:5">
      <c r="A10" s="11" t="s">
        <v>577</v>
      </c>
      <c r="B10" s="6" t="s">
        <v>162</v>
      </c>
      <c r="C10" s="69"/>
    </row>
    <row r="11" spans="1:5">
      <c r="A11" s="11" t="s">
        <v>578</v>
      </c>
      <c r="B11" s="6" t="s">
        <v>162</v>
      </c>
      <c r="C11" s="69"/>
    </row>
    <row r="12" spans="1:5">
      <c r="A12" s="11" t="s">
        <v>579</v>
      </c>
      <c r="B12" s="6" t="s">
        <v>162</v>
      </c>
      <c r="C12" s="69"/>
    </row>
    <row r="13" spans="1:5">
      <c r="A13" s="11" t="s">
        <v>580</v>
      </c>
      <c r="B13" s="6" t="s">
        <v>162</v>
      </c>
      <c r="C13" s="69"/>
    </row>
    <row r="14" spans="1:5">
      <c r="A14" s="11" t="s">
        <v>581</v>
      </c>
      <c r="B14" s="6" t="s">
        <v>162</v>
      </c>
      <c r="C14" s="69"/>
    </row>
    <row r="15" spans="1:5">
      <c r="A15" s="11" t="s">
        <v>582</v>
      </c>
      <c r="B15" s="6" t="s">
        <v>162</v>
      </c>
      <c r="C15" s="69"/>
    </row>
    <row r="16" spans="1:5" ht="25.5">
      <c r="A16" s="9" t="s">
        <v>383</v>
      </c>
      <c r="B16" s="8" t="s">
        <v>162</v>
      </c>
      <c r="C16" s="69"/>
    </row>
    <row r="17" spans="1:3">
      <c r="A17" s="11" t="s">
        <v>573</v>
      </c>
      <c r="B17" s="6" t="s">
        <v>163</v>
      </c>
      <c r="C17" s="69"/>
    </row>
    <row r="18" spans="1:3">
      <c r="A18" s="11" t="s">
        <v>574</v>
      </c>
      <c r="B18" s="6" t="s">
        <v>163</v>
      </c>
      <c r="C18" s="69"/>
    </row>
    <row r="19" spans="1:3">
      <c r="A19" s="11" t="s">
        <v>575</v>
      </c>
      <c r="B19" s="6" t="s">
        <v>163</v>
      </c>
      <c r="C19" s="69"/>
    </row>
    <row r="20" spans="1:3">
      <c r="A20" s="11" t="s">
        <v>576</v>
      </c>
      <c r="B20" s="6" t="s">
        <v>163</v>
      </c>
      <c r="C20" s="69"/>
    </row>
    <row r="21" spans="1:3">
      <c r="A21" s="11" t="s">
        <v>577</v>
      </c>
      <c r="B21" s="6" t="s">
        <v>163</v>
      </c>
      <c r="C21" s="69"/>
    </row>
    <row r="22" spans="1:3">
      <c r="A22" s="11" t="s">
        <v>578</v>
      </c>
      <c r="B22" s="6" t="s">
        <v>163</v>
      </c>
      <c r="C22" s="69"/>
    </row>
    <row r="23" spans="1:3">
      <c r="A23" s="11" t="s">
        <v>579</v>
      </c>
      <c r="B23" s="6" t="s">
        <v>163</v>
      </c>
      <c r="C23" s="69"/>
    </row>
    <row r="24" spans="1:3">
      <c r="A24" s="11" t="s">
        <v>580</v>
      </c>
      <c r="B24" s="6" t="s">
        <v>163</v>
      </c>
      <c r="C24" s="69"/>
    </row>
    <row r="25" spans="1:3">
      <c r="A25" s="11" t="s">
        <v>581</v>
      </c>
      <c r="B25" s="6" t="s">
        <v>163</v>
      </c>
      <c r="C25" s="69"/>
    </row>
    <row r="26" spans="1:3">
      <c r="A26" s="11" t="s">
        <v>582</v>
      </c>
      <c r="B26" s="6" t="s">
        <v>163</v>
      </c>
      <c r="C26" s="69"/>
    </row>
    <row r="27" spans="1:3" ht="25.5">
      <c r="A27" s="9" t="s">
        <v>583</v>
      </c>
      <c r="B27" s="8" t="s">
        <v>163</v>
      </c>
      <c r="C27" s="69"/>
    </row>
    <row r="28" spans="1:3">
      <c r="A28" s="11" t="s">
        <v>573</v>
      </c>
      <c r="B28" s="6" t="s">
        <v>164</v>
      </c>
      <c r="C28" s="69"/>
    </row>
    <row r="29" spans="1:3">
      <c r="A29" s="11" t="s">
        <v>574</v>
      </c>
      <c r="B29" s="6" t="s">
        <v>164</v>
      </c>
      <c r="C29" s="69"/>
    </row>
    <row r="30" spans="1:3">
      <c r="A30" s="11" t="s">
        <v>575</v>
      </c>
      <c r="B30" s="6" t="s">
        <v>164</v>
      </c>
      <c r="C30" s="69"/>
    </row>
    <row r="31" spans="1:3">
      <c r="A31" s="11" t="s">
        <v>576</v>
      </c>
      <c r="B31" s="6" t="s">
        <v>164</v>
      </c>
      <c r="C31" s="69"/>
    </row>
    <row r="32" spans="1:3">
      <c r="A32" s="11" t="s">
        <v>577</v>
      </c>
      <c r="B32" s="6" t="s">
        <v>164</v>
      </c>
      <c r="C32" s="69"/>
    </row>
    <row r="33" spans="1:3">
      <c r="A33" s="11" t="s">
        <v>578</v>
      </c>
      <c r="B33" s="6" t="s">
        <v>164</v>
      </c>
      <c r="C33" s="69">
        <v>30</v>
      </c>
    </row>
    <row r="34" spans="1:3">
      <c r="A34" s="11" t="s">
        <v>579</v>
      </c>
      <c r="B34" s="6" t="s">
        <v>164</v>
      </c>
      <c r="C34" s="69">
        <v>670</v>
      </c>
    </row>
    <row r="35" spans="1:3">
      <c r="A35" s="11" t="s">
        <v>580</v>
      </c>
      <c r="B35" s="6" t="s">
        <v>164</v>
      </c>
      <c r="C35" s="69"/>
    </row>
    <row r="36" spans="1:3">
      <c r="A36" s="11" t="s">
        <v>581</v>
      </c>
      <c r="B36" s="6" t="s">
        <v>164</v>
      </c>
      <c r="C36" s="69"/>
    </row>
    <row r="37" spans="1:3">
      <c r="A37" s="11" t="s">
        <v>582</v>
      </c>
      <c r="B37" s="6" t="s">
        <v>164</v>
      </c>
      <c r="C37" s="69"/>
    </row>
    <row r="38" spans="1:3">
      <c r="A38" s="9" t="s">
        <v>384</v>
      </c>
      <c r="B38" s="8" t="s">
        <v>164</v>
      </c>
      <c r="C38" s="28">
        <f>SUM(C28:C37)</f>
        <v>700</v>
      </c>
    </row>
    <row r="39" spans="1:3">
      <c r="A39" s="11" t="s">
        <v>584</v>
      </c>
      <c r="B39" s="5" t="s">
        <v>166</v>
      </c>
      <c r="C39" s="69"/>
    </row>
    <row r="40" spans="1:3">
      <c r="A40" s="11" t="s">
        <v>585</v>
      </c>
      <c r="B40" s="5" t="s">
        <v>166</v>
      </c>
      <c r="C40" s="69"/>
    </row>
    <row r="41" spans="1:3">
      <c r="A41" s="11" t="s">
        <v>586</v>
      </c>
      <c r="B41" s="5" t="s">
        <v>166</v>
      </c>
      <c r="C41" s="69"/>
    </row>
    <row r="42" spans="1:3">
      <c r="A42" s="5" t="s">
        <v>587</v>
      </c>
      <c r="B42" s="5" t="s">
        <v>166</v>
      </c>
      <c r="C42" s="69"/>
    </row>
    <row r="43" spans="1:3">
      <c r="A43" s="5" t="s">
        <v>588</v>
      </c>
      <c r="B43" s="5" t="s">
        <v>166</v>
      </c>
      <c r="C43" s="69"/>
    </row>
    <row r="44" spans="1:3">
      <c r="A44" s="5" t="s">
        <v>589</v>
      </c>
      <c r="B44" s="5" t="s">
        <v>166</v>
      </c>
      <c r="C44" s="69"/>
    </row>
    <row r="45" spans="1:3">
      <c r="A45" s="11" t="s">
        <v>590</v>
      </c>
      <c r="B45" s="5" t="s">
        <v>166</v>
      </c>
      <c r="C45" s="69"/>
    </row>
    <row r="46" spans="1:3">
      <c r="A46" s="11" t="s">
        <v>591</v>
      </c>
      <c r="B46" s="5" t="s">
        <v>166</v>
      </c>
      <c r="C46" s="69"/>
    </row>
    <row r="47" spans="1:3">
      <c r="A47" s="11" t="s">
        <v>592</v>
      </c>
      <c r="B47" s="5" t="s">
        <v>166</v>
      </c>
      <c r="C47" s="69"/>
    </row>
    <row r="48" spans="1:3">
      <c r="A48" s="11" t="s">
        <v>593</v>
      </c>
      <c r="B48" s="5" t="s">
        <v>166</v>
      </c>
      <c r="C48" s="69"/>
    </row>
    <row r="49" spans="1:3" ht="25.5">
      <c r="A49" s="9" t="s">
        <v>594</v>
      </c>
      <c r="B49" s="8" t="s">
        <v>166</v>
      </c>
      <c r="C49" s="69">
        <f>C40</f>
        <v>0</v>
      </c>
    </row>
    <row r="50" spans="1:3">
      <c r="A50" s="11" t="s">
        <v>584</v>
      </c>
      <c r="B50" s="5" t="s">
        <v>171</v>
      </c>
      <c r="C50" s="69"/>
    </row>
    <row r="51" spans="1:3">
      <c r="A51" s="11" t="s">
        <v>585</v>
      </c>
      <c r="B51" s="5" t="s">
        <v>171</v>
      </c>
      <c r="C51" s="28">
        <f>C52+C53</f>
        <v>125</v>
      </c>
    </row>
    <row r="52" spans="1:3">
      <c r="A52" s="11" t="s">
        <v>667</v>
      </c>
      <c r="B52" s="5"/>
      <c r="C52" s="69">
        <v>25</v>
      </c>
    </row>
    <row r="53" spans="1:3">
      <c r="A53" s="11" t="s">
        <v>681</v>
      </c>
      <c r="B53" s="5"/>
      <c r="C53" s="69">
        <v>100</v>
      </c>
    </row>
    <row r="54" spans="1:3">
      <c r="A54" s="11" t="s">
        <v>586</v>
      </c>
      <c r="B54" s="5" t="s">
        <v>171</v>
      </c>
      <c r="C54" s="69"/>
    </row>
    <row r="55" spans="1:3">
      <c r="A55" s="5" t="s">
        <v>587</v>
      </c>
      <c r="B55" s="5" t="s">
        <v>171</v>
      </c>
      <c r="C55" s="69"/>
    </row>
    <row r="56" spans="1:3">
      <c r="A56" s="5" t="s">
        <v>588</v>
      </c>
      <c r="B56" s="5" t="s">
        <v>171</v>
      </c>
      <c r="C56" s="69"/>
    </row>
    <row r="57" spans="1:3">
      <c r="A57" s="5" t="s">
        <v>589</v>
      </c>
      <c r="B57" s="5" t="s">
        <v>171</v>
      </c>
      <c r="C57" s="69"/>
    </row>
    <row r="58" spans="1:3">
      <c r="A58" s="11" t="s">
        <v>590</v>
      </c>
      <c r="B58" s="5" t="s">
        <v>171</v>
      </c>
      <c r="C58" s="69"/>
    </row>
    <row r="59" spans="1:3">
      <c r="A59" s="11" t="s">
        <v>595</v>
      </c>
      <c r="B59" s="5" t="s">
        <v>171</v>
      </c>
      <c r="C59" s="69"/>
    </row>
    <row r="60" spans="1:3">
      <c r="A60" s="11" t="s">
        <v>592</v>
      </c>
      <c r="B60" s="5" t="s">
        <v>171</v>
      </c>
      <c r="C60" s="69"/>
    </row>
    <row r="61" spans="1:3">
      <c r="A61" s="11" t="s">
        <v>593</v>
      </c>
      <c r="B61" s="5" t="s">
        <v>171</v>
      </c>
      <c r="C61" s="69"/>
    </row>
    <row r="62" spans="1:3">
      <c r="A62" s="13" t="s">
        <v>596</v>
      </c>
      <c r="B62" s="8" t="s">
        <v>171</v>
      </c>
      <c r="C62" s="28">
        <f>C51</f>
        <v>125</v>
      </c>
    </row>
    <row r="63" spans="1:3">
      <c r="A63" s="11" t="s">
        <v>573</v>
      </c>
      <c r="B63" s="6" t="s">
        <v>199</v>
      </c>
      <c r="C63" s="69"/>
    </row>
    <row r="64" spans="1:3">
      <c r="A64" s="11" t="s">
        <v>574</v>
      </c>
      <c r="B64" s="6" t="s">
        <v>199</v>
      </c>
      <c r="C64" s="69"/>
    </row>
    <row r="65" spans="1:3">
      <c r="A65" s="11" t="s">
        <v>575</v>
      </c>
      <c r="B65" s="6" t="s">
        <v>199</v>
      </c>
      <c r="C65" s="69"/>
    </row>
    <row r="66" spans="1:3">
      <c r="A66" s="11" t="s">
        <v>576</v>
      </c>
      <c r="B66" s="6" t="s">
        <v>199</v>
      </c>
      <c r="C66" s="69"/>
    </row>
    <row r="67" spans="1:3">
      <c r="A67" s="11" t="s">
        <v>577</v>
      </c>
      <c r="B67" s="6" t="s">
        <v>199</v>
      </c>
      <c r="C67" s="69"/>
    </row>
    <row r="68" spans="1:3">
      <c r="A68" s="11" t="s">
        <v>578</v>
      </c>
      <c r="B68" s="6" t="s">
        <v>199</v>
      </c>
      <c r="C68" s="69"/>
    </row>
    <row r="69" spans="1:3">
      <c r="A69" s="11" t="s">
        <v>579</v>
      </c>
      <c r="B69" s="6" t="s">
        <v>199</v>
      </c>
      <c r="C69" s="69"/>
    </row>
    <row r="70" spans="1:3">
      <c r="A70" s="11" t="s">
        <v>580</v>
      </c>
      <c r="B70" s="6" t="s">
        <v>199</v>
      </c>
      <c r="C70" s="69"/>
    </row>
    <row r="71" spans="1:3">
      <c r="A71" s="11" t="s">
        <v>581</v>
      </c>
      <c r="B71" s="6" t="s">
        <v>199</v>
      </c>
      <c r="C71" s="69"/>
    </row>
    <row r="72" spans="1:3">
      <c r="A72" s="11" t="s">
        <v>582</v>
      </c>
      <c r="B72" s="6" t="s">
        <v>199</v>
      </c>
      <c r="C72" s="69"/>
    </row>
    <row r="73" spans="1:3" ht="25.5">
      <c r="A73" s="9" t="s">
        <v>597</v>
      </c>
      <c r="B73" s="8" t="s">
        <v>199</v>
      </c>
      <c r="C73" s="69"/>
    </row>
    <row r="74" spans="1:3">
      <c r="A74" s="11" t="s">
        <v>573</v>
      </c>
      <c r="B74" s="6" t="s">
        <v>200</v>
      </c>
      <c r="C74" s="69"/>
    </row>
    <row r="75" spans="1:3">
      <c r="A75" s="11" t="s">
        <v>574</v>
      </c>
      <c r="B75" s="6" t="s">
        <v>200</v>
      </c>
      <c r="C75" s="69"/>
    </row>
    <row r="76" spans="1:3">
      <c r="A76" s="11" t="s">
        <v>575</v>
      </c>
      <c r="B76" s="6" t="s">
        <v>200</v>
      </c>
      <c r="C76" s="69"/>
    </row>
    <row r="77" spans="1:3">
      <c r="A77" s="11" t="s">
        <v>576</v>
      </c>
      <c r="B77" s="6" t="s">
        <v>200</v>
      </c>
      <c r="C77" s="69"/>
    </row>
    <row r="78" spans="1:3">
      <c r="A78" s="11" t="s">
        <v>577</v>
      </c>
      <c r="B78" s="6" t="s">
        <v>200</v>
      </c>
      <c r="C78" s="69"/>
    </row>
    <row r="79" spans="1:3">
      <c r="A79" s="11" t="s">
        <v>578</v>
      </c>
      <c r="B79" s="6" t="s">
        <v>200</v>
      </c>
      <c r="C79" s="69"/>
    </row>
    <row r="80" spans="1:3">
      <c r="A80" s="11" t="s">
        <v>579</v>
      </c>
      <c r="B80" s="6" t="s">
        <v>200</v>
      </c>
      <c r="C80" s="69"/>
    </row>
    <row r="81" spans="1:3">
      <c r="A81" s="11" t="s">
        <v>580</v>
      </c>
      <c r="B81" s="6" t="s">
        <v>200</v>
      </c>
      <c r="C81" s="69"/>
    </row>
    <row r="82" spans="1:3">
      <c r="A82" s="11" t="s">
        <v>581</v>
      </c>
      <c r="B82" s="6" t="s">
        <v>200</v>
      </c>
      <c r="C82" s="69"/>
    </row>
    <row r="83" spans="1:3">
      <c r="A83" s="11" t="s">
        <v>582</v>
      </c>
      <c r="B83" s="6" t="s">
        <v>200</v>
      </c>
      <c r="C83" s="69"/>
    </row>
    <row r="84" spans="1:3" ht="25.5">
      <c r="A84" s="9" t="s">
        <v>598</v>
      </c>
      <c r="B84" s="8" t="s">
        <v>200</v>
      </c>
      <c r="C84" s="69"/>
    </row>
    <row r="85" spans="1:3">
      <c r="A85" s="11" t="s">
        <v>573</v>
      </c>
      <c r="B85" s="6" t="s">
        <v>201</v>
      </c>
      <c r="C85" s="69"/>
    </row>
    <row r="86" spans="1:3">
      <c r="A86" s="11" t="s">
        <v>574</v>
      </c>
      <c r="B86" s="6" t="s">
        <v>201</v>
      </c>
      <c r="C86" s="69"/>
    </row>
    <row r="87" spans="1:3">
      <c r="A87" s="11" t="s">
        <v>575</v>
      </c>
      <c r="B87" s="6" t="s">
        <v>201</v>
      </c>
      <c r="C87" s="69"/>
    </row>
    <row r="88" spans="1:3">
      <c r="A88" s="11" t="s">
        <v>576</v>
      </c>
      <c r="B88" s="6" t="s">
        <v>201</v>
      </c>
      <c r="C88" s="69"/>
    </row>
    <row r="89" spans="1:3">
      <c r="A89" s="11" t="s">
        <v>577</v>
      </c>
      <c r="B89" s="6" t="s">
        <v>201</v>
      </c>
      <c r="C89" s="69"/>
    </row>
    <row r="90" spans="1:3">
      <c r="A90" s="11" t="s">
        <v>578</v>
      </c>
      <c r="B90" s="6" t="s">
        <v>201</v>
      </c>
      <c r="C90" s="69"/>
    </row>
    <row r="91" spans="1:3">
      <c r="A91" s="11" t="s">
        <v>579</v>
      </c>
      <c r="B91" s="6" t="s">
        <v>201</v>
      </c>
      <c r="C91" s="69"/>
    </row>
    <row r="92" spans="1:3">
      <c r="A92" s="11" t="s">
        <v>580</v>
      </c>
      <c r="B92" s="6" t="s">
        <v>201</v>
      </c>
      <c r="C92" s="69"/>
    </row>
    <row r="93" spans="1:3">
      <c r="A93" s="11" t="s">
        <v>581</v>
      </c>
      <c r="B93" s="6" t="s">
        <v>201</v>
      </c>
      <c r="C93" s="69"/>
    </row>
    <row r="94" spans="1:3">
      <c r="A94" s="11" t="s">
        <v>582</v>
      </c>
      <c r="B94" s="6" t="s">
        <v>201</v>
      </c>
      <c r="C94" s="69"/>
    </row>
    <row r="95" spans="1:3">
      <c r="A95" s="9" t="s">
        <v>599</v>
      </c>
      <c r="B95" s="8" t="s">
        <v>201</v>
      </c>
      <c r="C95" s="69"/>
    </row>
    <row r="96" spans="1:3">
      <c r="A96" s="11" t="s">
        <v>584</v>
      </c>
      <c r="B96" s="5" t="s">
        <v>203</v>
      </c>
      <c r="C96" s="69"/>
    </row>
    <row r="97" spans="1:3">
      <c r="A97" s="11" t="s">
        <v>585</v>
      </c>
      <c r="B97" s="6" t="s">
        <v>203</v>
      </c>
      <c r="C97" s="69"/>
    </row>
    <row r="98" spans="1:3">
      <c r="A98" s="11" t="s">
        <v>586</v>
      </c>
      <c r="B98" s="5" t="s">
        <v>203</v>
      </c>
      <c r="C98" s="69"/>
    </row>
    <row r="99" spans="1:3">
      <c r="A99" s="5" t="s">
        <v>587</v>
      </c>
      <c r="B99" s="6" t="s">
        <v>203</v>
      </c>
      <c r="C99" s="69"/>
    </row>
    <row r="100" spans="1:3">
      <c r="A100" s="5" t="s">
        <v>588</v>
      </c>
      <c r="B100" s="5" t="s">
        <v>203</v>
      </c>
      <c r="C100" s="69"/>
    </row>
    <row r="101" spans="1:3">
      <c r="A101" s="5" t="s">
        <v>589</v>
      </c>
      <c r="B101" s="6" t="s">
        <v>203</v>
      </c>
      <c r="C101" s="69"/>
    </row>
    <row r="102" spans="1:3">
      <c r="A102" s="11" t="s">
        <v>590</v>
      </c>
      <c r="B102" s="5" t="s">
        <v>203</v>
      </c>
      <c r="C102" s="69"/>
    </row>
    <row r="103" spans="1:3">
      <c r="A103" s="11" t="s">
        <v>595</v>
      </c>
      <c r="B103" s="6" t="s">
        <v>203</v>
      </c>
      <c r="C103" s="69"/>
    </row>
    <row r="104" spans="1:3">
      <c r="A104" s="11" t="s">
        <v>592</v>
      </c>
      <c r="B104" s="5" t="s">
        <v>203</v>
      </c>
      <c r="C104" s="69"/>
    </row>
    <row r="105" spans="1:3">
      <c r="A105" s="11" t="s">
        <v>593</v>
      </c>
      <c r="B105" s="6" t="s">
        <v>203</v>
      </c>
      <c r="C105" s="69"/>
    </row>
    <row r="106" spans="1:3" ht="25.5">
      <c r="A106" s="9" t="s">
        <v>600</v>
      </c>
      <c r="B106" s="8" t="s">
        <v>203</v>
      </c>
      <c r="C106" s="69"/>
    </row>
    <row r="107" spans="1:3">
      <c r="A107" s="11" t="s">
        <v>584</v>
      </c>
      <c r="B107" s="5" t="s">
        <v>206</v>
      </c>
      <c r="C107" s="69"/>
    </row>
    <row r="108" spans="1:3">
      <c r="A108" s="11" t="s">
        <v>585</v>
      </c>
      <c r="B108" s="5" t="s">
        <v>206</v>
      </c>
      <c r="C108" s="69"/>
    </row>
    <row r="109" spans="1:3">
      <c r="A109" s="11" t="s">
        <v>586</v>
      </c>
      <c r="B109" s="5" t="s">
        <v>206</v>
      </c>
      <c r="C109" s="69"/>
    </row>
    <row r="110" spans="1:3">
      <c r="A110" s="5" t="s">
        <v>587</v>
      </c>
      <c r="B110" s="5" t="s">
        <v>206</v>
      </c>
      <c r="C110" s="69"/>
    </row>
    <row r="111" spans="1:3">
      <c r="A111" s="5" t="s">
        <v>588</v>
      </c>
      <c r="B111" s="5" t="s">
        <v>206</v>
      </c>
      <c r="C111" s="69"/>
    </row>
    <row r="112" spans="1:3">
      <c r="A112" s="5" t="s">
        <v>589</v>
      </c>
      <c r="B112" s="5" t="s">
        <v>206</v>
      </c>
      <c r="C112" s="69"/>
    </row>
    <row r="113" spans="1:3">
      <c r="A113" s="11" t="s">
        <v>590</v>
      </c>
      <c r="B113" s="5" t="s">
        <v>206</v>
      </c>
      <c r="C113" s="69"/>
    </row>
    <row r="114" spans="1:3">
      <c r="A114" s="11" t="s">
        <v>595</v>
      </c>
      <c r="B114" s="5" t="s">
        <v>206</v>
      </c>
      <c r="C114" s="69"/>
    </row>
    <row r="115" spans="1:3">
      <c r="A115" s="11" t="s">
        <v>592</v>
      </c>
      <c r="B115" s="5" t="s">
        <v>206</v>
      </c>
      <c r="C115" s="69"/>
    </row>
    <row r="116" spans="1:3">
      <c r="A116" s="11" t="s">
        <v>593</v>
      </c>
      <c r="B116" s="5" t="s">
        <v>206</v>
      </c>
      <c r="C116" s="69"/>
    </row>
    <row r="117" spans="1:3">
      <c r="A117" s="13" t="s">
        <v>425</v>
      </c>
      <c r="B117" s="8" t="s">
        <v>206</v>
      </c>
      <c r="C117" s="69"/>
    </row>
  </sheetData>
  <mergeCells count="2">
    <mergeCell ref="A2:C2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  <headerFooter>
    <oddHeader>&amp;R11. melléklet a 10/2016. (V.10)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view="pageLayout" workbookViewId="0">
      <selection activeCell="A2" sqref="A2:C2"/>
    </sheetView>
  </sheetViews>
  <sheetFormatPr defaultRowHeight="15"/>
  <cols>
    <col min="1" max="1" width="82.5703125" customWidth="1"/>
    <col min="3" max="3" width="16.28515625" customWidth="1"/>
  </cols>
  <sheetData>
    <row r="1" spans="1:5" ht="27" customHeight="1">
      <c r="A1" s="259" t="s">
        <v>675</v>
      </c>
      <c r="B1" s="260"/>
      <c r="C1" s="260"/>
      <c r="D1" s="130"/>
      <c r="E1" s="130"/>
    </row>
    <row r="2" spans="1:5" ht="25.5" customHeight="1">
      <c r="A2" s="262" t="s">
        <v>601</v>
      </c>
      <c r="B2" s="260"/>
      <c r="C2" s="260"/>
    </row>
    <row r="3" spans="1:5" ht="15.75" customHeight="1">
      <c r="A3" s="73"/>
      <c r="B3" s="45"/>
      <c r="C3" s="45"/>
    </row>
    <row r="4" spans="1:5" ht="21" customHeight="1">
      <c r="A4" s="71" t="s">
        <v>665</v>
      </c>
    </row>
    <row r="5" spans="1:5" ht="25.5">
      <c r="A5" s="72" t="s">
        <v>549</v>
      </c>
      <c r="B5" s="3" t="s">
        <v>72</v>
      </c>
      <c r="C5" s="81" t="s">
        <v>679</v>
      </c>
    </row>
    <row r="6" spans="1:5">
      <c r="A6" s="11" t="s">
        <v>602</v>
      </c>
      <c r="B6" s="6" t="s">
        <v>268</v>
      </c>
      <c r="C6" s="69"/>
    </row>
    <row r="7" spans="1:5">
      <c r="A7" s="11" t="s">
        <v>603</v>
      </c>
      <c r="B7" s="6" t="s">
        <v>268</v>
      </c>
      <c r="C7" s="69"/>
    </row>
    <row r="8" spans="1:5" ht="30">
      <c r="A8" s="11" t="s">
        <v>604</v>
      </c>
      <c r="B8" s="6" t="s">
        <v>268</v>
      </c>
      <c r="C8" s="69"/>
    </row>
    <row r="9" spans="1:5">
      <c r="A9" s="11" t="s">
        <v>605</v>
      </c>
      <c r="B9" s="6" t="s">
        <v>268</v>
      </c>
      <c r="C9" s="69"/>
    </row>
    <row r="10" spans="1:5">
      <c r="A10" s="11" t="s">
        <v>606</v>
      </c>
      <c r="B10" s="6" t="s">
        <v>268</v>
      </c>
      <c r="C10" s="69"/>
    </row>
    <row r="11" spans="1:5">
      <c r="A11" s="11" t="s">
        <v>607</v>
      </c>
      <c r="B11" s="6" t="s">
        <v>268</v>
      </c>
      <c r="C11" s="69"/>
    </row>
    <row r="12" spans="1:5">
      <c r="A12" s="11" t="s">
        <v>608</v>
      </c>
      <c r="B12" s="6" t="s">
        <v>268</v>
      </c>
      <c r="C12" s="69"/>
    </row>
    <row r="13" spans="1:5">
      <c r="A13" s="11" t="s">
        <v>609</v>
      </c>
      <c r="B13" s="6" t="s">
        <v>268</v>
      </c>
      <c r="C13" s="69"/>
    </row>
    <row r="14" spans="1:5">
      <c r="A14" s="11" t="s">
        <v>610</v>
      </c>
      <c r="B14" s="6" t="s">
        <v>268</v>
      </c>
      <c r="C14" s="69"/>
    </row>
    <row r="15" spans="1:5">
      <c r="A15" s="11" t="s">
        <v>611</v>
      </c>
      <c r="B15" s="6" t="s">
        <v>268</v>
      </c>
      <c r="C15" s="69"/>
    </row>
    <row r="16" spans="1:5" ht="25.5">
      <c r="A16" s="7" t="s">
        <v>435</v>
      </c>
      <c r="B16" s="8" t="s">
        <v>268</v>
      </c>
      <c r="C16" s="69"/>
    </row>
    <row r="17" spans="1:3">
      <c r="A17" s="11" t="s">
        <v>602</v>
      </c>
      <c r="B17" s="6" t="s">
        <v>269</v>
      </c>
      <c r="C17" s="69"/>
    </row>
    <row r="18" spans="1:3">
      <c r="A18" s="11" t="s">
        <v>603</v>
      </c>
      <c r="B18" s="6" t="s">
        <v>269</v>
      </c>
      <c r="C18" s="69"/>
    </row>
    <row r="19" spans="1:3" ht="30">
      <c r="A19" s="11" t="s">
        <v>604</v>
      </c>
      <c r="B19" s="6" t="s">
        <v>269</v>
      </c>
      <c r="C19" s="69"/>
    </row>
    <row r="20" spans="1:3">
      <c r="A20" s="11" t="s">
        <v>605</v>
      </c>
      <c r="B20" s="6" t="s">
        <v>269</v>
      </c>
      <c r="C20" s="69"/>
    </row>
    <row r="21" spans="1:3">
      <c r="A21" s="11" t="s">
        <v>606</v>
      </c>
      <c r="B21" s="6" t="s">
        <v>269</v>
      </c>
      <c r="C21" s="69"/>
    </row>
    <row r="22" spans="1:3">
      <c r="A22" s="11" t="s">
        <v>607</v>
      </c>
      <c r="B22" s="6" t="s">
        <v>269</v>
      </c>
      <c r="C22" s="69"/>
    </row>
    <row r="23" spans="1:3">
      <c r="A23" s="11" t="s">
        <v>608</v>
      </c>
      <c r="B23" s="6" t="s">
        <v>269</v>
      </c>
      <c r="C23" s="69"/>
    </row>
    <row r="24" spans="1:3">
      <c r="A24" s="11" t="s">
        <v>609</v>
      </c>
      <c r="B24" s="6" t="s">
        <v>269</v>
      </c>
      <c r="C24" s="69"/>
    </row>
    <row r="25" spans="1:3">
      <c r="A25" s="11" t="s">
        <v>610</v>
      </c>
      <c r="B25" s="6" t="s">
        <v>269</v>
      </c>
      <c r="C25" s="69"/>
    </row>
    <row r="26" spans="1:3">
      <c r="A26" s="11" t="s">
        <v>611</v>
      </c>
      <c r="B26" s="6" t="s">
        <v>269</v>
      </c>
      <c r="C26" s="69"/>
    </row>
    <row r="27" spans="1:3" ht="25.5">
      <c r="A27" s="7" t="s">
        <v>612</v>
      </c>
      <c r="B27" s="8" t="s">
        <v>269</v>
      </c>
      <c r="C27" s="69"/>
    </row>
    <row r="28" spans="1:3">
      <c r="A28" s="11" t="s">
        <v>602</v>
      </c>
      <c r="B28" s="6" t="s">
        <v>270</v>
      </c>
      <c r="C28" s="69"/>
    </row>
    <row r="29" spans="1:3">
      <c r="A29" s="11" t="s">
        <v>603</v>
      </c>
      <c r="B29" s="6" t="s">
        <v>270</v>
      </c>
      <c r="C29" s="69"/>
    </row>
    <row r="30" spans="1:3" ht="30">
      <c r="A30" s="11" t="s">
        <v>604</v>
      </c>
      <c r="B30" s="6" t="s">
        <v>270</v>
      </c>
      <c r="C30" s="69"/>
    </row>
    <row r="31" spans="1:3">
      <c r="A31" s="11" t="s">
        <v>605</v>
      </c>
      <c r="B31" s="6" t="s">
        <v>270</v>
      </c>
      <c r="C31" s="69"/>
    </row>
    <row r="32" spans="1:3">
      <c r="A32" s="11" t="s">
        <v>606</v>
      </c>
      <c r="B32" s="6" t="s">
        <v>270</v>
      </c>
      <c r="C32" s="69"/>
    </row>
    <row r="33" spans="1:3">
      <c r="A33" s="11" t="s">
        <v>607</v>
      </c>
      <c r="B33" s="6" t="s">
        <v>270</v>
      </c>
      <c r="C33" s="69">
        <v>449</v>
      </c>
    </row>
    <row r="34" spans="1:3">
      <c r="A34" s="11" t="s">
        <v>608</v>
      </c>
      <c r="B34" s="6" t="s">
        <v>270</v>
      </c>
      <c r="C34" s="69"/>
    </row>
    <row r="35" spans="1:3">
      <c r="A35" s="11" t="s">
        <v>609</v>
      </c>
      <c r="B35" s="6" t="s">
        <v>270</v>
      </c>
      <c r="C35" s="69">
        <v>0</v>
      </c>
    </row>
    <row r="36" spans="1:3">
      <c r="A36" s="11" t="s">
        <v>610</v>
      </c>
      <c r="B36" s="6" t="s">
        <v>270</v>
      </c>
      <c r="C36" s="69"/>
    </row>
    <row r="37" spans="1:3">
      <c r="A37" s="11" t="s">
        <v>611</v>
      </c>
      <c r="B37" s="6" t="s">
        <v>270</v>
      </c>
      <c r="C37" s="69"/>
    </row>
    <row r="38" spans="1:3">
      <c r="A38" s="7" t="s">
        <v>613</v>
      </c>
      <c r="B38" s="8" t="s">
        <v>270</v>
      </c>
      <c r="C38" s="28">
        <f>SUM(C28:C37)</f>
        <v>449</v>
      </c>
    </row>
    <row r="39" spans="1:3">
      <c r="A39" s="11" t="s">
        <v>602</v>
      </c>
      <c r="B39" s="6" t="s">
        <v>276</v>
      </c>
      <c r="C39" s="69"/>
    </row>
    <row r="40" spans="1:3">
      <c r="A40" s="11" t="s">
        <v>603</v>
      </c>
      <c r="B40" s="6" t="s">
        <v>276</v>
      </c>
      <c r="C40" s="69"/>
    </row>
    <row r="41" spans="1:3" ht="30">
      <c r="A41" s="11" t="s">
        <v>604</v>
      </c>
      <c r="B41" s="6" t="s">
        <v>276</v>
      </c>
      <c r="C41" s="69"/>
    </row>
    <row r="42" spans="1:3">
      <c r="A42" s="11" t="s">
        <v>605</v>
      </c>
      <c r="B42" s="6" t="s">
        <v>276</v>
      </c>
      <c r="C42" s="69"/>
    </row>
    <row r="43" spans="1:3">
      <c r="A43" s="11" t="s">
        <v>606</v>
      </c>
      <c r="B43" s="6" t="s">
        <v>276</v>
      </c>
      <c r="C43" s="69"/>
    </row>
    <row r="44" spans="1:3">
      <c r="A44" s="11" t="s">
        <v>607</v>
      </c>
      <c r="B44" s="6" t="s">
        <v>276</v>
      </c>
      <c r="C44" s="69"/>
    </row>
    <row r="45" spans="1:3">
      <c r="A45" s="11" t="s">
        <v>608</v>
      </c>
      <c r="B45" s="6" t="s">
        <v>276</v>
      </c>
      <c r="C45" s="69"/>
    </row>
    <row r="46" spans="1:3">
      <c r="A46" s="11" t="s">
        <v>609</v>
      </c>
      <c r="B46" s="6" t="s">
        <v>276</v>
      </c>
      <c r="C46" s="69"/>
    </row>
    <row r="47" spans="1:3">
      <c r="A47" s="11" t="s">
        <v>610</v>
      </c>
      <c r="B47" s="6" t="s">
        <v>276</v>
      </c>
      <c r="C47" s="69"/>
    </row>
    <row r="48" spans="1:3">
      <c r="A48" s="11" t="s">
        <v>611</v>
      </c>
      <c r="B48" s="6" t="s">
        <v>276</v>
      </c>
      <c r="C48" s="69"/>
    </row>
    <row r="49" spans="1:3" ht="25.5">
      <c r="A49" s="7" t="s">
        <v>614</v>
      </c>
      <c r="B49" s="8" t="s">
        <v>276</v>
      </c>
      <c r="C49" s="69"/>
    </row>
    <row r="50" spans="1:3">
      <c r="A50" s="11" t="s">
        <v>615</v>
      </c>
      <c r="B50" s="6" t="s">
        <v>277</v>
      </c>
      <c r="C50" s="69"/>
    </row>
    <row r="51" spans="1:3">
      <c r="A51" s="11" t="s">
        <v>603</v>
      </c>
      <c r="B51" s="6" t="s">
        <v>277</v>
      </c>
      <c r="C51" s="69"/>
    </row>
    <row r="52" spans="1:3" ht="30">
      <c r="A52" s="11" t="s">
        <v>604</v>
      </c>
      <c r="B52" s="6" t="s">
        <v>277</v>
      </c>
      <c r="C52" s="69"/>
    </row>
    <row r="53" spans="1:3">
      <c r="A53" s="11" t="s">
        <v>605</v>
      </c>
      <c r="B53" s="6" t="s">
        <v>277</v>
      </c>
      <c r="C53" s="69"/>
    </row>
    <row r="54" spans="1:3">
      <c r="A54" s="11" t="s">
        <v>606</v>
      </c>
      <c r="B54" s="6" t="s">
        <v>277</v>
      </c>
      <c r="C54" s="69"/>
    </row>
    <row r="55" spans="1:3">
      <c r="A55" s="11" t="s">
        <v>607</v>
      </c>
      <c r="B55" s="6" t="s">
        <v>277</v>
      </c>
      <c r="C55" s="69"/>
    </row>
    <row r="56" spans="1:3">
      <c r="A56" s="11" t="s">
        <v>608</v>
      </c>
      <c r="B56" s="6" t="s">
        <v>277</v>
      </c>
      <c r="C56" s="69"/>
    </row>
    <row r="57" spans="1:3">
      <c r="A57" s="11" t="s">
        <v>609</v>
      </c>
      <c r="B57" s="6" t="s">
        <v>277</v>
      </c>
      <c r="C57" s="69"/>
    </row>
    <row r="58" spans="1:3">
      <c r="A58" s="11" t="s">
        <v>610</v>
      </c>
      <c r="B58" s="6" t="s">
        <v>277</v>
      </c>
      <c r="C58" s="69"/>
    </row>
    <row r="59" spans="1:3">
      <c r="A59" s="11" t="s">
        <v>611</v>
      </c>
      <c r="B59" s="6" t="s">
        <v>277</v>
      </c>
      <c r="C59" s="69"/>
    </row>
    <row r="60" spans="1:3" ht="25.5">
      <c r="A60" s="7" t="s">
        <v>616</v>
      </c>
      <c r="B60" s="8" t="s">
        <v>277</v>
      </c>
      <c r="C60" s="69"/>
    </row>
    <row r="61" spans="1:3">
      <c r="A61" s="11" t="s">
        <v>602</v>
      </c>
      <c r="B61" s="6" t="s">
        <v>278</v>
      </c>
      <c r="C61" s="69"/>
    </row>
    <row r="62" spans="1:3">
      <c r="A62" s="11" t="s">
        <v>603</v>
      </c>
      <c r="B62" s="6" t="s">
        <v>278</v>
      </c>
      <c r="C62" s="69"/>
    </row>
    <row r="63" spans="1:3" ht="30">
      <c r="A63" s="11" t="s">
        <v>604</v>
      </c>
      <c r="B63" s="6" t="s">
        <v>278</v>
      </c>
      <c r="C63" s="69"/>
    </row>
    <row r="64" spans="1:3">
      <c r="A64" s="11" t="s">
        <v>605</v>
      </c>
      <c r="B64" s="6" t="s">
        <v>278</v>
      </c>
      <c r="C64" s="69"/>
    </row>
    <row r="65" spans="1:3">
      <c r="A65" s="11" t="s">
        <v>606</v>
      </c>
      <c r="B65" s="6" t="s">
        <v>278</v>
      </c>
      <c r="C65" s="69"/>
    </row>
    <row r="66" spans="1:3">
      <c r="A66" s="11" t="s">
        <v>607</v>
      </c>
      <c r="B66" s="6" t="s">
        <v>278</v>
      </c>
      <c r="C66" s="69"/>
    </row>
    <row r="67" spans="1:3">
      <c r="A67" s="11" t="s">
        <v>608</v>
      </c>
      <c r="B67" s="6" t="s">
        <v>278</v>
      </c>
      <c r="C67" s="69"/>
    </row>
    <row r="68" spans="1:3">
      <c r="A68" s="11" t="s">
        <v>609</v>
      </c>
      <c r="B68" s="6" t="s">
        <v>278</v>
      </c>
      <c r="C68" s="69"/>
    </row>
    <row r="69" spans="1:3">
      <c r="A69" s="11" t="s">
        <v>610</v>
      </c>
      <c r="B69" s="6" t="s">
        <v>278</v>
      </c>
      <c r="C69" s="69"/>
    </row>
    <row r="70" spans="1:3">
      <c r="A70" s="11" t="s">
        <v>611</v>
      </c>
      <c r="B70" s="6" t="s">
        <v>278</v>
      </c>
      <c r="C70" s="69"/>
    </row>
    <row r="71" spans="1:3">
      <c r="A71" s="7" t="s">
        <v>440</v>
      </c>
      <c r="B71" s="8" t="s">
        <v>278</v>
      </c>
      <c r="C71" s="69"/>
    </row>
    <row r="72" spans="1:3">
      <c r="A72" s="11" t="s">
        <v>617</v>
      </c>
      <c r="B72" s="5" t="s">
        <v>328</v>
      </c>
      <c r="C72" s="69"/>
    </row>
    <row r="73" spans="1:3">
      <c r="A73" s="11" t="s">
        <v>618</v>
      </c>
      <c r="B73" s="5" t="s">
        <v>328</v>
      </c>
      <c r="C73" s="69"/>
    </row>
    <row r="74" spans="1:3">
      <c r="A74" s="11" t="s">
        <v>619</v>
      </c>
      <c r="B74" s="5" t="s">
        <v>328</v>
      </c>
      <c r="C74" s="69"/>
    </row>
    <row r="75" spans="1:3">
      <c r="A75" s="5" t="s">
        <v>620</v>
      </c>
      <c r="B75" s="5" t="s">
        <v>328</v>
      </c>
      <c r="C75" s="69"/>
    </row>
    <row r="76" spans="1:3">
      <c r="A76" s="5" t="s">
        <v>621</v>
      </c>
      <c r="B76" s="5" t="s">
        <v>328</v>
      </c>
      <c r="C76" s="69"/>
    </row>
    <row r="77" spans="1:3">
      <c r="A77" s="5" t="s">
        <v>622</v>
      </c>
      <c r="B77" s="5" t="s">
        <v>328</v>
      </c>
      <c r="C77" s="69"/>
    </row>
    <row r="78" spans="1:3">
      <c r="A78" s="11" t="s">
        <v>623</v>
      </c>
      <c r="B78" s="5" t="s">
        <v>328</v>
      </c>
      <c r="C78" s="69"/>
    </row>
    <row r="79" spans="1:3">
      <c r="A79" s="11" t="s">
        <v>624</v>
      </c>
      <c r="B79" s="5" t="s">
        <v>328</v>
      </c>
      <c r="C79" s="69"/>
    </row>
    <row r="80" spans="1:3">
      <c r="A80" s="11" t="s">
        <v>625</v>
      </c>
      <c r="B80" s="5" t="s">
        <v>328</v>
      </c>
      <c r="C80" s="69"/>
    </row>
    <row r="81" spans="1:3">
      <c r="A81" s="11" t="s">
        <v>626</v>
      </c>
      <c r="B81" s="5" t="s">
        <v>328</v>
      </c>
      <c r="C81" s="69"/>
    </row>
    <row r="82" spans="1:3" ht="25.5">
      <c r="A82" s="7" t="s">
        <v>627</v>
      </c>
      <c r="B82" s="8" t="s">
        <v>328</v>
      </c>
      <c r="C82" s="69"/>
    </row>
    <row r="83" spans="1:3">
      <c r="A83" s="11" t="s">
        <v>617</v>
      </c>
      <c r="B83" s="5" t="s">
        <v>329</v>
      </c>
      <c r="C83" s="69"/>
    </row>
    <row r="84" spans="1:3">
      <c r="A84" s="11" t="s">
        <v>618</v>
      </c>
      <c r="B84" s="5" t="s">
        <v>329</v>
      </c>
      <c r="C84" s="69"/>
    </row>
    <row r="85" spans="1:3">
      <c r="A85" s="11" t="s">
        <v>619</v>
      </c>
      <c r="B85" s="5" t="s">
        <v>329</v>
      </c>
      <c r="C85" s="69"/>
    </row>
    <row r="86" spans="1:3">
      <c r="A86" s="5" t="s">
        <v>620</v>
      </c>
      <c r="B86" s="5" t="s">
        <v>329</v>
      </c>
      <c r="C86" s="69"/>
    </row>
    <row r="87" spans="1:3">
      <c r="A87" s="5" t="s">
        <v>621</v>
      </c>
      <c r="B87" s="5" t="s">
        <v>329</v>
      </c>
      <c r="C87" s="69"/>
    </row>
    <row r="88" spans="1:3">
      <c r="A88" s="5" t="s">
        <v>622</v>
      </c>
      <c r="B88" s="5" t="s">
        <v>329</v>
      </c>
      <c r="C88" s="69"/>
    </row>
    <row r="89" spans="1:3">
      <c r="A89" s="11" t="s">
        <v>623</v>
      </c>
      <c r="B89" s="5" t="s">
        <v>329</v>
      </c>
      <c r="C89" s="69"/>
    </row>
    <row r="90" spans="1:3">
      <c r="A90" s="11" t="s">
        <v>628</v>
      </c>
      <c r="B90" s="5" t="s">
        <v>329</v>
      </c>
      <c r="C90" s="69"/>
    </row>
    <row r="91" spans="1:3">
      <c r="A91" s="11" t="s">
        <v>625</v>
      </c>
      <c r="B91" s="5" t="s">
        <v>329</v>
      </c>
      <c r="C91" s="69"/>
    </row>
    <row r="92" spans="1:3">
      <c r="A92" s="11" t="s">
        <v>626</v>
      </c>
      <c r="B92" s="5" t="s">
        <v>329</v>
      </c>
      <c r="C92" s="69"/>
    </row>
    <row r="93" spans="1:3">
      <c r="A93" s="13" t="s">
        <v>629</v>
      </c>
      <c r="B93" s="8" t="s">
        <v>329</v>
      </c>
      <c r="C93" s="69"/>
    </row>
    <row r="94" spans="1:3">
      <c r="A94" s="11" t="s">
        <v>617</v>
      </c>
      <c r="B94" s="5" t="s">
        <v>333</v>
      </c>
      <c r="C94" s="69"/>
    </row>
    <row r="95" spans="1:3">
      <c r="A95" s="11" t="s">
        <v>618</v>
      </c>
      <c r="B95" s="5" t="s">
        <v>333</v>
      </c>
      <c r="C95" s="69"/>
    </row>
    <row r="96" spans="1:3">
      <c r="A96" s="11" t="s">
        <v>619</v>
      </c>
      <c r="B96" s="5" t="s">
        <v>333</v>
      </c>
      <c r="C96" s="69"/>
    </row>
    <row r="97" spans="1:3">
      <c r="A97" s="5" t="s">
        <v>620</v>
      </c>
      <c r="B97" s="5" t="s">
        <v>333</v>
      </c>
      <c r="C97" s="69"/>
    </row>
    <row r="98" spans="1:3">
      <c r="A98" s="5" t="s">
        <v>621</v>
      </c>
      <c r="B98" s="5" t="s">
        <v>333</v>
      </c>
      <c r="C98" s="69"/>
    </row>
    <row r="99" spans="1:3">
      <c r="A99" s="5" t="s">
        <v>622</v>
      </c>
      <c r="B99" s="5" t="s">
        <v>333</v>
      </c>
      <c r="C99" s="69"/>
    </row>
    <row r="100" spans="1:3">
      <c r="A100" s="11" t="s">
        <v>623</v>
      </c>
      <c r="B100" s="5" t="s">
        <v>333</v>
      </c>
      <c r="C100" s="69"/>
    </row>
    <row r="101" spans="1:3">
      <c r="A101" s="11" t="s">
        <v>624</v>
      </c>
      <c r="B101" s="5" t="s">
        <v>333</v>
      </c>
      <c r="C101" s="69"/>
    </row>
    <row r="102" spans="1:3">
      <c r="A102" s="11" t="s">
        <v>625</v>
      </c>
      <c r="B102" s="5" t="s">
        <v>333</v>
      </c>
      <c r="C102" s="69"/>
    </row>
    <row r="103" spans="1:3">
      <c r="A103" s="11" t="s">
        <v>626</v>
      </c>
      <c r="B103" s="5" t="s">
        <v>333</v>
      </c>
      <c r="C103" s="69"/>
    </row>
    <row r="104" spans="1:3" ht="25.5">
      <c r="A104" s="7" t="s">
        <v>630</v>
      </c>
      <c r="B104" s="8" t="s">
        <v>333</v>
      </c>
      <c r="C104" s="69"/>
    </row>
    <row r="105" spans="1:3">
      <c r="A105" s="11" t="s">
        <v>617</v>
      </c>
      <c r="B105" s="5" t="s">
        <v>334</v>
      </c>
      <c r="C105" s="69"/>
    </row>
    <row r="106" spans="1:3">
      <c r="A106" s="11" t="s">
        <v>618</v>
      </c>
      <c r="B106" s="5" t="s">
        <v>334</v>
      </c>
      <c r="C106" s="69"/>
    </row>
    <row r="107" spans="1:3">
      <c r="A107" s="11" t="s">
        <v>619</v>
      </c>
      <c r="B107" s="5" t="s">
        <v>334</v>
      </c>
      <c r="C107" s="69"/>
    </row>
    <row r="108" spans="1:3">
      <c r="A108" s="5" t="s">
        <v>620</v>
      </c>
      <c r="B108" s="5" t="s">
        <v>334</v>
      </c>
      <c r="C108" s="69"/>
    </row>
    <row r="109" spans="1:3">
      <c r="A109" s="5" t="s">
        <v>621</v>
      </c>
      <c r="B109" s="5" t="s">
        <v>334</v>
      </c>
      <c r="C109" s="69"/>
    </row>
    <row r="110" spans="1:3">
      <c r="A110" s="5" t="s">
        <v>622</v>
      </c>
      <c r="B110" s="5" t="s">
        <v>334</v>
      </c>
      <c r="C110" s="69"/>
    </row>
    <row r="111" spans="1:3">
      <c r="A111" s="11" t="s">
        <v>623</v>
      </c>
      <c r="B111" s="5" t="s">
        <v>334</v>
      </c>
      <c r="C111" s="69"/>
    </row>
    <row r="112" spans="1:3">
      <c r="A112" s="11" t="s">
        <v>628</v>
      </c>
      <c r="B112" s="5" t="s">
        <v>334</v>
      </c>
      <c r="C112" s="69"/>
    </row>
    <row r="113" spans="1:3">
      <c r="A113" s="11" t="s">
        <v>625</v>
      </c>
      <c r="B113" s="5" t="s">
        <v>334</v>
      </c>
      <c r="C113" s="69"/>
    </row>
    <row r="114" spans="1:3">
      <c r="A114" s="11" t="s">
        <v>626</v>
      </c>
      <c r="B114" s="5" t="s">
        <v>334</v>
      </c>
      <c r="C114" s="69"/>
    </row>
    <row r="115" spans="1:3">
      <c r="A115" s="13" t="s">
        <v>631</v>
      </c>
      <c r="B115" s="8" t="s">
        <v>334</v>
      </c>
      <c r="C115" s="69"/>
    </row>
  </sheetData>
  <mergeCells count="2">
    <mergeCell ref="A2:C2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>
    <oddHeader>&amp;R12. melléklet a 10/2016. (V.10)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view="pageLayout" workbookViewId="0">
      <selection activeCell="A4" sqref="A4"/>
    </sheetView>
  </sheetViews>
  <sheetFormatPr defaultRowHeight="15"/>
  <cols>
    <col min="1" max="1" width="100" customWidth="1"/>
    <col min="3" max="3" width="17" customWidth="1"/>
  </cols>
  <sheetData>
    <row r="1" spans="1:5" ht="28.5" customHeight="1">
      <c r="A1" s="259" t="s">
        <v>675</v>
      </c>
      <c r="B1" s="260"/>
      <c r="C1" s="260"/>
      <c r="D1" s="130"/>
      <c r="E1" s="130"/>
    </row>
    <row r="2" spans="1:5" ht="26.25" customHeight="1">
      <c r="A2" s="262" t="s">
        <v>632</v>
      </c>
      <c r="B2" s="262"/>
      <c r="C2" s="262"/>
    </row>
    <row r="3" spans="1:5" ht="18.75" customHeight="1">
      <c r="A3" s="54"/>
      <c r="B3" s="82"/>
      <c r="C3" s="82"/>
    </row>
    <row r="4" spans="1:5" ht="23.25" customHeight="1">
      <c r="A4" s="71" t="s">
        <v>665</v>
      </c>
    </row>
    <row r="5" spans="1:5" ht="25.5">
      <c r="A5" s="72" t="s">
        <v>549</v>
      </c>
      <c r="B5" s="3" t="s">
        <v>72</v>
      </c>
      <c r="C5" s="81" t="s">
        <v>15</v>
      </c>
    </row>
    <row r="6" spans="1:5">
      <c r="A6" s="10" t="s">
        <v>633</v>
      </c>
      <c r="B6" s="6" t="s">
        <v>151</v>
      </c>
      <c r="C6" s="69"/>
    </row>
    <row r="7" spans="1:5">
      <c r="A7" s="10" t="s">
        <v>634</v>
      </c>
      <c r="B7" s="6" t="s">
        <v>151</v>
      </c>
      <c r="C7" s="69"/>
    </row>
    <row r="8" spans="1:5">
      <c r="A8" s="10" t="s">
        <v>635</v>
      </c>
      <c r="B8" s="6" t="s">
        <v>151</v>
      </c>
      <c r="C8" s="69"/>
    </row>
    <row r="9" spans="1:5">
      <c r="A9" s="10" t="s">
        <v>636</v>
      </c>
      <c r="B9" s="6" t="s">
        <v>151</v>
      </c>
      <c r="C9" s="69"/>
    </row>
    <row r="10" spans="1:5">
      <c r="A10" s="11" t="s">
        <v>637</v>
      </c>
      <c r="B10" s="6" t="s">
        <v>151</v>
      </c>
      <c r="C10" s="69"/>
    </row>
    <row r="11" spans="1:5">
      <c r="A11" s="11" t="s">
        <v>638</v>
      </c>
      <c r="B11" s="6" t="s">
        <v>151</v>
      </c>
      <c r="C11" s="69"/>
    </row>
    <row r="12" spans="1:5">
      <c r="A12" s="13" t="s">
        <v>639</v>
      </c>
      <c r="B12" s="12" t="s">
        <v>151</v>
      </c>
      <c r="C12" s="69"/>
    </row>
    <row r="13" spans="1:5">
      <c r="A13" s="10" t="s">
        <v>640</v>
      </c>
      <c r="B13" s="6" t="s">
        <v>152</v>
      </c>
      <c r="C13" s="69">
        <v>0</v>
      </c>
    </row>
    <row r="14" spans="1:5">
      <c r="A14" s="83" t="s">
        <v>641</v>
      </c>
      <c r="B14" s="12" t="s">
        <v>152</v>
      </c>
      <c r="C14" s="69">
        <f>SUM(C13)</f>
        <v>0</v>
      </c>
    </row>
    <row r="15" spans="1:5">
      <c r="A15" s="10" t="s">
        <v>642</v>
      </c>
      <c r="B15" s="6" t="s">
        <v>153</v>
      </c>
      <c r="C15" s="69"/>
    </row>
    <row r="16" spans="1:5">
      <c r="A16" s="10" t="s">
        <v>643</v>
      </c>
      <c r="B16" s="6" t="s">
        <v>153</v>
      </c>
      <c r="C16" s="69"/>
    </row>
    <row r="17" spans="1:3">
      <c r="A17" s="11" t="s">
        <v>644</v>
      </c>
      <c r="B17" s="6" t="s">
        <v>153</v>
      </c>
      <c r="C17" s="69">
        <v>0</v>
      </c>
    </row>
    <row r="18" spans="1:3">
      <c r="A18" s="11" t="s">
        <v>645</v>
      </c>
      <c r="B18" s="6" t="s">
        <v>153</v>
      </c>
      <c r="C18" s="69"/>
    </row>
    <row r="19" spans="1:3">
      <c r="A19" s="11" t="s">
        <v>646</v>
      </c>
      <c r="B19" s="6" t="s">
        <v>153</v>
      </c>
      <c r="C19" s="69"/>
    </row>
    <row r="20" spans="1:3" ht="30">
      <c r="A20" s="14" t="s">
        <v>647</v>
      </c>
      <c r="B20" s="6" t="s">
        <v>153</v>
      </c>
      <c r="C20" s="69"/>
    </row>
    <row r="21" spans="1:3">
      <c r="A21" s="9" t="s">
        <v>648</v>
      </c>
      <c r="B21" s="12" t="s">
        <v>153</v>
      </c>
      <c r="C21" s="69">
        <f>SUM(C15:C20)</f>
        <v>0</v>
      </c>
    </row>
    <row r="22" spans="1:3">
      <c r="A22" s="10" t="s">
        <v>649</v>
      </c>
      <c r="B22" s="6" t="s">
        <v>154</v>
      </c>
      <c r="C22" s="69"/>
    </row>
    <row r="23" spans="1:3">
      <c r="A23" s="10" t="s">
        <v>650</v>
      </c>
      <c r="B23" s="6" t="s">
        <v>154</v>
      </c>
      <c r="C23" s="69"/>
    </row>
    <row r="24" spans="1:3">
      <c r="A24" s="9" t="s">
        <v>651</v>
      </c>
      <c r="B24" s="8" t="s">
        <v>154</v>
      </c>
      <c r="C24" s="69"/>
    </row>
    <row r="25" spans="1:3">
      <c r="A25" s="10" t="s">
        <v>652</v>
      </c>
      <c r="B25" s="6" t="s">
        <v>155</v>
      </c>
      <c r="C25" s="69"/>
    </row>
    <row r="26" spans="1:3">
      <c r="A26" s="10" t="s">
        <v>653</v>
      </c>
      <c r="B26" s="6" t="s">
        <v>155</v>
      </c>
      <c r="C26" s="69"/>
    </row>
    <row r="27" spans="1:3">
      <c r="A27" s="11" t="s">
        <v>654</v>
      </c>
      <c r="B27" s="6" t="s">
        <v>155</v>
      </c>
      <c r="C27" s="69"/>
    </row>
    <row r="28" spans="1:3">
      <c r="A28" s="11" t="s">
        <v>655</v>
      </c>
      <c r="B28" s="6" t="s">
        <v>155</v>
      </c>
      <c r="C28" s="69"/>
    </row>
    <row r="29" spans="1:3">
      <c r="A29" s="11" t="s">
        <v>656</v>
      </c>
      <c r="B29" s="6" t="s">
        <v>155</v>
      </c>
      <c r="C29" s="69"/>
    </row>
    <row r="30" spans="1:3">
      <c r="A30" s="11" t="s">
        <v>657</v>
      </c>
      <c r="B30" s="6" t="s">
        <v>155</v>
      </c>
      <c r="C30" s="69"/>
    </row>
    <row r="31" spans="1:3">
      <c r="A31" s="11" t="s">
        <v>658</v>
      </c>
      <c r="B31" s="6" t="s">
        <v>155</v>
      </c>
      <c r="C31" s="69"/>
    </row>
    <row r="32" spans="1:3">
      <c r="A32" s="11" t="s">
        <v>659</v>
      </c>
      <c r="B32" s="6" t="s">
        <v>155</v>
      </c>
      <c r="C32" s="69"/>
    </row>
    <row r="33" spans="1:3">
      <c r="A33" s="11" t="s">
        <v>660</v>
      </c>
      <c r="B33" s="6" t="s">
        <v>155</v>
      </c>
      <c r="C33" s="69"/>
    </row>
    <row r="34" spans="1:3">
      <c r="A34" s="11" t="s">
        <v>661</v>
      </c>
      <c r="B34" s="6" t="s">
        <v>155</v>
      </c>
      <c r="C34" s="69"/>
    </row>
    <row r="35" spans="1:3" ht="30">
      <c r="A35" s="11" t="s">
        <v>662</v>
      </c>
      <c r="B35" s="6" t="s">
        <v>155</v>
      </c>
      <c r="C35" s="69">
        <v>1935</v>
      </c>
    </row>
    <row r="36" spans="1:3" ht="30">
      <c r="A36" s="11" t="s">
        <v>663</v>
      </c>
      <c r="B36" s="6" t="s">
        <v>155</v>
      </c>
      <c r="C36" s="69"/>
    </row>
    <row r="37" spans="1:3">
      <c r="A37" s="9" t="s">
        <v>664</v>
      </c>
      <c r="B37" s="12" t="s">
        <v>155</v>
      </c>
      <c r="C37" s="72">
        <f>C35</f>
        <v>1935</v>
      </c>
    </row>
    <row r="38" spans="1:3" ht="15.75">
      <c r="A38" s="174" t="s">
        <v>382</v>
      </c>
      <c r="B38" s="175" t="s">
        <v>156</v>
      </c>
      <c r="C38" s="176">
        <f>C37</f>
        <v>1935</v>
      </c>
    </row>
  </sheetData>
  <mergeCells count="2">
    <mergeCell ref="A2:C2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  <headerFooter>
    <oddHeader>&amp;R13. melléklet a 10/2016. (V.10)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view="pageLayout" topLeftCell="A13" workbookViewId="0">
      <selection activeCell="E15" sqref="E15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259" t="s">
        <v>675</v>
      </c>
      <c r="B1" s="260"/>
      <c r="C1" s="260"/>
    </row>
    <row r="2" spans="1:3" ht="26.25" customHeight="1">
      <c r="A2" s="264" t="s">
        <v>20</v>
      </c>
      <c r="B2" s="260"/>
      <c r="C2" s="260"/>
    </row>
    <row r="4" spans="1:3">
      <c r="A4" s="71" t="s">
        <v>665</v>
      </c>
    </row>
    <row r="5" spans="1:3" ht="25.5">
      <c r="A5" s="28" t="s">
        <v>549</v>
      </c>
      <c r="B5" s="3" t="s">
        <v>72</v>
      </c>
      <c r="C5" s="53" t="s">
        <v>15</v>
      </c>
    </row>
    <row r="6" spans="1:3">
      <c r="A6" s="5" t="s">
        <v>490</v>
      </c>
      <c r="B6" s="5" t="s">
        <v>285</v>
      </c>
      <c r="C6" s="69"/>
    </row>
    <row r="7" spans="1:3">
      <c r="A7" s="5" t="s">
        <v>491</v>
      </c>
      <c r="B7" s="5" t="s">
        <v>285</v>
      </c>
      <c r="C7" s="69"/>
    </row>
    <row r="8" spans="1:3">
      <c r="A8" s="5" t="s">
        <v>492</v>
      </c>
      <c r="B8" s="5" t="s">
        <v>285</v>
      </c>
      <c r="C8" s="69">
        <v>280</v>
      </c>
    </row>
    <row r="9" spans="1:3">
      <c r="A9" s="5" t="s">
        <v>493</v>
      </c>
      <c r="B9" s="5" t="s">
        <v>285</v>
      </c>
      <c r="C9" s="69"/>
    </row>
    <row r="10" spans="1:3">
      <c r="A10" s="7" t="s">
        <v>445</v>
      </c>
      <c r="B10" s="8" t="s">
        <v>285</v>
      </c>
      <c r="C10" s="28">
        <f>SUM(C6:C9)</f>
        <v>280</v>
      </c>
    </row>
    <row r="11" spans="1:3">
      <c r="A11" s="5" t="s">
        <v>446</v>
      </c>
      <c r="B11" s="6" t="s">
        <v>286</v>
      </c>
      <c r="C11" s="69">
        <f>C12</f>
        <v>3000</v>
      </c>
    </row>
    <row r="12" spans="1:3" ht="27">
      <c r="A12" s="34" t="s">
        <v>287</v>
      </c>
      <c r="B12" s="34" t="s">
        <v>286</v>
      </c>
      <c r="C12" s="69">
        <v>3000</v>
      </c>
    </row>
    <row r="13" spans="1:3" ht="27">
      <c r="A13" s="34" t="s">
        <v>288</v>
      </c>
      <c r="B13" s="34" t="s">
        <v>286</v>
      </c>
      <c r="C13" s="69"/>
    </row>
    <row r="14" spans="1:3">
      <c r="A14" s="5" t="s">
        <v>448</v>
      </c>
      <c r="B14" s="6" t="s">
        <v>292</v>
      </c>
      <c r="C14" s="69">
        <f>C16+C15</f>
        <v>1250</v>
      </c>
    </row>
    <row r="15" spans="1:3" ht="27">
      <c r="A15" s="34" t="s">
        <v>293</v>
      </c>
      <c r="B15" s="34" t="s">
        <v>292</v>
      </c>
      <c r="C15" s="69">
        <v>750</v>
      </c>
    </row>
    <row r="16" spans="1:3" ht="27">
      <c r="A16" s="34" t="s">
        <v>294</v>
      </c>
      <c r="B16" s="34" t="s">
        <v>292</v>
      </c>
      <c r="C16" s="69">
        <v>500</v>
      </c>
    </row>
    <row r="17" spans="1:3">
      <c r="A17" s="34" t="s">
        <v>295</v>
      </c>
      <c r="B17" s="34" t="s">
        <v>292</v>
      </c>
      <c r="C17" s="69"/>
    </row>
    <row r="18" spans="1:3">
      <c r="A18" s="34" t="s">
        <v>296</v>
      </c>
      <c r="B18" s="34" t="s">
        <v>292</v>
      </c>
      <c r="C18" s="69"/>
    </row>
    <row r="19" spans="1:3">
      <c r="A19" s="5" t="s">
        <v>494</v>
      </c>
      <c r="B19" s="6" t="s">
        <v>297</v>
      </c>
      <c r="C19" s="69">
        <f>C21</f>
        <v>32</v>
      </c>
    </row>
    <row r="20" spans="1:3">
      <c r="A20" s="34" t="s">
        <v>298</v>
      </c>
      <c r="B20" s="34" t="s">
        <v>297</v>
      </c>
      <c r="C20" s="69"/>
    </row>
    <row r="21" spans="1:3">
      <c r="A21" s="34" t="s">
        <v>299</v>
      </c>
      <c r="B21" s="34" t="s">
        <v>297</v>
      </c>
      <c r="C21" s="69">
        <v>32</v>
      </c>
    </row>
    <row r="22" spans="1:3">
      <c r="A22" s="7" t="s">
        <v>477</v>
      </c>
      <c r="B22" s="8" t="s">
        <v>300</v>
      </c>
      <c r="C22" s="28">
        <f>C11+C16+C19</f>
        <v>3532</v>
      </c>
    </row>
    <row r="23" spans="1:3">
      <c r="A23" s="5" t="s">
        <v>495</v>
      </c>
      <c r="B23" s="5" t="s">
        <v>301</v>
      </c>
      <c r="C23" s="69"/>
    </row>
    <row r="24" spans="1:3">
      <c r="A24" s="5" t="s">
        <v>496</v>
      </c>
      <c r="B24" s="5" t="s">
        <v>301</v>
      </c>
      <c r="C24" s="69"/>
    </row>
    <row r="25" spans="1:3">
      <c r="A25" s="5" t="s">
        <v>673</v>
      </c>
      <c r="B25" s="5" t="s">
        <v>301</v>
      </c>
      <c r="C25" s="69">
        <v>28</v>
      </c>
    </row>
    <row r="26" spans="1:3">
      <c r="A26" s="5" t="s">
        <v>497</v>
      </c>
      <c r="B26" s="5" t="s">
        <v>301</v>
      </c>
      <c r="C26" s="69"/>
    </row>
    <row r="27" spans="1:3">
      <c r="A27" s="5" t="s">
        <v>498</v>
      </c>
      <c r="B27" s="5" t="s">
        <v>301</v>
      </c>
      <c r="C27" s="69"/>
    </row>
    <row r="28" spans="1:3">
      <c r="A28" s="5" t="s">
        <v>499</v>
      </c>
      <c r="B28" s="5" t="s">
        <v>301</v>
      </c>
      <c r="C28" s="69"/>
    </row>
    <row r="29" spans="1:3">
      <c r="A29" s="5" t="s">
        <v>500</v>
      </c>
      <c r="B29" s="5" t="s">
        <v>301</v>
      </c>
      <c r="C29" s="69"/>
    </row>
    <row r="30" spans="1:3">
      <c r="A30" s="5" t="s">
        <v>501</v>
      </c>
      <c r="B30" s="5" t="s">
        <v>301</v>
      </c>
      <c r="C30" s="69"/>
    </row>
    <row r="31" spans="1:3">
      <c r="A31" s="5" t="s">
        <v>502</v>
      </c>
      <c r="B31" s="5" t="s">
        <v>301</v>
      </c>
      <c r="C31" s="69"/>
    </row>
    <row r="32" spans="1:3" ht="45">
      <c r="A32" s="5" t="s">
        <v>503</v>
      </c>
      <c r="B32" s="5" t="s">
        <v>301</v>
      </c>
      <c r="C32" s="69"/>
    </row>
    <row r="33" spans="1:3">
      <c r="A33" s="5" t="s">
        <v>504</v>
      </c>
      <c r="B33" s="5" t="s">
        <v>301</v>
      </c>
      <c r="C33" s="69"/>
    </row>
    <row r="34" spans="1:3">
      <c r="A34" s="7" t="s">
        <v>450</v>
      </c>
      <c r="B34" s="8" t="s">
        <v>301</v>
      </c>
      <c r="C34" s="28">
        <f>SUM(C23:C33)</f>
        <v>28</v>
      </c>
    </row>
  </sheetData>
  <mergeCells count="2">
    <mergeCell ref="A1:C1"/>
    <mergeCell ref="A2:C2"/>
  </mergeCells>
  <phoneticPr fontId="37" type="noConversion"/>
  <pageMargins left="0.7" right="0.7" top="0.75" bottom="0.75" header="0.3" footer="0.3"/>
  <pageSetup paperSize="9" scale="90" orientation="portrait" horizontalDpi="300" verticalDpi="300" r:id="rId1"/>
  <headerFooter>
    <oddHeader>&amp;R14. melléklet a 10/2016. (V.10)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F4" sqref="F4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59" t="s">
        <v>675</v>
      </c>
      <c r="B1" s="260"/>
      <c r="C1" s="260"/>
      <c r="D1" s="260"/>
    </row>
    <row r="2" spans="1:4" ht="48.75" customHeight="1">
      <c r="A2" s="264" t="s">
        <v>21</v>
      </c>
      <c r="B2" s="260"/>
      <c r="C2" s="260"/>
      <c r="D2" s="273"/>
    </row>
    <row r="3" spans="1:4" ht="21" customHeight="1">
      <c r="A3" s="44"/>
      <c r="B3" s="45"/>
      <c r="C3" s="45"/>
    </row>
    <row r="4" spans="1:4">
      <c r="A4" s="71" t="s">
        <v>665</v>
      </c>
    </row>
    <row r="5" spans="1:4" ht="25.5">
      <c r="A5" s="28" t="s">
        <v>549</v>
      </c>
      <c r="B5" s="3" t="s">
        <v>72</v>
      </c>
      <c r="C5" s="53" t="s">
        <v>680</v>
      </c>
      <c r="D5" s="53" t="s">
        <v>19</v>
      </c>
    </row>
    <row r="6" spans="1:4">
      <c r="A6" s="10" t="s">
        <v>392</v>
      </c>
      <c r="B6" s="5" t="s">
        <v>209</v>
      </c>
      <c r="C6" s="24"/>
      <c r="D6" s="24"/>
    </row>
    <row r="7" spans="1:4">
      <c r="A7" s="15" t="s">
        <v>210</v>
      </c>
      <c r="B7" s="15" t="s">
        <v>209</v>
      </c>
      <c r="C7" s="24"/>
      <c r="D7" s="24"/>
    </row>
    <row r="8" spans="1:4">
      <c r="A8" s="15" t="s">
        <v>211</v>
      </c>
      <c r="B8" s="15" t="s">
        <v>209</v>
      </c>
      <c r="C8" s="24"/>
      <c r="D8" s="24"/>
    </row>
    <row r="9" spans="1:4" ht="30">
      <c r="A9" s="10" t="s">
        <v>212</v>
      </c>
      <c r="B9" s="5" t="s">
        <v>213</v>
      </c>
      <c r="C9" s="24"/>
      <c r="D9" s="24"/>
    </row>
    <row r="10" spans="1:4">
      <c r="A10" s="10" t="s">
        <v>391</v>
      </c>
      <c r="B10" s="5" t="s">
        <v>214</v>
      </c>
      <c r="C10" s="24"/>
      <c r="D10" s="24"/>
    </row>
    <row r="11" spans="1:4">
      <c r="A11" s="15" t="s">
        <v>210</v>
      </c>
      <c r="B11" s="15" t="s">
        <v>214</v>
      </c>
      <c r="C11" s="24"/>
      <c r="D11" s="24"/>
    </row>
    <row r="12" spans="1:4">
      <c r="A12" s="15" t="s">
        <v>211</v>
      </c>
      <c r="B12" s="15" t="s">
        <v>215</v>
      </c>
      <c r="C12" s="24"/>
      <c r="D12" s="24"/>
    </row>
    <row r="13" spans="1:4">
      <c r="A13" s="9" t="s">
        <v>390</v>
      </c>
      <c r="B13" s="7" t="s">
        <v>216</v>
      </c>
      <c r="C13" s="24"/>
      <c r="D13" s="24"/>
    </row>
    <row r="14" spans="1:4">
      <c r="A14" s="16" t="s">
        <v>395</v>
      </c>
      <c r="B14" s="5" t="s">
        <v>217</v>
      </c>
      <c r="C14" s="24"/>
      <c r="D14" s="24"/>
    </row>
    <row r="15" spans="1:4">
      <c r="A15" s="15" t="s">
        <v>218</v>
      </c>
      <c r="B15" s="15" t="s">
        <v>217</v>
      </c>
      <c r="C15" s="24"/>
      <c r="D15" s="24"/>
    </row>
    <row r="16" spans="1:4">
      <c r="A16" s="15" t="s">
        <v>219</v>
      </c>
      <c r="B16" s="15" t="s">
        <v>217</v>
      </c>
      <c r="C16" s="24"/>
      <c r="D16" s="24"/>
    </row>
    <row r="17" spans="1:4">
      <c r="A17" s="16" t="s">
        <v>396</v>
      </c>
      <c r="B17" s="5" t="s">
        <v>220</v>
      </c>
      <c r="C17" s="24"/>
      <c r="D17" s="24"/>
    </row>
    <row r="18" spans="1:4">
      <c r="A18" s="15" t="s">
        <v>211</v>
      </c>
      <c r="B18" s="15" t="s">
        <v>220</v>
      </c>
      <c r="C18" s="24"/>
      <c r="D18" s="24"/>
    </row>
    <row r="19" spans="1:4">
      <c r="A19" s="11" t="s">
        <v>221</v>
      </c>
      <c r="B19" s="5" t="s">
        <v>222</v>
      </c>
      <c r="C19" s="24"/>
      <c r="D19" s="24"/>
    </row>
    <row r="20" spans="1:4">
      <c r="A20" s="11" t="s">
        <v>397</v>
      </c>
      <c r="B20" s="5" t="s">
        <v>223</v>
      </c>
      <c r="C20" s="24"/>
      <c r="D20" s="24"/>
    </row>
    <row r="21" spans="1:4">
      <c r="A21" s="15" t="s">
        <v>219</v>
      </c>
      <c r="B21" s="15" t="s">
        <v>223</v>
      </c>
      <c r="C21" s="24"/>
      <c r="D21" s="24"/>
    </row>
    <row r="22" spans="1:4">
      <c r="A22" s="15" t="s">
        <v>211</v>
      </c>
      <c r="B22" s="15" t="s">
        <v>223</v>
      </c>
      <c r="C22" s="24"/>
      <c r="D22" s="24"/>
    </row>
    <row r="23" spans="1:4">
      <c r="A23" s="17" t="s">
        <v>393</v>
      </c>
      <c r="B23" s="7" t="s">
        <v>224</v>
      </c>
      <c r="C23" s="24"/>
      <c r="D23" s="24"/>
    </row>
    <row r="24" spans="1:4">
      <c r="A24" s="16" t="s">
        <v>225</v>
      </c>
      <c r="B24" s="5" t="s">
        <v>226</v>
      </c>
      <c r="C24" s="24"/>
      <c r="D24" s="24"/>
    </row>
    <row r="25" spans="1:4">
      <c r="A25" s="16" t="s">
        <v>227</v>
      </c>
      <c r="B25" s="5" t="s">
        <v>228</v>
      </c>
      <c r="C25" s="69">
        <v>526</v>
      </c>
      <c r="D25" s="24"/>
    </row>
    <row r="26" spans="1:4">
      <c r="A26" s="16" t="s">
        <v>231</v>
      </c>
      <c r="B26" s="5" t="s">
        <v>232</v>
      </c>
      <c r="C26" s="69"/>
      <c r="D26" s="24"/>
    </row>
    <row r="27" spans="1:4">
      <c r="A27" s="16" t="s">
        <v>233</v>
      </c>
      <c r="B27" s="5" t="s">
        <v>234</v>
      </c>
      <c r="C27" s="69"/>
      <c r="D27" s="24"/>
    </row>
    <row r="28" spans="1:4">
      <c r="A28" s="16" t="s">
        <v>235</v>
      </c>
      <c r="B28" s="5" t="s">
        <v>236</v>
      </c>
      <c r="C28" s="69"/>
      <c r="D28" s="24"/>
    </row>
    <row r="29" spans="1:4">
      <c r="A29" s="177" t="s">
        <v>394</v>
      </c>
      <c r="B29" s="178" t="s">
        <v>237</v>
      </c>
      <c r="C29" s="176">
        <f>C25</f>
        <v>526</v>
      </c>
      <c r="D29" s="179"/>
    </row>
    <row r="30" spans="1:4">
      <c r="A30" s="16" t="s">
        <v>238</v>
      </c>
      <c r="B30" s="5" t="s">
        <v>239</v>
      </c>
      <c r="C30" s="24"/>
      <c r="D30" s="24"/>
    </row>
    <row r="31" spans="1:4">
      <c r="A31" s="10" t="s">
        <v>240</v>
      </c>
      <c r="B31" s="5" t="s">
        <v>241</v>
      </c>
      <c r="C31" s="24"/>
      <c r="D31" s="24"/>
    </row>
    <row r="32" spans="1:4">
      <c r="A32" s="16" t="s">
        <v>398</v>
      </c>
      <c r="B32" s="5" t="s">
        <v>242</v>
      </c>
      <c r="C32" s="24"/>
      <c r="D32" s="24"/>
    </row>
    <row r="33" spans="1:4">
      <c r="A33" s="15" t="s">
        <v>211</v>
      </c>
      <c r="B33" s="15" t="s">
        <v>242</v>
      </c>
      <c r="C33" s="24"/>
      <c r="D33" s="24"/>
    </row>
    <row r="34" spans="1:4">
      <c r="A34" s="16" t="s">
        <v>399</v>
      </c>
      <c r="B34" s="5" t="s">
        <v>243</v>
      </c>
      <c r="C34" s="24"/>
      <c r="D34" s="24"/>
    </row>
    <row r="35" spans="1:4">
      <c r="A35" s="15" t="s">
        <v>244</v>
      </c>
      <c r="B35" s="15" t="s">
        <v>243</v>
      </c>
      <c r="C35" s="24"/>
      <c r="D35" s="24"/>
    </row>
    <row r="36" spans="1:4">
      <c r="A36" s="15" t="s">
        <v>245</v>
      </c>
      <c r="B36" s="15" t="s">
        <v>243</v>
      </c>
      <c r="C36" s="24"/>
      <c r="D36" s="24"/>
    </row>
    <row r="37" spans="1:4">
      <c r="A37" s="15" t="s">
        <v>246</v>
      </c>
      <c r="B37" s="15" t="s">
        <v>243</v>
      </c>
      <c r="C37" s="24"/>
      <c r="D37" s="24"/>
    </row>
    <row r="38" spans="1:4">
      <c r="A38" s="15" t="s">
        <v>211</v>
      </c>
      <c r="B38" s="15" t="s">
        <v>243</v>
      </c>
      <c r="C38" s="24"/>
      <c r="D38" s="24"/>
    </row>
    <row r="39" spans="1:4">
      <c r="A39" s="177" t="s">
        <v>400</v>
      </c>
      <c r="B39" s="178" t="s">
        <v>247</v>
      </c>
      <c r="C39" s="180">
        <v>0</v>
      </c>
      <c r="D39" s="180"/>
    </row>
    <row r="42" spans="1:4" ht="25.5">
      <c r="A42" s="28" t="s">
        <v>549</v>
      </c>
      <c r="B42" s="3" t="s">
        <v>72</v>
      </c>
      <c r="C42" s="53" t="s">
        <v>17</v>
      </c>
      <c r="D42" s="53" t="s">
        <v>18</v>
      </c>
    </row>
    <row r="43" spans="1:4">
      <c r="A43" s="16" t="s">
        <v>464</v>
      </c>
      <c r="B43" s="5" t="s">
        <v>337</v>
      </c>
      <c r="C43" s="24"/>
      <c r="D43" s="24"/>
    </row>
    <row r="44" spans="1:4">
      <c r="A44" s="34" t="s">
        <v>210</v>
      </c>
      <c r="B44" s="34" t="s">
        <v>337</v>
      </c>
      <c r="C44" s="24"/>
      <c r="D44" s="24"/>
    </row>
    <row r="45" spans="1:4" ht="30">
      <c r="A45" s="10" t="s">
        <v>338</v>
      </c>
      <c r="B45" s="5" t="s">
        <v>339</v>
      </c>
      <c r="C45" s="24"/>
      <c r="D45" s="24"/>
    </row>
    <row r="46" spans="1:4">
      <c r="A46" s="16" t="s">
        <v>505</v>
      </c>
      <c r="B46" s="5" t="s">
        <v>340</v>
      </c>
      <c r="C46" s="24"/>
      <c r="D46" s="24"/>
    </row>
    <row r="47" spans="1:4">
      <c r="A47" s="34" t="s">
        <v>210</v>
      </c>
      <c r="B47" s="34" t="s">
        <v>340</v>
      </c>
      <c r="C47" s="24"/>
      <c r="D47" s="24"/>
    </row>
    <row r="48" spans="1:4">
      <c r="A48" s="9" t="s">
        <v>484</v>
      </c>
      <c r="B48" s="7" t="s">
        <v>341</v>
      </c>
      <c r="C48" s="24"/>
      <c r="D48" s="24"/>
    </row>
    <row r="49" spans="1:4">
      <c r="A49" s="10" t="s">
        <v>506</v>
      </c>
      <c r="B49" s="5" t="s">
        <v>342</v>
      </c>
      <c r="C49" s="24"/>
      <c r="D49" s="24"/>
    </row>
    <row r="50" spans="1:4">
      <c r="A50" s="34" t="s">
        <v>218</v>
      </c>
      <c r="B50" s="34" t="s">
        <v>342</v>
      </c>
      <c r="C50" s="24"/>
      <c r="D50" s="24"/>
    </row>
    <row r="51" spans="1:4">
      <c r="A51" s="16" t="s">
        <v>343</v>
      </c>
      <c r="B51" s="5" t="s">
        <v>344</v>
      </c>
      <c r="C51" s="24"/>
      <c r="D51" s="24"/>
    </row>
    <row r="52" spans="1:4">
      <c r="A52" s="11" t="s">
        <v>507</v>
      </c>
      <c r="B52" s="5" t="s">
        <v>345</v>
      </c>
      <c r="C52" s="24"/>
      <c r="D52" s="24"/>
    </row>
    <row r="53" spans="1:4">
      <c r="A53" s="34" t="s">
        <v>219</v>
      </c>
      <c r="B53" s="34" t="s">
        <v>345</v>
      </c>
      <c r="C53" s="24"/>
      <c r="D53" s="24"/>
    </row>
    <row r="54" spans="1:4">
      <c r="A54" s="16" t="s">
        <v>346</v>
      </c>
      <c r="B54" s="5" t="s">
        <v>347</v>
      </c>
      <c r="C54" s="24"/>
      <c r="D54" s="24"/>
    </row>
    <row r="55" spans="1:4">
      <c r="A55" s="17" t="s">
        <v>485</v>
      </c>
      <c r="B55" s="7" t="s">
        <v>348</v>
      </c>
      <c r="C55" s="24"/>
      <c r="D55" s="24"/>
    </row>
    <row r="56" spans="1:4">
      <c r="A56" s="17" t="s">
        <v>352</v>
      </c>
      <c r="B56" s="7" t="s">
        <v>353</v>
      </c>
      <c r="C56" s="24"/>
      <c r="D56" s="24"/>
    </row>
    <row r="57" spans="1:4">
      <c r="A57" s="17" t="s">
        <v>354</v>
      </c>
      <c r="B57" s="7" t="s">
        <v>355</v>
      </c>
      <c r="C57" s="24"/>
      <c r="D57" s="24"/>
    </row>
    <row r="58" spans="1:4">
      <c r="A58" s="17" t="s">
        <v>358</v>
      </c>
      <c r="B58" s="7" t="s">
        <v>359</v>
      </c>
      <c r="C58" s="24"/>
      <c r="D58" s="24"/>
    </row>
    <row r="59" spans="1:4">
      <c r="A59" s="9" t="s">
        <v>0</v>
      </c>
      <c r="B59" s="7" t="s">
        <v>360</v>
      </c>
      <c r="C59" s="24"/>
      <c r="D59" s="24"/>
    </row>
    <row r="60" spans="1:4">
      <c r="A60" s="13" t="s">
        <v>361</v>
      </c>
      <c r="B60" s="7" t="s">
        <v>360</v>
      </c>
      <c r="C60" s="24"/>
      <c r="D60" s="24"/>
    </row>
    <row r="61" spans="1:4">
      <c r="A61" s="185" t="s">
        <v>487</v>
      </c>
      <c r="B61" s="178" t="s">
        <v>362</v>
      </c>
      <c r="C61" s="186">
        <v>0</v>
      </c>
      <c r="D61" s="187"/>
    </row>
    <row r="62" spans="1:4">
      <c r="A62" s="10" t="s">
        <v>363</v>
      </c>
      <c r="B62" s="5" t="s">
        <v>364</v>
      </c>
      <c r="C62" s="69"/>
      <c r="D62" s="69"/>
    </row>
    <row r="63" spans="1:4">
      <c r="A63" s="11" t="s">
        <v>365</v>
      </c>
      <c r="B63" s="5" t="s">
        <v>366</v>
      </c>
      <c r="C63" s="69"/>
      <c r="D63" s="69"/>
    </row>
    <row r="64" spans="1:4">
      <c r="A64" s="16" t="s">
        <v>367</v>
      </c>
      <c r="B64" s="5" t="s">
        <v>368</v>
      </c>
      <c r="C64" s="69"/>
      <c r="D64" s="69"/>
    </row>
    <row r="65" spans="1:4">
      <c r="A65" s="16" t="s">
        <v>469</v>
      </c>
      <c r="B65" s="5" t="s">
        <v>369</v>
      </c>
      <c r="C65" s="69"/>
      <c r="D65" s="69"/>
    </row>
    <row r="66" spans="1:4">
      <c r="A66" s="34" t="s">
        <v>244</v>
      </c>
      <c r="B66" s="34" t="s">
        <v>369</v>
      </c>
      <c r="C66" s="69"/>
      <c r="D66" s="69"/>
    </row>
    <row r="67" spans="1:4">
      <c r="A67" s="34" t="s">
        <v>245</v>
      </c>
      <c r="B67" s="34" t="s">
        <v>369</v>
      </c>
      <c r="C67" s="69"/>
      <c r="D67" s="69"/>
    </row>
    <row r="68" spans="1:4">
      <c r="A68" s="35" t="s">
        <v>246</v>
      </c>
      <c r="B68" s="35" t="s">
        <v>369</v>
      </c>
      <c r="C68" s="69"/>
      <c r="D68" s="69"/>
    </row>
    <row r="69" spans="1:4">
      <c r="A69" s="177" t="s">
        <v>488</v>
      </c>
      <c r="B69" s="178" t="s">
        <v>370</v>
      </c>
      <c r="C69" s="186">
        <v>0</v>
      </c>
      <c r="D69" s="186"/>
    </row>
  </sheetData>
  <mergeCells count="2">
    <mergeCell ref="A1:D1"/>
    <mergeCell ref="A2:D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headerFooter>
    <oddHeader>&amp;R15. melléklet a 10/2016. (V.10)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1"/>
  <sheetViews>
    <sheetView view="pageLayout" topLeftCell="C103" workbookViewId="0">
      <selection activeCell="L52" sqref="L52"/>
    </sheetView>
  </sheetViews>
  <sheetFormatPr defaultRowHeight="15"/>
  <cols>
    <col min="1" max="1" width="95.7109375" customWidth="1"/>
    <col min="3" max="3" width="10.140625" bestFit="1" customWidth="1"/>
  </cols>
  <sheetData>
    <row r="1" spans="1:14" ht="21" customHeight="1">
      <c r="A1" s="259" t="s">
        <v>675</v>
      </c>
      <c r="B1" s="260"/>
      <c r="C1" s="261"/>
      <c r="D1" s="261"/>
      <c r="E1" s="261"/>
      <c r="F1" s="261"/>
      <c r="G1" s="261"/>
      <c r="H1" s="261"/>
      <c r="I1" s="261"/>
      <c r="J1" s="261"/>
    </row>
    <row r="2" spans="1:14" ht="18.75" customHeight="1">
      <c r="A2" s="262" t="s">
        <v>510</v>
      </c>
      <c r="B2" s="260"/>
      <c r="C2" s="261"/>
      <c r="D2" s="261"/>
      <c r="E2" s="261"/>
      <c r="F2" s="261"/>
      <c r="G2" s="261"/>
      <c r="H2" s="261"/>
      <c r="I2" s="261"/>
      <c r="J2" s="261"/>
    </row>
    <row r="3" spans="1:14" ht="18">
      <c r="A3" s="84"/>
    </row>
    <row r="4" spans="1:14">
      <c r="A4" s="211" t="s">
        <v>665</v>
      </c>
      <c r="B4" s="227"/>
      <c r="C4" s="255" t="s">
        <v>668</v>
      </c>
      <c r="D4" s="256"/>
      <c r="E4" s="256"/>
      <c r="F4" s="258"/>
      <c r="G4" s="255" t="s">
        <v>678</v>
      </c>
      <c r="H4" s="256"/>
      <c r="I4" s="256"/>
      <c r="J4" s="257"/>
      <c r="K4" s="254"/>
      <c r="L4" s="254"/>
      <c r="M4" s="254"/>
      <c r="N4" s="254"/>
    </row>
    <row r="5" spans="1:14" ht="60">
      <c r="A5" s="212" t="s">
        <v>71</v>
      </c>
      <c r="B5" s="228" t="s">
        <v>72</v>
      </c>
      <c r="C5" s="86" t="s">
        <v>539</v>
      </c>
      <c r="D5" s="85" t="s">
        <v>540</v>
      </c>
      <c r="E5" s="85" t="s">
        <v>30</v>
      </c>
      <c r="F5" s="87" t="s">
        <v>13</v>
      </c>
      <c r="G5" s="86" t="s">
        <v>539</v>
      </c>
      <c r="H5" s="85" t="s">
        <v>540</v>
      </c>
      <c r="I5" s="85" t="s">
        <v>30</v>
      </c>
      <c r="J5" s="131" t="s">
        <v>13</v>
      </c>
      <c r="K5" s="95"/>
      <c r="L5" s="95"/>
      <c r="M5" s="95"/>
      <c r="N5" s="96"/>
    </row>
    <row r="6" spans="1:14">
      <c r="A6" s="213" t="s">
        <v>73</v>
      </c>
      <c r="B6" s="229" t="s">
        <v>74</v>
      </c>
      <c r="C6" s="88">
        <v>3174</v>
      </c>
      <c r="D6" s="69"/>
      <c r="E6" s="69"/>
      <c r="F6" s="114">
        <f>C6</f>
        <v>3174</v>
      </c>
      <c r="G6" s="88">
        <v>3886</v>
      </c>
      <c r="H6" s="69"/>
      <c r="I6" s="69"/>
      <c r="J6" s="151">
        <f>G6</f>
        <v>3886</v>
      </c>
      <c r="K6" s="97"/>
      <c r="L6" s="97"/>
      <c r="M6" s="97"/>
      <c r="N6" s="97"/>
    </row>
    <row r="7" spans="1:14">
      <c r="A7" s="213" t="s">
        <v>75</v>
      </c>
      <c r="B7" s="230" t="s">
        <v>76</v>
      </c>
      <c r="C7" s="88"/>
      <c r="D7" s="69"/>
      <c r="E7" s="69"/>
      <c r="F7" s="114"/>
      <c r="G7" s="88"/>
      <c r="H7" s="69"/>
      <c r="I7" s="69"/>
      <c r="J7" s="151"/>
      <c r="K7" s="97"/>
      <c r="L7" s="97"/>
      <c r="M7" s="97"/>
      <c r="N7" s="97"/>
    </row>
    <row r="8" spans="1:14">
      <c r="A8" s="213" t="s">
        <v>77</v>
      </c>
      <c r="B8" s="230" t="s">
        <v>78</v>
      </c>
      <c r="C8" s="88"/>
      <c r="D8" s="69"/>
      <c r="E8" s="69"/>
      <c r="F8" s="114"/>
      <c r="G8" s="88"/>
      <c r="H8" s="69"/>
      <c r="I8" s="69"/>
      <c r="J8" s="151"/>
      <c r="K8" s="97"/>
      <c r="L8" s="97"/>
      <c r="M8" s="97"/>
      <c r="N8" s="97"/>
    </row>
    <row r="9" spans="1:14">
      <c r="A9" s="214" t="s">
        <v>79</v>
      </c>
      <c r="B9" s="230" t="s">
        <v>80</v>
      </c>
      <c r="C9" s="88"/>
      <c r="D9" s="69"/>
      <c r="E9" s="69"/>
      <c r="F9" s="114"/>
      <c r="G9" s="88"/>
      <c r="H9" s="69"/>
      <c r="I9" s="69"/>
      <c r="J9" s="151"/>
      <c r="K9" s="97"/>
      <c r="L9" s="97"/>
      <c r="M9" s="97"/>
      <c r="N9" s="97"/>
    </row>
    <row r="10" spans="1:14">
      <c r="A10" s="214" t="s">
        <v>81</v>
      </c>
      <c r="B10" s="230" t="s">
        <v>82</v>
      </c>
      <c r="C10" s="88"/>
      <c r="D10" s="69"/>
      <c r="E10" s="69"/>
      <c r="F10" s="114"/>
      <c r="G10" s="88"/>
      <c r="H10" s="69"/>
      <c r="I10" s="69"/>
      <c r="J10" s="151"/>
      <c r="K10" s="97"/>
      <c r="L10" s="97"/>
      <c r="M10" s="97"/>
      <c r="N10" s="97"/>
    </row>
    <row r="11" spans="1:14">
      <c r="A11" s="214" t="s">
        <v>83</v>
      </c>
      <c r="B11" s="230" t="s">
        <v>84</v>
      </c>
      <c r="C11" s="88"/>
      <c r="D11" s="69"/>
      <c r="E11" s="69"/>
      <c r="F11" s="114"/>
      <c r="G11" s="88"/>
      <c r="H11" s="69"/>
      <c r="I11" s="69"/>
      <c r="J11" s="151"/>
      <c r="K11" s="97"/>
      <c r="L11" s="97"/>
      <c r="M11" s="97"/>
      <c r="N11" s="97"/>
    </row>
    <row r="12" spans="1:14">
      <c r="A12" s="214" t="s">
        <v>85</v>
      </c>
      <c r="B12" s="230" t="s">
        <v>86</v>
      </c>
      <c r="C12" s="88">
        <v>192</v>
      </c>
      <c r="D12" s="69"/>
      <c r="E12" s="69"/>
      <c r="F12" s="114">
        <v>192</v>
      </c>
      <c r="G12" s="88">
        <v>192</v>
      </c>
      <c r="H12" s="69"/>
      <c r="I12" s="69"/>
      <c r="J12" s="151">
        <v>192</v>
      </c>
      <c r="K12" s="97"/>
      <c r="L12" s="97"/>
      <c r="M12" s="97"/>
      <c r="N12" s="97"/>
    </row>
    <row r="13" spans="1:14">
      <c r="A13" s="214" t="s">
        <v>87</v>
      </c>
      <c r="B13" s="230" t="s">
        <v>88</v>
      </c>
      <c r="C13" s="88"/>
      <c r="D13" s="69"/>
      <c r="E13" s="69"/>
      <c r="F13" s="114"/>
      <c r="G13" s="88"/>
      <c r="H13" s="69"/>
      <c r="I13" s="69"/>
      <c r="J13" s="151"/>
      <c r="K13" s="97"/>
      <c r="L13" s="97"/>
      <c r="M13" s="97"/>
      <c r="N13" s="97"/>
    </row>
    <row r="14" spans="1:14">
      <c r="A14" s="215" t="s">
        <v>89</v>
      </c>
      <c r="B14" s="230" t="s">
        <v>90</v>
      </c>
      <c r="C14" s="88"/>
      <c r="D14" s="69"/>
      <c r="E14" s="69"/>
      <c r="F14" s="114"/>
      <c r="G14" s="88"/>
      <c r="H14" s="69"/>
      <c r="I14" s="69"/>
      <c r="J14" s="151"/>
      <c r="K14" s="97"/>
      <c r="L14" s="97"/>
      <c r="M14" s="97"/>
      <c r="N14" s="97"/>
    </row>
    <row r="15" spans="1:14">
      <c r="A15" s="215" t="s">
        <v>91</v>
      </c>
      <c r="B15" s="230" t="s">
        <v>92</v>
      </c>
      <c r="C15" s="88"/>
      <c r="D15" s="69"/>
      <c r="E15" s="69"/>
      <c r="F15" s="114"/>
      <c r="G15" s="88"/>
      <c r="H15" s="69"/>
      <c r="I15" s="69"/>
      <c r="J15" s="151"/>
      <c r="K15" s="97"/>
      <c r="L15" s="97"/>
      <c r="M15" s="97"/>
      <c r="N15" s="97"/>
    </row>
    <row r="16" spans="1:14">
      <c r="A16" s="215" t="s">
        <v>93</v>
      </c>
      <c r="B16" s="230" t="s">
        <v>94</v>
      </c>
      <c r="C16" s="88"/>
      <c r="D16" s="69"/>
      <c r="E16" s="69"/>
      <c r="F16" s="114"/>
      <c r="G16" s="88"/>
      <c r="H16" s="69"/>
      <c r="I16" s="69"/>
      <c r="J16" s="151"/>
      <c r="K16" s="97"/>
      <c r="L16" s="97"/>
      <c r="M16" s="97"/>
      <c r="N16" s="97"/>
    </row>
    <row r="17" spans="1:14">
      <c r="A17" s="215" t="s">
        <v>95</v>
      </c>
      <c r="B17" s="230" t="s">
        <v>96</v>
      </c>
      <c r="C17" s="88"/>
      <c r="D17" s="69"/>
      <c r="E17" s="69"/>
      <c r="F17" s="114"/>
      <c r="G17" s="88"/>
      <c r="H17" s="69"/>
      <c r="I17" s="69"/>
      <c r="J17" s="151"/>
      <c r="K17" s="97"/>
      <c r="L17" s="97"/>
      <c r="M17" s="97"/>
      <c r="N17" s="97"/>
    </row>
    <row r="18" spans="1:14">
      <c r="A18" s="215" t="s">
        <v>401</v>
      </c>
      <c r="B18" s="230" t="s">
        <v>97</v>
      </c>
      <c r="C18" s="88"/>
      <c r="D18" s="69"/>
      <c r="E18" s="69"/>
      <c r="F18" s="114"/>
      <c r="G18" s="88"/>
      <c r="H18" s="69"/>
      <c r="I18" s="69"/>
      <c r="J18" s="151"/>
      <c r="K18" s="97"/>
      <c r="L18" s="97"/>
      <c r="M18" s="97"/>
      <c r="N18" s="97"/>
    </row>
    <row r="19" spans="1:14">
      <c r="A19" s="205" t="s">
        <v>374</v>
      </c>
      <c r="B19" s="231" t="s">
        <v>98</v>
      </c>
      <c r="C19" s="88">
        <f>SUM(C6:C18)</f>
        <v>3366</v>
      </c>
      <c r="D19" s="69"/>
      <c r="E19" s="69"/>
      <c r="F19" s="114">
        <f>SUM(F6:F18)</f>
        <v>3366</v>
      </c>
      <c r="G19" s="88">
        <f>SUM(G6:G18)</f>
        <v>4078</v>
      </c>
      <c r="H19" s="69"/>
      <c r="I19" s="69"/>
      <c r="J19" s="151">
        <f>SUM(J6:J18)</f>
        <v>4078</v>
      </c>
      <c r="K19" s="97"/>
      <c r="L19" s="97"/>
      <c r="M19" s="97"/>
      <c r="N19" s="97"/>
    </row>
    <row r="20" spans="1:14">
      <c r="A20" s="215" t="s">
        <v>99</v>
      </c>
      <c r="B20" s="230" t="s">
        <v>100</v>
      </c>
      <c r="C20" s="88">
        <v>1277</v>
      </c>
      <c r="D20" s="69"/>
      <c r="E20" s="69"/>
      <c r="F20" s="114">
        <v>1277</v>
      </c>
      <c r="G20" s="88">
        <v>1277</v>
      </c>
      <c r="H20" s="69"/>
      <c r="I20" s="69"/>
      <c r="J20" s="151">
        <v>1277</v>
      </c>
      <c r="K20" s="97"/>
      <c r="L20" s="97"/>
      <c r="M20" s="97"/>
      <c r="N20" s="97"/>
    </row>
    <row r="21" spans="1:14">
      <c r="A21" s="215" t="s">
        <v>101</v>
      </c>
      <c r="B21" s="230" t="s">
        <v>102</v>
      </c>
      <c r="C21" s="88">
        <v>600</v>
      </c>
      <c r="D21" s="69"/>
      <c r="E21" s="69"/>
      <c r="F21" s="114">
        <v>600</v>
      </c>
      <c r="G21" s="88">
        <v>600</v>
      </c>
      <c r="H21" s="69"/>
      <c r="I21" s="69"/>
      <c r="J21" s="151">
        <v>600</v>
      </c>
      <c r="K21" s="97"/>
      <c r="L21" s="97"/>
      <c r="M21" s="97"/>
      <c r="N21" s="97"/>
    </row>
    <row r="22" spans="1:14">
      <c r="A22" s="206" t="s">
        <v>103</v>
      </c>
      <c r="B22" s="230" t="s">
        <v>104</v>
      </c>
      <c r="C22" s="88"/>
      <c r="D22" s="69"/>
      <c r="E22" s="69"/>
      <c r="F22" s="114"/>
      <c r="G22" s="88"/>
      <c r="H22" s="69"/>
      <c r="I22" s="69"/>
      <c r="J22" s="151"/>
      <c r="K22" s="97"/>
      <c r="L22" s="97"/>
      <c r="M22" s="97"/>
      <c r="N22" s="97"/>
    </row>
    <row r="23" spans="1:14">
      <c r="A23" s="207" t="s">
        <v>375</v>
      </c>
      <c r="B23" s="231" t="s">
        <v>105</v>
      </c>
      <c r="C23" s="88">
        <f>SUM(C20:C22)</f>
        <v>1877</v>
      </c>
      <c r="D23" s="69"/>
      <c r="E23" s="69"/>
      <c r="F23" s="114">
        <f>SUM(F20:F22)</f>
        <v>1877</v>
      </c>
      <c r="G23" s="88">
        <f>SUM(G20:G22)</f>
        <v>1877</v>
      </c>
      <c r="H23" s="69"/>
      <c r="I23" s="69"/>
      <c r="J23" s="151">
        <f>SUM(J20:J22)</f>
        <v>1877</v>
      </c>
      <c r="K23" s="97"/>
      <c r="L23" s="97"/>
      <c r="M23" s="97"/>
      <c r="N23" s="97"/>
    </row>
    <row r="24" spans="1:14">
      <c r="A24" s="208" t="s">
        <v>431</v>
      </c>
      <c r="B24" s="232" t="s">
        <v>106</v>
      </c>
      <c r="C24" s="117">
        <f>C19+C23</f>
        <v>5243</v>
      </c>
      <c r="D24" s="72"/>
      <c r="E24" s="72"/>
      <c r="F24" s="118">
        <f>C24</f>
        <v>5243</v>
      </c>
      <c r="G24" s="117">
        <f>G19+G23</f>
        <v>5955</v>
      </c>
      <c r="H24" s="72"/>
      <c r="I24" s="72"/>
      <c r="J24" s="152">
        <f>G24</f>
        <v>5955</v>
      </c>
      <c r="K24" s="97"/>
      <c r="L24" s="97"/>
      <c r="M24" s="97"/>
      <c r="N24" s="97"/>
    </row>
    <row r="25" spans="1:14">
      <c r="A25" s="209" t="s">
        <v>402</v>
      </c>
      <c r="B25" s="232" t="s">
        <v>107</v>
      </c>
      <c r="C25" s="117">
        <v>1403</v>
      </c>
      <c r="D25" s="72"/>
      <c r="E25" s="72"/>
      <c r="F25" s="118">
        <f>C25</f>
        <v>1403</v>
      </c>
      <c r="G25" s="117">
        <v>1521</v>
      </c>
      <c r="H25" s="72"/>
      <c r="I25" s="72"/>
      <c r="J25" s="152">
        <f>G25</f>
        <v>1521</v>
      </c>
      <c r="K25" s="97"/>
      <c r="L25" s="97"/>
      <c r="M25" s="97"/>
      <c r="N25" s="97"/>
    </row>
    <row r="26" spans="1:14">
      <c r="A26" s="215" t="s">
        <v>108</v>
      </c>
      <c r="B26" s="230" t="s">
        <v>109</v>
      </c>
      <c r="C26" s="88">
        <v>15</v>
      </c>
      <c r="D26" s="69"/>
      <c r="E26" s="69"/>
      <c r="F26" s="114">
        <v>15</v>
      </c>
      <c r="G26" s="88">
        <v>15</v>
      </c>
      <c r="H26" s="69"/>
      <c r="I26" s="69"/>
      <c r="J26" s="151">
        <v>15</v>
      </c>
      <c r="K26" s="97"/>
      <c r="L26" s="97"/>
      <c r="M26" s="97"/>
      <c r="N26" s="97"/>
    </row>
    <row r="27" spans="1:14">
      <c r="A27" s="215" t="s">
        <v>110</v>
      </c>
      <c r="B27" s="230" t="s">
        <v>111</v>
      </c>
      <c r="C27" s="88">
        <v>1680</v>
      </c>
      <c r="D27" s="69"/>
      <c r="E27" s="69"/>
      <c r="F27" s="114">
        <v>1680</v>
      </c>
      <c r="G27" s="88">
        <v>1680</v>
      </c>
      <c r="H27" s="69"/>
      <c r="I27" s="69"/>
      <c r="J27" s="151">
        <v>1680</v>
      </c>
      <c r="K27" s="97"/>
      <c r="L27" s="97"/>
      <c r="M27" s="97"/>
      <c r="N27" s="97"/>
    </row>
    <row r="28" spans="1:14">
      <c r="A28" s="215" t="s">
        <v>112</v>
      </c>
      <c r="B28" s="230" t="s">
        <v>113</v>
      </c>
      <c r="C28" s="88"/>
      <c r="D28" s="69"/>
      <c r="E28" s="69"/>
      <c r="F28" s="114"/>
      <c r="G28" s="88"/>
      <c r="H28" s="69"/>
      <c r="I28" s="69"/>
      <c r="J28" s="151"/>
      <c r="K28" s="97"/>
      <c r="L28" s="97"/>
      <c r="M28" s="97"/>
      <c r="N28" s="97"/>
    </row>
    <row r="29" spans="1:14">
      <c r="A29" s="207" t="s">
        <v>376</v>
      </c>
      <c r="B29" s="231" t="s">
        <v>114</v>
      </c>
      <c r="C29" s="88">
        <f>SUM(C26:C28)</f>
        <v>1695</v>
      </c>
      <c r="D29" s="69"/>
      <c r="E29" s="69"/>
      <c r="F29" s="114">
        <f>SUM(F26:F28)</f>
        <v>1695</v>
      </c>
      <c r="G29" s="88">
        <f>SUM(G26:G28)</f>
        <v>1695</v>
      </c>
      <c r="H29" s="69"/>
      <c r="I29" s="69"/>
      <c r="J29" s="151">
        <f>SUM(J26:J28)</f>
        <v>1695</v>
      </c>
      <c r="K29" s="97"/>
      <c r="L29" s="97"/>
      <c r="M29" s="97"/>
      <c r="N29" s="97"/>
    </row>
    <row r="30" spans="1:14">
      <c r="A30" s="215" t="s">
        <v>115</v>
      </c>
      <c r="B30" s="230" t="s">
        <v>116</v>
      </c>
      <c r="C30" s="88"/>
      <c r="D30" s="69"/>
      <c r="E30" s="69"/>
      <c r="F30" s="114"/>
      <c r="G30" s="88"/>
      <c r="H30" s="69"/>
      <c r="I30" s="69"/>
      <c r="J30" s="151"/>
      <c r="K30" s="97"/>
      <c r="L30" s="97"/>
      <c r="M30" s="97"/>
      <c r="N30" s="97"/>
    </row>
    <row r="31" spans="1:14">
      <c r="A31" s="215" t="s">
        <v>117</v>
      </c>
      <c r="B31" s="230" t="s">
        <v>118</v>
      </c>
      <c r="C31" s="88">
        <v>210</v>
      </c>
      <c r="D31" s="69"/>
      <c r="E31" s="69"/>
      <c r="F31" s="114">
        <v>210</v>
      </c>
      <c r="G31" s="88">
        <v>210</v>
      </c>
      <c r="H31" s="69"/>
      <c r="I31" s="69"/>
      <c r="J31" s="151">
        <v>210</v>
      </c>
      <c r="K31" s="97"/>
      <c r="L31" s="97"/>
      <c r="M31" s="97"/>
      <c r="N31" s="97"/>
    </row>
    <row r="32" spans="1:14" ht="15" customHeight="1">
      <c r="A32" s="207" t="s">
        <v>432</v>
      </c>
      <c r="B32" s="231" t="s">
        <v>119</v>
      </c>
      <c r="C32" s="88">
        <f>SUM(C30:C31)</f>
        <v>210</v>
      </c>
      <c r="D32" s="69"/>
      <c r="E32" s="69"/>
      <c r="F32" s="114">
        <f>SUM(F30:F31)</f>
        <v>210</v>
      </c>
      <c r="G32" s="88">
        <f>SUM(G30:G31)</f>
        <v>210</v>
      </c>
      <c r="H32" s="69"/>
      <c r="I32" s="69"/>
      <c r="J32" s="151">
        <f>SUM(J30:J31)</f>
        <v>210</v>
      </c>
      <c r="K32" s="97"/>
      <c r="L32" s="97"/>
      <c r="M32" s="97"/>
      <c r="N32" s="97"/>
    </row>
    <row r="33" spans="1:14">
      <c r="A33" s="215" t="s">
        <v>120</v>
      </c>
      <c r="B33" s="230" t="s">
        <v>121</v>
      </c>
      <c r="C33" s="88">
        <v>1200</v>
      </c>
      <c r="D33" s="69"/>
      <c r="E33" s="69"/>
      <c r="F33" s="114">
        <v>1200</v>
      </c>
      <c r="G33" s="88">
        <v>1200</v>
      </c>
      <c r="H33" s="69"/>
      <c r="I33" s="69"/>
      <c r="J33" s="151">
        <v>1200</v>
      </c>
      <c r="K33" s="97"/>
      <c r="L33" s="97"/>
      <c r="M33" s="97"/>
      <c r="N33" s="97"/>
    </row>
    <row r="34" spans="1:14">
      <c r="A34" s="215" t="s">
        <v>122</v>
      </c>
      <c r="B34" s="230" t="s">
        <v>123</v>
      </c>
      <c r="C34" s="88">
        <v>100</v>
      </c>
      <c r="D34" s="69"/>
      <c r="E34" s="69"/>
      <c r="F34" s="114">
        <v>100</v>
      </c>
      <c r="G34" s="88">
        <v>100</v>
      </c>
      <c r="H34" s="69"/>
      <c r="I34" s="69"/>
      <c r="J34" s="151">
        <v>100</v>
      </c>
      <c r="K34" s="97"/>
      <c r="L34" s="97"/>
      <c r="M34" s="97"/>
      <c r="N34" s="97"/>
    </row>
    <row r="35" spans="1:14">
      <c r="A35" s="215" t="s">
        <v>403</v>
      </c>
      <c r="B35" s="230" t="s">
        <v>124</v>
      </c>
      <c r="C35" s="88"/>
      <c r="D35" s="69"/>
      <c r="E35" s="69"/>
      <c r="F35" s="114"/>
      <c r="G35" s="88"/>
      <c r="H35" s="69"/>
      <c r="I35" s="69"/>
      <c r="J35" s="151"/>
      <c r="K35" s="97"/>
      <c r="L35" s="97"/>
      <c r="M35" s="97"/>
      <c r="N35" s="97"/>
    </row>
    <row r="36" spans="1:14">
      <c r="A36" s="215" t="s">
        <v>125</v>
      </c>
      <c r="B36" s="230" t="s">
        <v>126</v>
      </c>
      <c r="C36" s="88">
        <v>800</v>
      </c>
      <c r="D36" s="69"/>
      <c r="E36" s="69"/>
      <c r="F36" s="114">
        <v>800</v>
      </c>
      <c r="G36" s="88">
        <v>800</v>
      </c>
      <c r="H36" s="69"/>
      <c r="I36" s="69"/>
      <c r="J36" s="151">
        <v>800</v>
      </c>
      <c r="K36" s="97"/>
      <c r="L36" s="97"/>
      <c r="M36" s="97"/>
      <c r="N36" s="97"/>
    </row>
    <row r="37" spans="1:14">
      <c r="A37" s="210" t="s">
        <v>404</v>
      </c>
      <c r="B37" s="230" t="s">
        <v>127</v>
      </c>
      <c r="C37" s="88"/>
      <c r="D37" s="69"/>
      <c r="E37" s="69"/>
      <c r="F37" s="114"/>
      <c r="G37" s="88"/>
      <c r="H37" s="69"/>
      <c r="I37" s="69"/>
      <c r="J37" s="151"/>
      <c r="K37" s="97"/>
      <c r="L37" s="97"/>
      <c r="M37" s="97"/>
      <c r="N37" s="97"/>
    </row>
    <row r="38" spans="1:14">
      <c r="A38" s="206" t="s">
        <v>128</v>
      </c>
      <c r="B38" s="230" t="s">
        <v>129</v>
      </c>
      <c r="C38" s="88">
        <v>215</v>
      </c>
      <c r="D38" s="69"/>
      <c r="E38" s="69"/>
      <c r="F38" s="114">
        <v>215</v>
      </c>
      <c r="G38" s="88">
        <v>215</v>
      </c>
      <c r="H38" s="69"/>
      <c r="I38" s="69"/>
      <c r="J38" s="151">
        <v>215</v>
      </c>
      <c r="K38" s="97"/>
      <c r="L38" s="97"/>
      <c r="M38" s="97"/>
      <c r="N38" s="97"/>
    </row>
    <row r="39" spans="1:14">
      <c r="A39" s="215" t="s">
        <v>405</v>
      </c>
      <c r="B39" s="230" t="s">
        <v>130</v>
      </c>
      <c r="C39" s="88">
        <v>1600</v>
      </c>
      <c r="D39" s="69"/>
      <c r="E39" s="69"/>
      <c r="F39" s="114">
        <v>1600</v>
      </c>
      <c r="G39" s="88">
        <v>1600</v>
      </c>
      <c r="H39" s="69"/>
      <c r="I39" s="69"/>
      <c r="J39" s="151">
        <v>1600</v>
      </c>
      <c r="K39" s="97"/>
      <c r="L39" s="97"/>
      <c r="M39" s="97"/>
      <c r="N39" s="97"/>
    </row>
    <row r="40" spans="1:14">
      <c r="A40" s="207" t="s">
        <v>377</v>
      </c>
      <c r="B40" s="231" t="s">
        <v>131</v>
      </c>
      <c r="C40" s="88">
        <f>SUM(C33:C39)</f>
        <v>3915</v>
      </c>
      <c r="D40" s="69"/>
      <c r="E40" s="69"/>
      <c r="F40" s="114">
        <f>SUM(F33:F39)</f>
        <v>3915</v>
      </c>
      <c r="G40" s="88">
        <f>SUM(G33:G39)</f>
        <v>3915</v>
      </c>
      <c r="H40" s="69"/>
      <c r="I40" s="69"/>
      <c r="J40" s="151">
        <f>SUM(J33:J39)</f>
        <v>3915</v>
      </c>
      <c r="K40" s="97"/>
      <c r="L40" s="97"/>
      <c r="M40" s="97"/>
      <c r="N40" s="97"/>
    </row>
    <row r="41" spans="1:14">
      <c r="A41" s="215" t="s">
        <v>132</v>
      </c>
      <c r="B41" s="230" t="s">
        <v>133</v>
      </c>
      <c r="C41" s="88"/>
      <c r="D41" s="69"/>
      <c r="E41" s="69"/>
      <c r="F41" s="114"/>
      <c r="G41" s="88"/>
      <c r="H41" s="69"/>
      <c r="I41" s="69"/>
      <c r="J41" s="151"/>
      <c r="K41" s="97"/>
      <c r="L41" s="97"/>
      <c r="M41" s="97"/>
      <c r="N41" s="97"/>
    </row>
    <row r="42" spans="1:14">
      <c r="A42" s="215" t="s">
        <v>134</v>
      </c>
      <c r="B42" s="230" t="s">
        <v>135</v>
      </c>
      <c r="C42" s="88">
        <v>20</v>
      </c>
      <c r="D42" s="69"/>
      <c r="E42" s="69"/>
      <c r="F42" s="114">
        <v>20</v>
      </c>
      <c r="G42" s="88">
        <v>20</v>
      </c>
      <c r="H42" s="69"/>
      <c r="I42" s="69"/>
      <c r="J42" s="151">
        <v>20</v>
      </c>
      <c r="K42" s="97"/>
      <c r="L42" s="97"/>
      <c r="M42" s="97"/>
      <c r="N42" s="97"/>
    </row>
    <row r="43" spans="1:14">
      <c r="A43" s="207" t="s">
        <v>378</v>
      </c>
      <c r="B43" s="231" t="s">
        <v>136</v>
      </c>
      <c r="C43" s="88">
        <f>SUM(C41:C42)</f>
        <v>20</v>
      </c>
      <c r="D43" s="69"/>
      <c r="E43" s="69"/>
      <c r="F43" s="114">
        <f>SUM(F41:F42)</f>
        <v>20</v>
      </c>
      <c r="G43" s="88">
        <f>SUM(G41:G42)</f>
        <v>20</v>
      </c>
      <c r="H43" s="69"/>
      <c r="I43" s="69"/>
      <c r="J43" s="151">
        <f>SUM(J41:J42)</f>
        <v>20</v>
      </c>
      <c r="K43" s="97"/>
      <c r="L43" s="97"/>
      <c r="M43" s="97"/>
      <c r="N43" s="97"/>
    </row>
    <row r="44" spans="1:14">
      <c r="A44" s="215" t="s">
        <v>137</v>
      </c>
      <c r="B44" s="230" t="s">
        <v>138</v>
      </c>
      <c r="C44" s="104">
        <f>(C29+C32+C40+C43)*0.27</f>
        <v>1576.8000000000002</v>
      </c>
      <c r="D44" s="69"/>
      <c r="E44" s="69"/>
      <c r="F44" s="115">
        <f>(F29+F32+F40+F43)*0.27</f>
        <v>1576.8000000000002</v>
      </c>
      <c r="G44" s="104">
        <f>(G29+G32+G40+G43)*0.27</f>
        <v>1576.8000000000002</v>
      </c>
      <c r="H44" s="69"/>
      <c r="I44" s="69"/>
      <c r="J44" s="153">
        <f>(J29+J32+J40+J43)*0.27</f>
        <v>1576.8000000000002</v>
      </c>
      <c r="K44" s="97"/>
      <c r="L44" s="97"/>
      <c r="M44" s="97"/>
      <c r="N44" s="97"/>
    </row>
    <row r="45" spans="1:14">
      <c r="A45" s="215" t="s">
        <v>139</v>
      </c>
      <c r="B45" s="230" t="s">
        <v>140</v>
      </c>
      <c r="C45" s="88"/>
      <c r="D45" s="69"/>
      <c r="E45" s="69"/>
      <c r="F45" s="114"/>
      <c r="G45" s="88"/>
      <c r="H45" s="69"/>
      <c r="I45" s="69"/>
      <c r="J45" s="151"/>
      <c r="K45" s="97"/>
      <c r="L45" s="97"/>
      <c r="M45" s="97"/>
      <c r="N45" s="97"/>
    </row>
    <row r="46" spans="1:14">
      <c r="A46" s="215" t="s">
        <v>406</v>
      </c>
      <c r="B46" s="230" t="s">
        <v>141</v>
      </c>
      <c r="C46" s="88"/>
      <c r="D46" s="69"/>
      <c r="E46" s="69"/>
      <c r="F46" s="114"/>
      <c r="G46" s="88"/>
      <c r="H46" s="69"/>
      <c r="I46" s="69"/>
      <c r="J46" s="151"/>
      <c r="K46" s="97"/>
      <c r="L46" s="97"/>
      <c r="M46" s="97"/>
      <c r="N46" s="97"/>
    </row>
    <row r="47" spans="1:14">
      <c r="A47" s="215" t="s">
        <v>407</v>
      </c>
      <c r="B47" s="230" t="s">
        <v>142</v>
      </c>
      <c r="C47" s="88"/>
      <c r="D47" s="69"/>
      <c r="E47" s="69"/>
      <c r="F47" s="114"/>
      <c r="G47" s="88"/>
      <c r="H47" s="69"/>
      <c r="I47" s="69"/>
      <c r="J47" s="151"/>
      <c r="K47" s="97"/>
      <c r="L47" s="97"/>
      <c r="M47" s="97"/>
      <c r="N47" s="97"/>
    </row>
    <row r="48" spans="1:14">
      <c r="A48" s="215" t="s">
        <v>143</v>
      </c>
      <c r="B48" s="230" t="s">
        <v>144</v>
      </c>
      <c r="C48" s="88">
        <v>100</v>
      </c>
      <c r="D48" s="69"/>
      <c r="E48" s="69"/>
      <c r="F48" s="114">
        <v>100</v>
      </c>
      <c r="G48" s="88">
        <v>4690</v>
      </c>
      <c r="H48" s="69"/>
      <c r="I48" s="69"/>
      <c r="J48" s="151">
        <v>4690</v>
      </c>
      <c r="K48" s="97"/>
      <c r="L48" s="97"/>
      <c r="M48" s="97"/>
      <c r="N48" s="97"/>
    </row>
    <row r="49" spans="1:14">
      <c r="A49" s="207" t="s">
        <v>379</v>
      </c>
      <c r="B49" s="231" t="s">
        <v>145</v>
      </c>
      <c r="C49" s="105">
        <f>SUM(C44:C48)</f>
        <v>1676.8000000000002</v>
      </c>
      <c r="D49" s="69"/>
      <c r="E49" s="69"/>
      <c r="F49" s="116">
        <f>SUM(F44:F48)</f>
        <v>1676.8000000000002</v>
      </c>
      <c r="G49" s="105">
        <f>SUM(G44:G48)</f>
        <v>6266.8</v>
      </c>
      <c r="H49" s="69"/>
      <c r="I49" s="69"/>
      <c r="J49" s="154">
        <f>SUM(J44:J48)</f>
        <v>6266.8</v>
      </c>
      <c r="K49" s="97"/>
      <c r="L49" s="97"/>
      <c r="M49" s="97"/>
      <c r="N49" s="97"/>
    </row>
    <row r="50" spans="1:14">
      <c r="A50" s="209" t="s">
        <v>380</v>
      </c>
      <c r="B50" s="232" t="s">
        <v>146</v>
      </c>
      <c r="C50" s="119">
        <f>C29+C32+C40+C43+C49</f>
        <v>7516.8</v>
      </c>
      <c r="D50" s="72"/>
      <c r="E50" s="72"/>
      <c r="F50" s="120">
        <f>F29+F32+F40+F43+F49</f>
        <v>7516.8</v>
      </c>
      <c r="G50" s="119">
        <f>G29+G32+G40+G43+G49</f>
        <v>12106.8</v>
      </c>
      <c r="H50" s="72"/>
      <c r="I50" s="72"/>
      <c r="J50" s="155">
        <f>J29+J32+J40+J43+J49</f>
        <v>12106.8</v>
      </c>
      <c r="K50" s="97"/>
      <c r="L50" s="97"/>
      <c r="M50" s="97"/>
      <c r="N50" s="97"/>
    </row>
    <row r="51" spans="1:14">
      <c r="A51" s="181" t="s">
        <v>147</v>
      </c>
      <c r="B51" s="230" t="s">
        <v>148</v>
      </c>
      <c r="C51" s="88"/>
      <c r="D51" s="69"/>
      <c r="E51" s="69"/>
      <c r="F51" s="114"/>
      <c r="G51" s="88"/>
      <c r="H51" s="69"/>
      <c r="I51" s="69"/>
      <c r="J51" s="151"/>
      <c r="K51" s="97"/>
      <c r="L51" s="97"/>
      <c r="M51" s="97"/>
      <c r="N51" s="97"/>
    </row>
    <row r="52" spans="1:14">
      <c r="A52" s="181" t="s">
        <v>381</v>
      </c>
      <c r="B52" s="230" t="s">
        <v>149</v>
      </c>
      <c r="C52" s="88"/>
      <c r="D52" s="69"/>
      <c r="E52" s="69"/>
      <c r="F52" s="114"/>
      <c r="G52" s="88"/>
      <c r="H52" s="69"/>
      <c r="I52" s="69"/>
      <c r="J52" s="151"/>
      <c r="K52" s="97"/>
      <c r="L52" s="97"/>
      <c r="M52" s="97"/>
      <c r="N52" s="97"/>
    </row>
    <row r="53" spans="1:14">
      <c r="A53" s="182" t="s">
        <v>408</v>
      </c>
      <c r="B53" s="230" t="s">
        <v>150</v>
      </c>
      <c r="C53" s="88"/>
      <c r="D53" s="69"/>
      <c r="E53" s="69"/>
      <c r="F53" s="114"/>
      <c r="G53" s="88"/>
      <c r="H53" s="69"/>
      <c r="I53" s="69"/>
      <c r="J53" s="151"/>
      <c r="K53" s="97"/>
      <c r="L53" s="97"/>
      <c r="M53" s="97"/>
      <c r="N53" s="97"/>
    </row>
    <row r="54" spans="1:14">
      <c r="A54" s="182" t="s">
        <v>409</v>
      </c>
      <c r="B54" s="230" t="s">
        <v>151</v>
      </c>
      <c r="C54" s="88"/>
      <c r="D54" s="69"/>
      <c r="E54" s="69"/>
      <c r="F54" s="114"/>
      <c r="G54" s="88"/>
      <c r="H54" s="69"/>
      <c r="I54" s="69"/>
      <c r="J54" s="151"/>
      <c r="K54" s="97"/>
      <c r="L54" s="97"/>
      <c r="M54" s="97"/>
      <c r="N54" s="97"/>
    </row>
    <row r="55" spans="1:14">
      <c r="A55" s="182" t="s">
        <v>410</v>
      </c>
      <c r="B55" s="230" t="s">
        <v>152</v>
      </c>
      <c r="C55" s="88">
        <v>0</v>
      </c>
      <c r="D55" s="69"/>
      <c r="E55" s="69"/>
      <c r="F55" s="114">
        <v>0</v>
      </c>
      <c r="G55" s="88">
        <v>0</v>
      </c>
      <c r="H55" s="69"/>
      <c r="I55" s="69"/>
      <c r="J55" s="151">
        <v>0</v>
      </c>
      <c r="K55" s="97"/>
      <c r="L55" s="97"/>
      <c r="M55" s="97"/>
      <c r="N55" s="97"/>
    </row>
    <row r="56" spans="1:14">
      <c r="A56" s="181" t="s">
        <v>411</v>
      </c>
      <c r="B56" s="230" t="s">
        <v>153</v>
      </c>
      <c r="C56" s="88">
        <v>0</v>
      </c>
      <c r="D56" s="69"/>
      <c r="E56" s="69"/>
      <c r="F56" s="114">
        <v>0</v>
      </c>
      <c r="G56" s="88">
        <v>0</v>
      </c>
      <c r="H56" s="69"/>
      <c r="I56" s="69"/>
      <c r="J56" s="151">
        <v>0</v>
      </c>
      <c r="K56" s="97"/>
      <c r="L56" s="97"/>
      <c r="M56" s="97"/>
      <c r="N56" s="97"/>
    </row>
    <row r="57" spans="1:14">
      <c r="A57" s="181" t="s">
        <v>412</v>
      </c>
      <c r="B57" s="230" t="s">
        <v>154</v>
      </c>
      <c r="C57" s="88"/>
      <c r="D57" s="69"/>
      <c r="E57" s="69"/>
      <c r="F57" s="114"/>
      <c r="G57" s="88"/>
      <c r="H57" s="69"/>
      <c r="I57" s="69"/>
      <c r="J57" s="151"/>
      <c r="K57" s="97"/>
      <c r="L57" s="97"/>
      <c r="M57" s="97"/>
      <c r="N57" s="97"/>
    </row>
    <row r="58" spans="1:14">
      <c r="A58" s="181" t="s">
        <v>413</v>
      </c>
      <c r="B58" s="230" t="s">
        <v>155</v>
      </c>
      <c r="C58" s="88">
        <v>1935</v>
      </c>
      <c r="D58" s="69"/>
      <c r="E58" s="69"/>
      <c r="F58" s="114">
        <v>1935</v>
      </c>
      <c r="G58" s="88">
        <v>1935</v>
      </c>
      <c r="H58" s="69"/>
      <c r="I58" s="69"/>
      <c r="J58" s="151">
        <v>1935</v>
      </c>
      <c r="K58" s="97"/>
      <c r="L58" s="97"/>
      <c r="M58" s="97"/>
      <c r="N58" s="97"/>
    </row>
    <row r="59" spans="1:14">
      <c r="A59" s="183" t="s">
        <v>382</v>
      </c>
      <c r="B59" s="232" t="s">
        <v>156</v>
      </c>
      <c r="C59" s="117">
        <f>SUM(C51:C58)</f>
        <v>1935</v>
      </c>
      <c r="D59" s="72"/>
      <c r="E59" s="72"/>
      <c r="F59" s="118">
        <f>SUM(F51:F58)</f>
        <v>1935</v>
      </c>
      <c r="G59" s="117">
        <f>SUM(G51:G58)</f>
        <v>1935</v>
      </c>
      <c r="H59" s="72"/>
      <c r="I59" s="72"/>
      <c r="J59" s="152">
        <f>SUM(J51:J58)</f>
        <v>1935</v>
      </c>
      <c r="K59" s="97"/>
      <c r="L59" s="97"/>
      <c r="M59" s="97"/>
      <c r="N59" s="97"/>
    </row>
    <row r="60" spans="1:14">
      <c r="A60" s="184" t="s">
        <v>414</v>
      </c>
      <c r="B60" s="230" t="s">
        <v>157</v>
      </c>
      <c r="C60" s="88"/>
      <c r="D60" s="69"/>
      <c r="E60" s="69"/>
      <c r="F60" s="114"/>
      <c r="G60" s="88"/>
      <c r="H60" s="69"/>
      <c r="I60" s="69"/>
      <c r="J60" s="151"/>
      <c r="K60" s="97"/>
      <c r="L60" s="97"/>
      <c r="M60" s="97"/>
      <c r="N60" s="97"/>
    </row>
    <row r="61" spans="1:14">
      <c r="A61" s="184" t="s">
        <v>158</v>
      </c>
      <c r="B61" s="230" t="s">
        <v>159</v>
      </c>
      <c r="C61" s="88"/>
      <c r="D61" s="69"/>
      <c r="E61" s="69"/>
      <c r="F61" s="114"/>
      <c r="G61" s="88"/>
      <c r="H61" s="69"/>
      <c r="I61" s="69"/>
      <c r="J61" s="151"/>
      <c r="K61" s="97"/>
      <c r="L61" s="97"/>
      <c r="M61" s="97"/>
      <c r="N61" s="97"/>
    </row>
    <row r="62" spans="1:14">
      <c r="A62" s="184" t="s">
        <v>160</v>
      </c>
      <c r="B62" s="230" t="s">
        <v>161</v>
      </c>
      <c r="C62" s="88"/>
      <c r="D62" s="69"/>
      <c r="E62" s="69"/>
      <c r="F62" s="114"/>
      <c r="G62" s="88"/>
      <c r="H62" s="69"/>
      <c r="I62" s="69"/>
      <c r="J62" s="151"/>
      <c r="K62" s="97"/>
      <c r="L62" s="97"/>
      <c r="M62" s="97"/>
      <c r="N62" s="97"/>
    </row>
    <row r="63" spans="1:14">
      <c r="A63" s="184" t="s">
        <v>383</v>
      </c>
      <c r="B63" s="230" t="s">
        <v>162</v>
      </c>
      <c r="C63" s="88"/>
      <c r="D63" s="69"/>
      <c r="E63" s="69"/>
      <c r="F63" s="114"/>
      <c r="G63" s="88"/>
      <c r="H63" s="69"/>
      <c r="I63" s="69"/>
      <c r="J63" s="151"/>
      <c r="K63" s="97"/>
      <c r="L63" s="97"/>
      <c r="M63" s="97"/>
      <c r="N63" s="97"/>
    </row>
    <row r="64" spans="1:14">
      <c r="A64" s="184" t="s">
        <v>415</v>
      </c>
      <c r="B64" s="230" t="s">
        <v>163</v>
      </c>
      <c r="C64" s="88"/>
      <c r="D64" s="69"/>
      <c r="E64" s="69"/>
      <c r="F64" s="114"/>
      <c r="G64" s="88"/>
      <c r="H64" s="69"/>
      <c r="I64" s="69"/>
      <c r="J64" s="151"/>
      <c r="K64" s="97"/>
      <c r="L64" s="97"/>
      <c r="M64" s="97"/>
      <c r="N64" s="97"/>
    </row>
    <row r="65" spans="1:14">
      <c r="A65" s="184" t="s">
        <v>384</v>
      </c>
      <c r="B65" s="230" t="s">
        <v>164</v>
      </c>
      <c r="C65" s="88"/>
      <c r="D65" s="69">
        <v>700</v>
      </c>
      <c r="E65" s="69"/>
      <c r="F65" s="114">
        <v>700</v>
      </c>
      <c r="G65" s="88"/>
      <c r="H65" s="69">
        <v>700</v>
      </c>
      <c r="I65" s="69"/>
      <c r="J65" s="151">
        <v>700</v>
      </c>
      <c r="K65" s="97"/>
      <c r="L65" s="97"/>
      <c r="M65" s="97"/>
      <c r="N65" s="97"/>
    </row>
    <row r="66" spans="1:14">
      <c r="A66" s="184" t="s">
        <v>416</v>
      </c>
      <c r="B66" s="230" t="s">
        <v>165</v>
      </c>
      <c r="C66" s="88"/>
      <c r="D66" s="69"/>
      <c r="E66" s="69"/>
      <c r="F66" s="114"/>
      <c r="G66" s="88"/>
      <c r="H66" s="69"/>
      <c r="I66" s="69"/>
      <c r="J66" s="151"/>
      <c r="K66" s="97"/>
      <c r="L66" s="97"/>
      <c r="M66" s="97"/>
      <c r="N66" s="97"/>
    </row>
    <row r="67" spans="1:14">
      <c r="A67" s="184" t="s">
        <v>417</v>
      </c>
      <c r="B67" s="230" t="s">
        <v>166</v>
      </c>
      <c r="C67" s="88"/>
      <c r="D67" s="69"/>
      <c r="E67" s="69"/>
      <c r="F67" s="114"/>
      <c r="G67" s="88"/>
      <c r="H67" s="69"/>
      <c r="I67" s="69"/>
      <c r="J67" s="151"/>
      <c r="K67" s="97"/>
      <c r="L67" s="97"/>
      <c r="M67" s="97"/>
      <c r="N67" s="97"/>
    </row>
    <row r="68" spans="1:14">
      <c r="A68" s="184" t="s">
        <v>167</v>
      </c>
      <c r="B68" s="230" t="s">
        <v>168</v>
      </c>
      <c r="C68" s="88"/>
      <c r="D68" s="69"/>
      <c r="E68" s="69"/>
      <c r="F68" s="114"/>
      <c r="G68" s="88"/>
      <c r="H68" s="69"/>
      <c r="I68" s="69"/>
      <c r="J68" s="151"/>
      <c r="K68" s="97"/>
      <c r="L68" s="97"/>
      <c r="M68" s="97"/>
      <c r="N68" s="97"/>
    </row>
    <row r="69" spans="1:14">
      <c r="A69" s="216" t="s">
        <v>169</v>
      </c>
      <c r="B69" s="230" t="s">
        <v>170</v>
      </c>
      <c r="C69" s="88"/>
      <c r="D69" s="69"/>
      <c r="E69" s="69"/>
      <c r="F69" s="114"/>
      <c r="G69" s="88"/>
      <c r="H69" s="69"/>
      <c r="I69" s="69"/>
      <c r="J69" s="151"/>
      <c r="K69" s="97"/>
      <c r="L69" s="97"/>
      <c r="M69" s="97"/>
      <c r="N69" s="97"/>
    </row>
    <row r="70" spans="1:14">
      <c r="A70" s="184" t="s">
        <v>418</v>
      </c>
      <c r="B70" s="230" t="s">
        <v>171</v>
      </c>
      <c r="C70" s="88"/>
      <c r="D70" s="69">
        <v>125</v>
      </c>
      <c r="E70" s="69"/>
      <c r="F70" s="114">
        <v>125</v>
      </c>
      <c r="G70" s="88"/>
      <c r="H70" s="69">
        <v>125</v>
      </c>
      <c r="I70" s="69"/>
      <c r="J70" s="151">
        <v>125</v>
      </c>
      <c r="K70" s="97"/>
      <c r="L70" s="97"/>
      <c r="M70" s="97"/>
      <c r="N70" s="97"/>
    </row>
    <row r="71" spans="1:14">
      <c r="A71" s="216" t="s">
        <v>545</v>
      </c>
      <c r="B71" s="230" t="s">
        <v>172</v>
      </c>
      <c r="C71" s="88">
        <v>1532</v>
      </c>
      <c r="D71" s="69"/>
      <c r="E71" s="69"/>
      <c r="F71" s="114">
        <v>1532</v>
      </c>
      <c r="G71" s="88">
        <v>0</v>
      </c>
      <c r="H71" s="69"/>
      <c r="I71" s="69"/>
      <c r="J71" s="151">
        <v>0</v>
      </c>
      <c r="K71" s="97"/>
      <c r="L71" s="97"/>
      <c r="M71" s="97"/>
      <c r="N71" s="97"/>
    </row>
    <row r="72" spans="1:14">
      <c r="A72" s="216" t="s">
        <v>546</v>
      </c>
      <c r="B72" s="230" t="s">
        <v>172</v>
      </c>
      <c r="C72" s="88"/>
      <c r="D72" s="69"/>
      <c r="E72" s="69"/>
      <c r="F72" s="114"/>
      <c r="G72" s="88"/>
      <c r="H72" s="69"/>
      <c r="I72" s="69"/>
      <c r="J72" s="151"/>
      <c r="K72" s="97"/>
      <c r="L72" s="97"/>
      <c r="M72" s="97"/>
      <c r="N72" s="97"/>
    </row>
    <row r="73" spans="1:14">
      <c r="A73" s="183" t="s">
        <v>385</v>
      </c>
      <c r="B73" s="232" t="s">
        <v>173</v>
      </c>
      <c r="C73" s="117">
        <f>SUM(C60:C72)</f>
        <v>1532</v>
      </c>
      <c r="D73" s="72">
        <f>D70+D65</f>
        <v>825</v>
      </c>
      <c r="E73" s="72"/>
      <c r="F73" s="118">
        <f>SUM(F60:F72)</f>
        <v>2357</v>
      </c>
      <c r="G73" s="117">
        <f>SUM(G60:G72)</f>
        <v>0</v>
      </c>
      <c r="H73" s="72">
        <f>H70+H65</f>
        <v>825</v>
      </c>
      <c r="I73" s="72"/>
      <c r="J73" s="152">
        <f>SUM(J60:J72)</f>
        <v>825</v>
      </c>
      <c r="K73" s="97"/>
      <c r="L73" s="97"/>
      <c r="M73" s="97"/>
      <c r="N73" s="97"/>
    </row>
    <row r="74" spans="1:14" ht="15.75">
      <c r="A74" s="217" t="s">
        <v>28</v>
      </c>
      <c r="B74" s="233"/>
      <c r="C74" s="147">
        <f t="shared" ref="C74:J74" si="0">C73+C59+C50+C25+C24</f>
        <v>17629.8</v>
      </c>
      <c r="D74" s="148">
        <f t="shared" si="0"/>
        <v>825</v>
      </c>
      <c r="E74" s="148">
        <f t="shared" si="0"/>
        <v>0</v>
      </c>
      <c r="F74" s="149">
        <f t="shared" si="0"/>
        <v>18454.8</v>
      </c>
      <c r="G74" s="147">
        <f t="shared" si="0"/>
        <v>21517.8</v>
      </c>
      <c r="H74" s="148">
        <f t="shared" si="0"/>
        <v>825</v>
      </c>
      <c r="I74" s="148">
        <f t="shared" si="0"/>
        <v>0</v>
      </c>
      <c r="J74" s="149">
        <f t="shared" si="0"/>
        <v>22342.799999999999</v>
      </c>
      <c r="K74" s="97"/>
      <c r="L74" s="97"/>
      <c r="M74" s="97"/>
      <c r="N74" s="97"/>
    </row>
    <row r="75" spans="1:14">
      <c r="A75" s="218" t="s">
        <v>174</v>
      </c>
      <c r="B75" s="230" t="s">
        <v>175</v>
      </c>
      <c r="C75" s="88"/>
      <c r="D75" s="69"/>
      <c r="E75" s="69"/>
      <c r="F75" s="114"/>
      <c r="G75" s="88"/>
      <c r="H75" s="69"/>
      <c r="I75" s="69"/>
      <c r="J75" s="151"/>
      <c r="K75" s="97"/>
      <c r="L75" s="97"/>
      <c r="M75" s="97"/>
      <c r="N75" s="97"/>
    </row>
    <row r="76" spans="1:14">
      <c r="A76" s="218" t="s">
        <v>419</v>
      </c>
      <c r="B76" s="230" t="s">
        <v>176</v>
      </c>
      <c r="C76" s="88"/>
      <c r="D76" s="69"/>
      <c r="E76" s="69"/>
      <c r="F76" s="114"/>
      <c r="G76" s="88"/>
      <c r="H76" s="69"/>
      <c r="I76" s="69"/>
      <c r="J76" s="151"/>
      <c r="K76" s="97"/>
      <c r="L76" s="97"/>
      <c r="M76" s="97"/>
      <c r="N76" s="97"/>
    </row>
    <row r="77" spans="1:14">
      <c r="A77" s="218" t="s">
        <v>177</v>
      </c>
      <c r="B77" s="230" t="s">
        <v>178</v>
      </c>
      <c r="C77" s="88">
        <v>0</v>
      </c>
      <c r="D77" s="69"/>
      <c r="E77" s="69"/>
      <c r="F77" s="114">
        <v>0</v>
      </c>
      <c r="G77" s="88">
        <v>0</v>
      </c>
      <c r="H77" s="69"/>
      <c r="I77" s="69"/>
      <c r="J77" s="151">
        <v>0</v>
      </c>
      <c r="K77" s="97"/>
      <c r="L77" s="97"/>
      <c r="M77" s="97"/>
      <c r="N77" s="97"/>
    </row>
    <row r="78" spans="1:14">
      <c r="A78" s="218" t="s">
        <v>179</v>
      </c>
      <c r="B78" s="230" t="s">
        <v>180</v>
      </c>
      <c r="C78" s="88">
        <v>748</v>
      </c>
      <c r="D78" s="69"/>
      <c r="E78" s="69"/>
      <c r="F78" s="114">
        <f>C78</f>
        <v>748</v>
      </c>
      <c r="G78" s="88">
        <v>748</v>
      </c>
      <c r="H78" s="69"/>
      <c r="I78" s="69"/>
      <c r="J78" s="151">
        <f>G78</f>
        <v>748</v>
      </c>
      <c r="K78" s="97"/>
      <c r="L78" s="97"/>
      <c r="M78" s="97"/>
      <c r="N78" s="97"/>
    </row>
    <row r="79" spans="1:14">
      <c r="A79" s="206" t="s">
        <v>181</v>
      </c>
      <c r="B79" s="230" t="s">
        <v>182</v>
      </c>
      <c r="C79" s="88"/>
      <c r="D79" s="69"/>
      <c r="E79" s="69"/>
      <c r="F79" s="114"/>
      <c r="G79" s="88"/>
      <c r="H79" s="69"/>
      <c r="I79" s="69"/>
      <c r="J79" s="151"/>
      <c r="K79" s="97"/>
      <c r="L79" s="97"/>
      <c r="M79" s="97"/>
      <c r="N79" s="97"/>
    </row>
    <row r="80" spans="1:14">
      <c r="A80" s="206" t="s">
        <v>183</v>
      </c>
      <c r="B80" s="230" t="s">
        <v>184</v>
      </c>
      <c r="C80" s="88"/>
      <c r="D80" s="69"/>
      <c r="E80" s="69"/>
      <c r="F80" s="114"/>
      <c r="G80" s="88"/>
      <c r="H80" s="69"/>
      <c r="I80" s="69"/>
      <c r="J80" s="151"/>
      <c r="K80" s="97"/>
      <c r="L80" s="97"/>
      <c r="M80" s="97"/>
      <c r="N80" s="97"/>
    </row>
    <row r="81" spans="1:14">
      <c r="A81" s="206" t="s">
        <v>185</v>
      </c>
      <c r="B81" s="230" t="s">
        <v>186</v>
      </c>
      <c r="C81" s="105">
        <f>(C77+C78)*0.27</f>
        <v>201.96</v>
      </c>
      <c r="D81" s="106"/>
      <c r="E81" s="106"/>
      <c r="F81" s="116">
        <f>C81</f>
        <v>201.96</v>
      </c>
      <c r="G81" s="105">
        <f>(G77+G78)*0.27</f>
        <v>201.96</v>
      </c>
      <c r="H81" s="106"/>
      <c r="I81" s="106"/>
      <c r="J81" s="154">
        <f>G81</f>
        <v>201.96</v>
      </c>
      <c r="K81" s="97"/>
      <c r="L81" s="97"/>
      <c r="M81" s="97"/>
      <c r="N81" s="97"/>
    </row>
    <row r="82" spans="1:14">
      <c r="A82" s="219" t="s">
        <v>387</v>
      </c>
      <c r="B82" s="232" t="s">
        <v>187</v>
      </c>
      <c r="C82" s="119">
        <f>C77+C78+C81</f>
        <v>949.96</v>
      </c>
      <c r="D82" s="121"/>
      <c r="E82" s="121"/>
      <c r="F82" s="120">
        <f>C82</f>
        <v>949.96</v>
      </c>
      <c r="G82" s="119">
        <f>G77+G78+G81</f>
        <v>949.96</v>
      </c>
      <c r="H82" s="121"/>
      <c r="I82" s="121"/>
      <c r="J82" s="155">
        <f>G82</f>
        <v>949.96</v>
      </c>
      <c r="K82" s="97"/>
      <c r="L82" s="97"/>
      <c r="M82" s="97"/>
      <c r="N82" s="97"/>
    </row>
    <row r="83" spans="1:14">
      <c r="A83" s="181" t="s">
        <v>188</v>
      </c>
      <c r="B83" s="230" t="s">
        <v>189</v>
      </c>
      <c r="C83" s="88">
        <v>394</v>
      </c>
      <c r="D83" s="69"/>
      <c r="E83" s="69"/>
      <c r="F83" s="114">
        <v>394</v>
      </c>
      <c r="G83" s="88">
        <v>394</v>
      </c>
      <c r="H83" s="69"/>
      <c r="I83" s="69"/>
      <c r="J83" s="151">
        <v>394</v>
      </c>
      <c r="K83" s="97"/>
      <c r="L83" s="97"/>
      <c r="M83" s="97"/>
      <c r="N83" s="97"/>
    </row>
    <row r="84" spans="1:14">
      <c r="A84" s="181" t="s">
        <v>190</v>
      </c>
      <c r="B84" s="230" t="s">
        <v>191</v>
      </c>
      <c r="C84" s="88"/>
      <c r="D84" s="69"/>
      <c r="E84" s="69"/>
      <c r="F84" s="114"/>
      <c r="G84" s="88"/>
      <c r="H84" s="69"/>
      <c r="I84" s="69"/>
      <c r="J84" s="151"/>
      <c r="K84" s="97"/>
      <c r="L84" s="97"/>
      <c r="M84" s="97"/>
      <c r="N84" s="97"/>
    </row>
    <row r="85" spans="1:14">
      <c r="A85" s="181" t="s">
        <v>192</v>
      </c>
      <c r="B85" s="230" t="s">
        <v>193</v>
      </c>
      <c r="C85" s="88"/>
      <c r="D85" s="69"/>
      <c r="E85" s="69"/>
      <c r="F85" s="114"/>
      <c r="G85" s="88"/>
      <c r="H85" s="69"/>
      <c r="I85" s="69"/>
      <c r="J85" s="151"/>
      <c r="K85" s="97"/>
      <c r="L85" s="97"/>
      <c r="M85" s="97"/>
      <c r="N85" s="97"/>
    </row>
    <row r="86" spans="1:14">
      <c r="A86" s="181" t="s">
        <v>194</v>
      </c>
      <c r="B86" s="230" t="s">
        <v>195</v>
      </c>
      <c r="C86" s="105">
        <f>C83*0.27</f>
        <v>106.38000000000001</v>
      </c>
      <c r="D86" s="106"/>
      <c r="E86" s="106"/>
      <c r="F86" s="116">
        <f>F83*0.27</f>
        <v>106.38000000000001</v>
      </c>
      <c r="G86" s="105">
        <f>G83*0.27</f>
        <v>106.38000000000001</v>
      </c>
      <c r="H86" s="106"/>
      <c r="I86" s="106"/>
      <c r="J86" s="154">
        <f>J83*0.27</f>
        <v>106.38000000000001</v>
      </c>
      <c r="K86" s="97"/>
      <c r="L86" s="97"/>
      <c r="M86" s="97"/>
      <c r="N86" s="97"/>
    </row>
    <row r="87" spans="1:14">
      <c r="A87" s="183" t="s">
        <v>388</v>
      </c>
      <c r="B87" s="232" t="s">
        <v>196</v>
      </c>
      <c r="C87" s="119">
        <f>SUM(C83:C86)</f>
        <v>500.38</v>
      </c>
      <c r="D87" s="121"/>
      <c r="E87" s="121"/>
      <c r="F87" s="120">
        <f>SUM(F83:F86)</f>
        <v>500.38</v>
      </c>
      <c r="G87" s="119">
        <f>SUM(G83:G86)</f>
        <v>500.38</v>
      </c>
      <c r="H87" s="121"/>
      <c r="I87" s="121"/>
      <c r="J87" s="155">
        <f>SUM(J83:J86)</f>
        <v>500.38</v>
      </c>
      <c r="K87" s="97"/>
      <c r="L87" s="97"/>
      <c r="M87" s="97"/>
      <c r="N87" s="97"/>
    </row>
    <row r="88" spans="1:14">
      <c r="A88" s="181" t="s">
        <v>197</v>
      </c>
      <c r="B88" s="230" t="s">
        <v>198</v>
      </c>
      <c r="C88" s="88"/>
      <c r="D88" s="69"/>
      <c r="E88" s="69"/>
      <c r="F88" s="69"/>
      <c r="G88" s="88"/>
      <c r="H88" s="69"/>
      <c r="I88" s="69"/>
      <c r="J88" s="123"/>
      <c r="K88" s="97"/>
      <c r="L88" s="97"/>
      <c r="M88" s="97"/>
      <c r="N88" s="97"/>
    </row>
    <row r="89" spans="1:14">
      <c r="A89" s="181" t="s">
        <v>420</v>
      </c>
      <c r="B89" s="230" t="s">
        <v>199</v>
      </c>
      <c r="C89" s="88"/>
      <c r="D89" s="69"/>
      <c r="E89" s="69"/>
      <c r="F89" s="69"/>
      <c r="G89" s="88"/>
      <c r="H89" s="69"/>
      <c r="I89" s="69"/>
      <c r="J89" s="123"/>
      <c r="K89" s="97"/>
      <c r="L89" s="97"/>
      <c r="M89" s="97"/>
      <c r="N89" s="97"/>
    </row>
    <row r="90" spans="1:14">
      <c r="A90" s="181" t="s">
        <v>421</v>
      </c>
      <c r="B90" s="230" t="s">
        <v>200</v>
      </c>
      <c r="C90" s="88"/>
      <c r="D90" s="69"/>
      <c r="E90" s="69"/>
      <c r="F90" s="69"/>
      <c r="G90" s="88"/>
      <c r="H90" s="69"/>
      <c r="I90" s="69"/>
      <c r="J90" s="123"/>
      <c r="K90" s="97"/>
      <c r="L90" s="97"/>
      <c r="M90" s="97"/>
      <c r="N90" s="97"/>
    </row>
    <row r="91" spans="1:14">
      <c r="A91" s="181" t="s">
        <v>422</v>
      </c>
      <c r="B91" s="230" t="s">
        <v>201</v>
      </c>
      <c r="C91" s="88"/>
      <c r="D91" s="69"/>
      <c r="E91" s="69"/>
      <c r="F91" s="69"/>
      <c r="G91" s="88"/>
      <c r="H91" s="69"/>
      <c r="I91" s="69"/>
      <c r="J91" s="123"/>
      <c r="K91" s="97"/>
      <c r="L91" s="97"/>
      <c r="M91" s="97"/>
      <c r="N91" s="97"/>
    </row>
    <row r="92" spans="1:14">
      <c r="A92" s="181" t="s">
        <v>423</v>
      </c>
      <c r="B92" s="230" t="s">
        <v>202</v>
      </c>
      <c r="C92" s="88"/>
      <c r="D92" s="69"/>
      <c r="E92" s="69"/>
      <c r="F92" s="69"/>
      <c r="G92" s="88"/>
      <c r="H92" s="69"/>
      <c r="I92" s="69"/>
      <c r="J92" s="123"/>
      <c r="K92" s="97"/>
      <c r="L92" s="97"/>
      <c r="M92" s="97"/>
      <c r="N92" s="97"/>
    </row>
    <row r="93" spans="1:14">
      <c r="A93" s="181" t="s">
        <v>424</v>
      </c>
      <c r="B93" s="230" t="s">
        <v>203</v>
      </c>
      <c r="C93" s="88"/>
      <c r="D93" s="69"/>
      <c r="E93" s="69"/>
      <c r="F93" s="69"/>
      <c r="G93" s="88"/>
      <c r="H93" s="69"/>
      <c r="I93" s="69"/>
      <c r="J93" s="123"/>
      <c r="K93" s="97"/>
      <c r="L93" s="97"/>
      <c r="M93" s="97"/>
      <c r="N93" s="97"/>
    </row>
    <row r="94" spans="1:14">
      <c r="A94" s="181" t="s">
        <v>204</v>
      </c>
      <c r="B94" s="230" t="s">
        <v>205</v>
      </c>
      <c r="C94" s="88"/>
      <c r="D94" s="69"/>
      <c r="E94" s="69"/>
      <c r="F94" s="69"/>
      <c r="G94" s="88"/>
      <c r="H94" s="69"/>
      <c r="I94" s="69"/>
      <c r="J94" s="123"/>
      <c r="K94" s="97"/>
      <c r="L94" s="97"/>
      <c r="M94" s="97"/>
      <c r="N94" s="97"/>
    </row>
    <row r="95" spans="1:14">
      <c r="A95" s="181" t="s">
        <v>425</v>
      </c>
      <c r="B95" s="230" t="s">
        <v>206</v>
      </c>
      <c r="C95" s="88"/>
      <c r="D95" s="69"/>
      <c r="E95" s="69"/>
      <c r="F95" s="69"/>
      <c r="G95" s="88"/>
      <c r="H95" s="69"/>
      <c r="I95" s="69"/>
      <c r="J95" s="123"/>
      <c r="K95" s="97"/>
      <c r="L95" s="97"/>
      <c r="M95" s="97"/>
      <c r="N95" s="97"/>
    </row>
    <row r="96" spans="1:14">
      <c r="A96" s="183" t="s">
        <v>389</v>
      </c>
      <c r="B96" s="232" t="s">
        <v>207</v>
      </c>
      <c r="C96" s="88">
        <f>SUM(C88:C95)</f>
        <v>0</v>
      </c>
      <c r="D96" s="69"/>
      <c r="E96" s="69"/>
      <c r="F96" s="69"/>
      <c r="G96" s="88">
        <f>SUM(G88:G95)</f>
        <v>0</v>
      </c>
      <c r="H96" s="69"/>
      <c r="I96" s="69"/>
      <c r="J96" s="123"/>
      <c r="K96" s="97"/>
      <c r="L96" s="97"/>
      <c r="M96" s="97"/>
      <c r="N96" s="97"/>
    </row>
    <row r="97" spans="1:21" ht="15.75">
      <c r="A97" s="217" t="s">
        <v>29</v>
      </c>
      <c r="B97" s="233"/>
      <c r="C97" s="147">
        <f>C87+C82</f>
        <v>1450.3400000000001</v>
      </c>
      <c r="D97" s="133"/>
      <c r="E97" s="133"/>
      <c r="F97" s="148">
        <f>C97</f>
        <v>1450.3400000000001</v>
      </c>
      <c r="G97" s="147">
        <f>G87+G82</f>
        <v>1450.3400000000001</v>
      </c>
      <c r="H97" s="133"/>
      <c r="I97" s="133"/>
      <c r="J97" s="149">
        <f>G97</f>
        <v>1450.3400000000001</v>
      </c>
      <c r="K97" s="97"/>
      <c r="L97" s="97"/>
      <c r="M97" s="97"/>
      <c r="N97" s="97"/>
    </row>
    <row r="98" spans="1:21" ht="15.75">
      <c r="A98" s="220" t="s">
        <v>433</v>
      </c>
      <c r="B98" s="234" t="s">
        <v>208</v>
      </c>
      <c r="C98" s="135">
        <f>C24+C25+C50+C59+C73+C82+C87+C96</f>
        <v>19080.14</v>
      </c>
      <c r="D98" s="136"/>
      <c r="E98" s="136"/>
      <c r="F98" s="136">
        <f>F24+F25+F50+F59+F73+F82+F87+F96</f>
        <v>19905.14</v>
      </c>
      <c r="G98" s="135">
        <f>G24+G25+G50+G59+G73+G82+G87+G96</f>
        <v>22968.14</v>
      </c>
      <c r="H98" s="136"/>
      <c r="I98" s="136"/>
      <c r="J98" s="161">
        <f>J24+J25+J50+J59+J73+J82+J87+J96</f>
        <v>23793.14</v>
      </c>
      <c r="K98" s="97"/>
      <c r="L98" s="97"/>
      <c r="M98" s="97"/>
      <c r="N98" s="97"/>
    </row>
    <row r="99" spans="1:21">
      <c r="A99" s="181" t="s">
        <v>426</v>
      </c>
      <c r="B99" s="235" t="s">
        <v>209</v>
      </c>
      <c r="C99" s="89"/>
      <c r="D99" s="11"/>
      <c r="E99" s="11"/>
      <c r="F99" s="11"/>
      <c r="G99" s="89"/>
      <c r="H99" s="11"/>
      <c r="I99" s="11"/>
      <c r="J99" s="156"/>
      <c r="K99" s="98"/>
      <c r="L99" s="98"/>
      <c r="M99" s="98"/>
      <c r="N99" s="98"/>
      <c r="O99" s="19"/>
      <c r="P99" s="19"/>
      <c r="Q99" s="19"/>
      <c r="R99" s="19"/>
      <c r="S99" s="19"/>
      <c r="T99" s="20"/>
      <c r="U99" s="20"/>
    </row>
    <row r="100" spans="1:21">
      <c r="A100" s="181" t="s">
        <v>212</v>
      </c>
      <c r="B100" s="235" t="s">
        <v>213</v>
      </c>
      <c r="C100" s="89"/>
      <c r="D100" s="11"/>
      <c r="E100" s="11"/>
      <c r="F100" s="11"/>
      <c r="G100" s="89"/>
      <c r="H100" s="11"/>
      <c r="I100" s="11"/>
      <c r="J100" s="156"/>
      <c r="K100" s="98"/>
      <c r="L100" s="98"/>
      <c r="M100" s="98"/>
      <c r="N100" s="98"/>
      <c r="O100" s="19"/>
      <c r="P100" s="19"/>
      <c r="Q100" s="19"/>
      <c r="R100" s="19"/>
      <c r="S100" s="19"/>
      <c r="T100" s="20"/>
      <c r="U100" s="20"/>
    </row>
    <row r="101" spans="1:21">
      <c r="A101" s="181" t="s">
        <v>427</v>
      </c>
      <c r="B101" s="235" t="s">
        <v>214</v>
      </c>
      <c r="C101" s="89"/>
      <c r="D101" s="11"/>
      <c r="E101" s="11"/>
      <c r="F101" s="11"/>
      <c r="G101" s="89"/>
      <c r="H101" s="11"/>
      <c r="I101" s="11"/>
      <c r="J101" s="156"/>
      <c r="K101" s="98"/>
      <c r="L101" s="98"/>
      <c r="M101" s="98"/>
      <c r="N101" s="98"/>
      <c r="O101" s="19"/>
      <c r="P101" s="19"/>
      <c r="Q101" s="19"/>
      <c r="R101" s="19"/>
      <c r="S101" s="19"/>
      <c r="T101" s="20"/>
      <c r="U101" s="20"/>
    </row>
    <row r="102" spans="1:21">
      <c r="A102" s="221" t="s">
        <v>390</v>
      </c>
      <c r="B102" s="236" t="s">
        <v>216</v>
      </c>
      <c r="C102" s="90"/>
      <c r="D102" s="13"/>
      <c r="E102" s="13"/>
      <c r="F102" s="13"/>
      <c r="G102" s="90"/>
      <c r="H102" s="13"/>
      <c r="I102" s="13"/>
      <c r="J102" s="157"/>
      <c r="K102" s="99"/>
      <c r="L102" s="99"/>
      <c r="M102" s="99"/>
      <c r="N102" s="99"/>
      <c r="O102" s="21"/>
      <c r="P102" s="21"/>
      <c r="Q102" s="21"/>
      <c r="R102" s="21"/>
      <c r="S102" s="21"/>
      <c r="T102" s="20"/>
      <c r="U102" s="20"/>
    </row>
    <row r="103" spans="1:21">
      <c r="A103" s="222" t="s">
        <v>428</v>
      </c>
      <c r="B103" s="235" t="s">
        <v>217</v>
      </c>
      <c r="C103" s="91"/>
      <c r="D103" s="25"/>
      <c r="E103" s="25"/>
      <c r="F103" s="25"/>
      <c r="G103" s="91"/>
      <c r="H103" s="25"/>
      <c r="I103" s="25"/>
      <c r="J103" s="158"/>
      <c r="K103" s="100"/>
      <c r="L103" s="100"/>
      <c r="M103" s="100"/>
      <c r="N103" s="100"/>
      <c r="O103" s="22"/>
      <c r="P103" s="22"/>
      <c r="Q103" s="22"/>
      <c r="R103" s="22"/>
      <c r="S103" s="22"/>
      <c r="T103" s="20"/>
      <c r="U103" s="20"/>
    </row>
    <row r="104" spans="1:21">
      <c r="A104" s="222" t="s">
        <v>396</v>
      </c>
      <c r="B104" s="235" t="s">
        <v>220</v>
      </c>
      <c r="C104" s="91"/>
      <c r="D104" s="25"/>
      <c r="E104" s="25"/>
      <c r="F104" s="25"/>
      <c r="G104" s="91"/>
      <c r="H104" s="25"/>
      <c r="I104" s="25"/>
      <c r="J104" s="158"/>
      <c r="K104" s="100"/>
      <c r="L104" s="100"/>
      <c r="M104" s="100"/>
      <c r="N104" s="100"/>
      <c r="O104" s="22"/>
      <c r="P104" s="22"/>
      <c r="Q104" s="22"/>
      <c r="R104" s="22"/>
      <c r="S104" s="22"/>
      <c r="T104" s="20"/>
      <c r="U104" s="20"/>
    </row>
    <row r="105" spans="1:21">
      <c r="A105" s="181" t="s">
        <v>221</v>
      </c>
      <c r="B105" s="235" t="s">
        <v>222</v>
      </c>
      <c r="C105" s="89"/>
      <c r="D105" s="11"/>
      <c r="E105" s="11"/>
      <c r="F105" s="11"/>
      <c r="G105" s="89"/>
      <c r="H105" s="11"/>
      <c r="I105" s="11"/>
      <c r="J105" s="156"/>
      <c r="K105" s="98"/>
      <c r="L105" s="98"/>
      <c r="M105" s="98"/>
      <c r="N105" s="98"/>
      <c r="O105" s="19"/>
      <c r="P105" s="19"/>
      <c r="Q105" s="19"/>
      <c r="R105" s="19"/>
      <c r="S105" s="19"/>
      <c r="T105" s="20"/>
      <c r="U105" s="20"/>
    </row>
    <row r="106" spans="1:21">
      <c r="A106" s="181" t="s">
        <v>429</v>
      </c>
      <c r="B106" s="235" t="s">
        <v>223</v>
      </c>
      <c r="C106" s="89"/>
      <c r="D106" s="11"/>
      <c r="E106" s="11"/>
      <c r="F106" s="11"/>
      <c r="G106" s="89"/>
      <c r="H106" s="11"/>
      <c r="I106" s="11"/>
      <c r="J106" s="156"/>
      <c r="K106" s="98"/>
      <c r="L106" s="98"/>
      <c r="M106" s="98"/>
      <c r="N106" s="98"/>
      <c r="O106" s="19"/>
      <c r="P106" s="19"/>
      <c r="Q106" s="19"/>
      <c r="R106" s="19"/>
      <c r="S106" s="19"/>
      <c r="T106" s="20"/>
      <c r="U106" s="20"/>
    </row>
    <row r="107" spans="1:21">
      <c r="A107" s="223" t="s">
        <v>393</v>
      </c>
      <c r="B107" s="236" t="s">
        <v>224</v>
      </c>
      <c r="C107" s="92"/>
      <c r="D107" s="12"/>
      <c r="E107" s="12"/>
      <c r="F107" s="12"/>
      <c r="G107" s="92"/>
      <c r="H107" s="12"/>
      <c r="I107" s="12"/>
      <c r="J107" s="159"/>
      <c r="K107" s="101"/>
      <c r="L107" s="101"/>
      <c r="M107" s="101"/>
      <c r="N107" s="101"/>
      <c r="O107" s="23"/>
      <c r="P107" s="23"/>
      <c r="Q107" s="23"/>
      <c r="R107" s="23"/>
      <c r="S107" s="23"/>
      <c r="T107" s="20"/>
      <c r="U107" s="20"/>
    </row>
    <row r="108" spans="1:21">
      <c r="A108" s="222" t="s">
        <v>225</v>
      </c>
      <c r="B108" s="235" t="s">
        <v>226</v>
      </c>
      <c r="C108" s="91"/>
      <c r="D108" s="25"/>
      <c r="E108" s="25"/>
      <c r="F108" s="25"/>
      <c r="G108" s="91"/>
      <c r="H108" s="25"/>
      <c r="I108" s="25"/>
      <c r="J108" s="158"/>
      <c r="K108" s="100"/>
      <c r="L108" s="100"/>
      <c r="M108" s="100"/>
      <c r="N108" s="100"/>
      <c r="O108" s="22"/>
      <c r="P108" s="22"/>
      <c r="Q108" s="22"/>
      <c r="R108" s="22"/>
      <c r="S108" s="22"/>
      <c r="T108" s="20"/>
      <c r="U108" s="20"/>
    </row>
    <row r="109" spans="1:21">
      <c r="A109" s="222" t="s">
        <v>227</v>
      </c>
      <c r="B109" s="235" t="s">
        <v>228</v>
      </c>
      <c r="C109" s="93"/>
      <c r="D109" s="94"/>
      <c r="E109" s="94"/>
      <c r="F109" s="94"/>
      <c r="G109" s="93">
        <v>526</v>
      </c>
      <c r="H109" s="94"/>
      <c r="I109" s="94"/>
      <c r="J109" s="160">
        <f>G109</f>
        <v>526</v>
      </c>
      <c r="K109" s="102"/>
      <c r="L109" s="102"/>
      <c r="M109" s="102"/>
      <c r="N109" s="102"/>
      <c r="O109" s="22"/>
      <c r="P109" s="22"/>
      <c r="Q109" s="22"/>
      <c r="R109" s="22"/>
      <c r="S109" s="22"/>
      <c r="T109" s="20"/>
      <c r="U109" s="20"/>
    </row>
    <row r="110" spans="1:21">
      <c r="A110" s="223" t="s">
        <v>229</v>
      </c>
      <c r="B110" s="236" t="s">
        <v>230</v>
      </c>
      <c r="C110" s="91"/>
      <c r="D110" s="25"/>
      <c r="E110" s="25"/>
      <c r="F110" s="25"/>
      <c r="G110" s="91"/>
      <c r="H110" s="25"/>
      <c r="I110" s="25"/>
      <c r="J110" s="158"/>
      <c r="K110" s="100"/>
      <c r="L110" s="100"/>
      <c r="M110" s="100"/>
      <c r="N110" s="100"/>
      <c r="O110" s="22"/>
      <c r="P110" s="22"/>
      <c r="Q110" s="22"/>
      <c r="R110" s="22"/>
      <c r="S110" s="22"/>
      <c r="T110" s="20"/>
      <c r="U110" s="20"/>
    </row>
    <row r="111" spans="1:21">
      <c r="A111" s="222" t="s">
        <v>231</v>
      </c>
      <c r="B111" s="235" t="s">
        <v>232</v>
      </c>
      <c r="C111" s="91"/>
      <c r="D111" s="25"/>
      <c r="E111" s="25"/>
      <c r="F111" s="25"/>
      <c r="G111" s="91"/>
      <c r="H111" s="25"/>
      <c r="I111" s="25"/>
      <c r="J111" s="158"/>
      <c r="K111" s="100"/>
      <c r="L111" s="100"/>
      <c r="M111" s="100"/>
      <c r="N111" s="100"/>
      <c r="O111" s="22"/>
      <c r="P111" s="22"/>
      <c r="Q111" s="22"/>
      <c r="R111" s="22"/>
      <c r="S111" s="22"/>
      <c r="T111" s="20"/>
      <c r="U111" s="20"/>
    </row>
    <row r="112" spans="1:21">
      <c r="A112" s="222" t="s">
        <v>233</v>
      </c>
      <c r="B112" s="235" t="s">
        <v>234</v>
      </c>
      <c r="C112" s="91"/>
      <c r="D112" s="25"/>
      <c r="E112" s="25"/>
      <c r="F112" s="25"/>
      <c r="G112" s="91"/>
      <c r="H112" s="25"/>
      <c r="I112" s="25"/>
      <c r="J112" s="158"/>
      <c r="K112" s="100"/>
      <c r="L112" s="100"/>
      <c r="M112" s="100"/>
      <c r="N112" s="100"/>
      <c r="O112" s="22"/>
      <c r="P112" s="22"/>
      <c r="Q112" s="22"/>
      <c r="R112" s="22"/>
      <c r="S112" s="22"/>
      <c r="T112" s="20"/>
      <c r="U112" s="20"/>
    </row>
    <row r="113" spans="1:21">
      <c r="A113" s="222" t="s">
        <v>235</v>
      </c>
      <c r="B113" s="235" t="s">
        <v>236</v>
      </c>
      <c r="C113" s="91"/>
      <c r="D113" s="25"/>
      <c r="E113" s="25"/>
      <c r="F113" s="25"/>
      <c r="G113" s="91"/>
      <c r="H113" s="25"/>
      <c r="I113" s="25"/>
      <c r="J113" s="158"/>
      <c r="K113" s="100"/>
      <c r="L113" s="100"/>
      <c r="M113" s="100"/>
      <c r="N113" s="100"/>
      <c r="O113" s="22"/>
      <c r="P113" s="22"/>
      <c r="Q113" s="22"/>
      <c r="R113" s="22"/>
      <c r="S113" s="22"/>
      <c r="T113" s="20"/>
      <c r="U113" s="20"/>
    </row>
    <row r="114" spans="1:21">
      <c r="A114" s="224" t="s">
        <v>394</v>
      </c>
      <c r="B114" s="237" t="s">
        <v>237</v>
      </c>
      <c r="C114" s="92"/>
      <c r="D114" s="12"/>
      <c r="E114" s="12"/>
      <c r="F114" s="12"/>
      <c r="G114" s="167">
        <f>G109</f>
        <v>526</v>
      </c>
      <c r="H114" s="168"/>
      <c r="I114" s="168"/>
      <c r="J114" s="169">
        <f>J109</f>
        <v>526</v>
      </c>
      <c r="K114" s="101"/>
      <c r="L114" s="101"/>
      <c r="M114" s="101"/>
      <c r="N114" s="101"/>
      <c r="O114" s="23"/>
      <c r="P114" s="23"/>
      <c r="Q114" s="23"/>
      <c r="R114" s="23"/>
      <c r="S114" s="23"/>
      <c r="T114" s="20"/>
      <c r="U114" s="20"/>
    </row>
    <row r="115" spans="1:21">
      <c r="A115" s="222" t="s">
        <v>238</v>
      </c>
      <c r="B115" s="235" t="s">
        <v>239</v>
      </c>
      <c r="C115" s="91"/>
      <c r="D115" s="25"/>
      <c r="E115" s="25"/>
      <c r="F115" s="25"/>
      <c r="G115" s="91"/>
      <c r="H115" s="25"/>
      <c r="I115" s="25"/>
      <c r="J115" s="158"/>
      <c r="K115" s="100"/>
      <c r="L115" s="100"/>
      <c r="M115" s="100"/>
      <c r="N115" s="100"/>
      <c r="O115" s="22"/>
      <c r="P115" s="22"/>
      <c r="Q115" s="22"/>
      <c r="R115" s="22"/>
      <c r="S115" s="22"/>
      <c r="T115" s="20"/>
      <c r="U115" s="20"/>
    </row>
    <row r="116" spans="1:21">
      <c r="A116" s="181" t="s">
        <v>240</v>
      </c>
      <c r="B116" s="235" t="s">
        <v>241</v>
      </c>
      <c r="C116" s="89"/>
      <c r="D116" s="11"/>
      <c r="E116" s="11"/>
      <c r="F116" s="11"/>
      <c r="G116" s="89"/>
      <c r="H116" s="11"/>
      <c r="I116" s="11"/>
      <c r="J116" s="156"/>
      <c r="K116" s="98"/>
      <c r="L116" s="98"/>
      <c r="M116" s="98"/>
      <c r="N116" s="98"/>
      <c r="O116" s="19"/>
      <c r="P116" s="19"/>
      <c r="Q116" s="19"/>
      <c r="R116" s="19"/>
      <c r="S116" s="19"/>
      <c r="T116" s="20"/>
      <c r="U116" s="20"/>
    </row>
    <row r="117" spans="1:21">
      <c r="A117" s="222" t="s">
        <v>430</v>
      </c>
      <c r="B117" s="235" t="s">
        <v>242</v>
      </c>
      <c r="C117" s="91"/>
      <c r="D117" s="25"/>
      <c r="E117" s="25"/>
      <c r="F117" s="25"/>
      <c r="G117" s="91"/>
      <c r="H117" s="25"/>
      <c r="I117" s="25"/>
      <c r="J117" s="158"/>
      <c r="K117" s="100"/>
      <c r="L117" s="100"/>
      <c r="M117" s="100"/>
      <c r="N117" s="100"/>
      <c r="O117" s="22"/>
      <c r="P117" s="22"/>
      <c r="Q117" s="22"/>
      <c r="R117" s="22"/>
      <c r="S117" s="22"/>
      <c r="T117" s="20"/>
      <c r="U117" s="20"/>
    </row>
    <row r="118" spans="1:21">
      <c r="A118" s="222" t="s">
        <v>399</v>
      </c>
      <c r="B118" s="235" t="s">
        <v>243</v>
      </c>
      <c r="C118" s="91"/>
      <c r="D118" s="25"/>
      <c r="E118" s="25"/>
      <c r="F118" s="25"/>
      <c r="G118" s="91"/>
      <c r="H118" s="25"/>
      <c r="I118" s="25"/>
      <c r="J118" s="158"/>
      <c r="K118" s="100"/>
      <c r="L118" s="100"/>
      <c r="M118" s="100"/>
      <c r="N118" s="100"/>
      <c r="O118" s="22"/>
      <c r="P118" s="22"/>
      <c r="Q118" s="22"/>
      <c r="R118" s="22"/>
      <c r="S118" s="22"/>
      <c r="T118" s="20"/>
      <c r="U118" s="20"/>
    </row>
    <row r="119" spans="1:21">
      <c r="A119" s="224" t="s">
        <v>400</v>
      </c>
      <c r="B119" s="237" t="s">
        <v>247</v>
      </c>
      <c r="C119" s="92"/>
      <c r="D119" s="12"/>
      <c r="E119" s="12"/>
      <c r="F119" s="12"/>
      <c r="G119" s="92"/>
      <c r="H119" s="12"/>
      <c r="I119" s="12"/>
      <c r="J119" s="159"/>
      <c r="K119" s="101"/>
      <c r="L119" s="101"/>
      <c r="M119" s="101"/>
      <c r="N119" s="101"/>
      <c r="O119" s="23"/>
      <c r="P119" s="23"/>
      <c r="Q119" s="23"/>
      <c r="R119" s="23"/>
      <c r="S119" s="23"/>
      <c r="T119" s="20"/>
      <c r="U119" s="20"/>
    </row>
    <row r="120" spans="1:21">
      <c r="A120" s="181" t="s">
        <v>248</v>
      </c>
      <c r="B120" s="235" t="s">
        <v>249</v>
      </c>
      <c r="C120" s="89"/>
      <c r="D120" s="11"/>
      <c r="E120" s="11"/>
      <c r="F120" s="11"/>
      <c r="G120" s="89"/>
      <c r="H120" s="11"/>
      <c r="I120" s="11"/>
      <c r="J120" s="156"/>
      <c r="K120" s="98"/>
      <c r="L120" s="98"/>
      <c r="M120" s="98"/>
      <c r="N120" s="98"/>
      <c r="O120" s="19"/>
      <c r="P120" s="19"/>
      <c r="Q120" s="19"/>
      <c r="R120" s="19"/>
      <c r="S120" s="19"/>
      <c r="T120" s="20"/>
      <c r="U120" s="20"/>
    </row>
    <row r="121" spans="1:21" ht="15.75">
      <c r="A121" s="225" t="s">
        <v>434</v>
      </c>
      <c r="B121" s="238" t="s">
        <v>250</v>
      </c>
      <c r="C121" s="162"/>
      <c r="D121" s="163"/>
      <c r="E121" s="163"/>
      <c r="F121" s="163"/>
      <c r="G121" s="170">
        <f>G114</f>
        <v>526</v>
      </c>
      <c r="H121" s="171"/>
      <c r="I121" s="171"/>
      <c r="J121" s="172">
        <f>J114</f>
        <v>526</v>
      </c>
      <c r="K121" s="101"/>
      <c r="L121" s="101"/>
      <c r="M121" s="101"/>
      <c r="N121" s="101"/>
      <c r="O121" s="23"/>
      <c r="P121" s="23"/>
      <c r="Q121" s="23"/>
      <c r="R121" s="23"/>
      <c r="S121" s="23"/>
      <c r="T121" s="20"/>
      <c r="U121" s="20"/>
    </row>
    <row r="122" spans="1:21" ht="15.75">
      <c r="A122" s="226" t="s">
        <v>470</v>
      </c>
      <c r="B122" s="239"/>
      <c r="C122" s="164">
        <f>SUM(C98,C109:C112)</f>
        <v>19080.14</v>
      </c>
      <c r="D122" s="165">
        <f>D73</f>
        <v>825</v>
      </c>
      <c r="E122" s="165"/>
      <c r="F122" s="165">
        <f>SUM(F98:F121)</f>
        <v>19905.14</v>
      </c>
      <c r="G122" s="164">
        <f>G98+G121</f>
        <v>23494.14</v>
      </c>
      <c r="H122" s="165">
        <f>H73</f>
        <v>825</v>
      </c>
      <c r="I122" s="165"/>
      <c r="J122" s="166">
        <f>J98+J121</f>
        <v>24319.14</v>
      </c>
      <c r="K122" s="97"/>
      <c r="L122" s="97"/>
      <c r="M122" s="97"/>
      <c r="N122" s="97"/>
      <c r="O122" s="20"/>
      <c r="P122" s="20"/>
      <c r="Q122" s="20"/>
      <c r="R122" s="20"/>
      <c r="S122" s="20"/>
      <c r="T122" s="20"/>
      <c r="U122" s="20"/>
    </row>
    <row r="123" spans="1:21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1:21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21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1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21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2:21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2:21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2:21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2:21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2:21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2:21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2:21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2:21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2:21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2:21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 spans="2:21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2:21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2:21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 spans="2:21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2:21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 spans="2:21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 spans="2:21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2:21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 spans="2:21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2:21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2:21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2:21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2:21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2:21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2:21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2:21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2:21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 spans="2:21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 spans="2:21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 spans="2:21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 spans="2:21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 spans="2:21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 spans="2:21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 spans="2:21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 spans="2:21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2:21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 spans="2:2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2:2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2:2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 spans="2:2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 spans="2:2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2:21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 spans="2:21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</sheetData>
  <mergeCells count="5">
    <mergeCell ref="K4:N4"/>
    <mergeCell ref="G4:J4"/>
    <mergeCell ref="C4:F4"/>
    <mergeCell ref="A1:J1"/>
    <mergeCell ref="A2:J2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59" orientation="portrait" verticalDpi="300" r:id="rId1"/>
  <headerFooter>
    <oddHeader>&amp;R2. melléklet a 10/2016. (V.10)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view="pageLayout" workbookViewId="0">
      <selection activeCell="B4" sqref="B4:B96"/>
    </sheetView>
  </sheetViews>
  <sheetFormatPr defaultRowHeight="15"/>
  <cols>
    <col min="1" max="1" width="92.5703125" customWidth="1"/>
    <col min="3" max="3" width="11.7109375" customWidth="1"/>
  </cols>
  <sheetData>
    <row r="1" spans="1:14" ht="24" customHeight="1">
      <c r="A1" s="259" t="s">
        <v>675</v>
      </c>
      <c r="B1" s="263"/>
      <c r="C1" s="261"/>
      <c r="D1" s="261"/>
      <c r="E1" s="261"/>
      <c r="F1" s="261"/>
      <c r="G1" s="261"/>
      <c r="H1" s="261"/>
      <c r="I1" s="261"/>
      <c r="J1" s="261"/>
    </row>
    <row r="2" spans="1:14" ht="24" customHeight="1">
      <c r="A2" s="262" t="s">
        <v>509</v>
      </c>
      <c r="B2" s="260"/>
      <c r="C2" s="261"/>
      <c r="D2" s="261"/>
      <c r="E2" s="261"/>
      <c r="F2" s="261"/>
      <c r="G2" s="261"/>
      <c r="H2" s="261"/>
      <c r="I2" s="261"/>
      <c r="J2" s="261"/>
    </row>
    <row r="3" spans="1:14" ht="18">
      <c r="A3" s="84"/>
    </row>
    <row r="4" spans="1:14">
      <c r="A4" s="211" t="s">
        <v>665</v>
      </c>
      <c r="B4" s="227"/>
      <c r="C4" s="255" t="s">
        <v>668</v>
      </c>
      <c r="D4" s="256"/>
      <c r="E4" s="256"/>
      <c r="F4" s="257"/>
      <c r="G4" s="255" t="s">
        <v>678</v>
      </c>
      <c r="H4" s="256"/>
      <c r="I4" s="256"/>
      <c r="J4" s="258"/>
      <c r="K4" s="254"/>
      <c r="L4" s="254"/>
      <c r="M4" s="254"/>
      <c r="N4" s="254"/>
    </row>
    <row r="5" spans="1:14" ht="60">
      <c r="A5" s="212" t="s">
        <v>71</v>
      </c>
      <c r="B5" s="228" t="s">
        <v>22</v>
      </c>
      <c r="C5" s="86" t="s">
        <v>539</v>
      </c>
      <c r="D5" s="85" t="s">
        <v>540</v>
      </c>
      <c r="E5" s="85" t="s">
        <v>30</v>
      </c>
      <c r="F5" s="131" t="s">
        <v>13</v>
      </c>
      <c r="G5" s="86" t="s">
        <v>539</v>
      </c>
      <c r="H5" s="85" t="s">
        <v>540</v>
      </c>
      <c r="I5" s="85" t="s">
        <v>30</v>
      </c>
      <c r="J5" s="87" t="s">
        <v>13</v>
      </c>
      <c r="K5" s="95"/>
      <c r="L5" s="95"/>
      <c r="M5" s="95"/>
      <c r="N5" s="96"/>
    </row>
    <row r="6" spans="1:14" ht="15" customHeight="1">
      <c r="A6" s="214" t="s">
        <v>251</v>
      </c>
      <c r="B6" s="242" t="s">
        <v>252</v>
      </c>
      <c r="C6" s="88">
        <v>7524</v>
      </c>
      <c r="D6" s="69"/>
      <c r="E6" s="69"/>
      <c r="F6" s="123">
        <v>7524</v>
      </c>
      <c r="G6" s="88">
        <v>7524</v>
      </c>
      <c r="H6" s="69"/>
      <c r="I6" s="69"/>
      <c r="J6" s="123">
        <v>7524</v>
      </c>
      <c r="K6" s="20"/>
      <c r="L6" s="20"/>
      <c r="M6" s="20"/>
      <c r="N6" s="20"/>
    </row>
    <row r="7" spans="1:14" ht="15" customHeight="1">
      <c r="A7" s="215" t="s">
        <v>253</v>
      </c>
      <c r="B7" s="242" t="s">
        <v>254</v>
      </c>
      <c r="C7" s="88"/>
      <c r="D7" s="69"/>
      <c r="E7" s="69"/>
      <c r="F7" s="123"/>
      <c r="G7" s="88"/>
      <c r="H7" s="69"/>
      <c r="I7" s="69"/>
      <c r="J7" s="123"/>
      <c r="K7" s="20"/>
      <c r="L7" s="20"/>
      <c r="M7" s="20"/>
      <c r="N7" s="20"/>
    </row>
    <row r="8" spans="1:14" ht="15" customHeight="1">
      <c r="A8" s="215" t="s">
        <v>255</v>
      </c>
      <c r="B8" s="242" t="s">
        <v>256</v>
      </c>
      <c r="C8" s="88">
        <v>4435</v>
      </c>
      <c r="D8" s="69"/>
      <c r="E8" s="69"/>
      <c r="F8" s="123">
        <v>4435</v>
      </c>
      <c r="G8" s="88">
        <v>4435</v>
      </c>
      <c r="H8" s="69"/>
      <c r="I8" s="69"/>
      <c r="J8" s="123">
        <v>4435</v>
      </c>
      <c r="K8" s="20"/>
      <c r="L8" s="20"/>
      <c r="M8" s="20"/>
      <c r="N8" s="20"/>
    </row>
    <row r="9" spans="1:14" ht="15" customHeight="1">
      <c r="A9" s="215" t="s">
        <v>257</v>
      </c>
      <c r="B9" s="242" t="s">
        <v>258</v>
      </c>
      <c r="C9" s="88">
        <v>1200</v>
      </c>
      <c r="D9" s="69"/>
      <c r="E9" s="69"/>
      <c r="F9" s="123">
        <v>1200</v>
      </c>
      <c r="G9" s="88">
        <v>1200</v>
      </c>
      <c r="H9" s="69"/>
      <c r="I9" s="69"/>
      <c r="J9" s="123">
        <v>1200</v>
      </c>
      <c r="K9" s="20"/>
      <c r="L9" s="20"/>
      <c r="M9" s="20"/>
      <c r="N9" s="20"/>
    </row>
    <row r="10" spans="1:14" ht="15" customHeight="1">
      <c r="A10" s="215" t="s">
        <v>259</v>
      </c>
      <c r="B10" s="242" t="s">
        <v>260</v>
      </c>
      <c r="C10" s="88"/>
      <c r="D10" s="69"/>
      <c r="E10" s="69"/>
      <c r="F10" s="123"/>
      <c r="G10" s="88"/>
      <c r="H10" s="69"/>
      <c r="I10" s="69"/>
      <c r="J10" s="123"/>
      <c r="K10" s="20"/>
      <c r="L10" s="20"/>
      <c r="M10" s="20"/>
      <c r="N10" s="20"/>
    </row>
    <row r="11" spans="1:14" ht="15" customHeight="1">
      <c r="A11" s="215" t="s">
        <v>261</v>
      </c>
      <c r="B11" s="242" t="s">
        <v>262</v>
      </c>
      <c r="C11" s="88"/>
      <c r="D11" s="69"/>
      <c r="E11" s="69"/>
      <c r="F11" s="123"/>
      <c r="G11" s="88"/>
      <c r="H11" s="69"/>
      <c r="I11" s="69"/>
      <c r="J11" s="123"/>
      <c r="K11" s="20"/>
      <c r="L11" s="20"/>
      <c r="M11" s="20"/>
      <c r="N11" s="20"/>
    </row>
    <row r="12" spans="1:14" ht="15" customHeight="1">
      <c r="A12" s="207" t="s">
        <v>473</v>
      </c>
      <c r="B12" s="243" t="s">
        <v>263</v>
      </c>
      <c r="C12" s="105">
        <f>C6+C8+C9</f>
        <v>13159</v>
      </c>
      <c r="D12" s="69"/>
      <c r="E12" s="69"/>
      <c r="F12" s="124">
        <f>F6+F8+F9</f>
        <v>13159</v>
      </c>
      <c r="G12" s="105">
        <f>G6+G8+G9</f>
        <v>13159</v>
      </c>
      <c r="H12" s="69"/>
      <c r="I12" s="69"/>
      <c r="J12" s="124">
        <f>J6+J8+J9</f>
        <v>13159</v>
      </c>
      <c r="K12" s="20"/>
      <c r="L12" s="20"/>
      <c r="M12" s="20"/>
      <c r="N12" s="20"/>
    </row>
    <row r="13" spans="1:14" ht="15" customHeight="1">
      <c r="A13" s="215" t="s">
        <v>264</v>
      </c>
      <c r="B13" s="242" t="s">
        <v>265</v>
      </c>
      <c r="C13" s="88"/>
      <c r="D13" s="69"/>
      <c r="E13" s="69"/>
      <c r="F13" s="123"/>
      <c r="G13" s="88"/>
      <c r="H13" s="69"/>
      <c r="I13" s="69"/>
      <c r="J13" s="123"/>
      <c r="K13" s="20"/>
      <c r="L13" s="20"/>
      <c r="M13" s="20"/>
      <c r="N13" s="20"/>
    </row>
    <row r="14" spans="1:14" ht="15" customHeight="1">
      <c r="A14" s="215" t="s">
        <v>266</v>
      </c>
      <c r="B14" s="242" t="s">
        <v>267</v>
      </c>
      <c r="C14" s="88"/>
      <c r="D14" s="69"/>
      <c r="E14" s="69"/>
      <c r="F14" s="123"/>
      <c r="G14" s="88"/>
      <c r="H14" s="69"/>
      <c r="I14" s="69"/>
      <c r="J14" s="123"/>
      <c r="K14" s="20"/>
      <c r="L14" s="20"/>
      <c r="M14" s="20"/>
      <c r="N14" s="20"/>
    </row>
    <row r="15" spans="1:14" ht="15" customHeight="1">
      <c r="A15" s="215" t="s">
        <v>435</v>
      </c>
      <c r="B15" s="242" t="s">
        <v>268</v>
      </c>
      <c r="C15" s="88"/>
      <c r="D15" s="69"/>
      <c r="E15" s="69"/>
      <c r="F15" s="123"/>
      <c r="G15" s="88"/>
      <c r="H15" s="69"/>
      <c r="I15" s="69"/>
      <c r="J15" s="123"/>
      <c r="K15" s="20"/>
      <c r="L15" s="20"/>
      <c r="M15" s="20"/>
      <c r="N15" s="20"/>
    </row>
    <row r="16" spans="1:14" ht="15" customHeight="1">
      <c r="A16" s="215" t="s">
        <v>436</v>
      </c>
      <c r="B16" s="242" t="s">
        <v>269</v>
      </c>
      <c r="C16" s="88"/>
      <c r="D16" s="69"/>
      <c r="E16" s="69"/>
      <c r="F16" s="123"/>
      <c r="G16" s="88"/>
      <c r="H16" s="69"/>
      <c r="I16" s="69"/>
      <c r="J16" s="123"/>
      <c r="K16" s="20"/>
      <c r="L16" s="20"/>
      <c r="M16" s="20"/>
      <c r="N16" s="20"/>
    </row>
    <row r="17" spans="1:14" ht="15" customHeight="1">
      <c r="A17" s="215" t="s">
        <v>437</v>
      </c>
      <c r="B17" s="242" t="s">
        <v>270</v>
      </c>
      <c r="C17" s="88"/>
      <c r="D17" s="69"/>
      <c r="E17" s="69"/>
      <c r="F17" s="123"/>
      <c r="G17" s="88">
        <v>449</v>
      </c>
      <c r="H17" s="69"/>
      <c r="I17" s="69"/>
      <c r="J17" s="123">
        <v>449</v>
      </c>
      <c r="K17" s="20"/>
      <c r="L17" s="20"/>
      <c r="M17" s="20"/>
      <c r="N17" s="20"/>
    </row>
    <row r="18" spans="1:14" ht="15" customHeight="1">
      <c r="A18" s="209" t="s">
        <v>474</v>
      </c>
      <c r="B18" s="244" t="s">
        <v>271</v>
      </c>
      <c r="C18" s="119">
        <f>C12</f>
        <v>13159</v>
      </c>
      <c r="D18" s="72"/>
      <c r="E18" s="72"/>
      <c r="F18" s="126">
        <f>F12</f>
        <v>13159</v>
      </c>
      <c r="G18" s="119">
        <f>G12+G17</f>
        <v>13608</v>
      </c>
      <c r="H18" s="72"/>
      <c r="I18" s="72"/>
      <c r="J18" s="126">
        <f>G18</f>
        <v>13608</v>
      </c>
      <c r="K18" s="20"/>
      <c r="L18" s="20"/>
      <c r="M18" s="20"/>
      <c r="N18" s="20"/>
    </row>
    <row r="19" spans="1:14" ht="15" customHeight="1">
      <c r="A19" s="215" t="s">
        <v>441</v>
      </c>
      <c r="B19" s="242" t="s">
        <v>280</v>
      </c>
      <c r="C19" s="88"/>
      <c r="D19" s="69"/>
      <c r="E19" s="69"/>
      <c r="F19" s="123"/>
      <c r="G19" s="88"/>
      <c r="H19" s="69"/>
      <c r="I19" s="69"/>
      <c r="J19" s="123"/>
      <c r="K19" s="20"/>
      <c r="L19" s="20"/>
      <c r="M19" s="20"/>
      <c r="N19" s="20"/>
    </row>
    <row r="20" spans="1:14" ht="15" customHeight="1">
      <c r="A20" s="215" t="s">
        <v>442</v>
      </c>
      <c r="B20" s="242" t="s">
        <v>281</v>
      </c>
      <c r="C20" s="88"/>
      <c r="D20" s="69"/>
      <c r="E20" s="69"/>
      <c r="F20" s="123"/>
      <c r="G20" s="88"/>
      <c r="H20" s="69"/>
      <c r="I20" s="69"/>
      <c r="J20" s="123"/>
      <c r="K20" s="20"/>
      <c r="L20" s="20"/>
      <c r="M20" s="20"/>
      <c r="N20" s="20"/>
    </row>
    <row r="21" spans="1:14" ht="15" customHeight="1">
      <c r="A21" s="207" t="s">
        <v>476</v>
      </c>
      <c r="B21" s="243" t="s">
        <v>282</v>
      </c>
      <c r="C21" s="88"/>
      <c r="D21" s="69"/>
      <c r="E21" s="69"/>
      <c r="F21" s="123"/>
      <c r="G21" s="88"/>
      <c r="H21" s="69"/>
      <c r="I21" s="69"/>
      <c r="J21" s="123"/>
      <c r="K21" s="20"/>
      <c r="L21" s="20"/>
      <c r="M21" s="20"/>
      <c r="N21" s="20"/>
    </row>
    <row r="22" spans="1:14" ht="15" customHeight="1">
      <c r="A22" s="215" t="s">
        <v>443</v>
      </c>
      <c r="B22" s="242" t="s">
        <v>283</v>
      </c>
      <c r="C22" s="88"/>
      <c r="D22" s="69"/>
      <c r="E22" s="69"/>
      <c r="F22" s="123"/>
      <c r="G22" s="88"/>
      <c r="H22" s="69"/>
      <c r="I22" s="69"/>
      <c r="J22" s="123"/>
      <c r="K22" s="20"/>
      <c r="L22" s="20"/>
      <c r="M22" s="20"/>
      <c r="N22" s="20"/>
    </row>
    <row r="23" spans="1:14" ht="15" customHeight="1">
      <c r="A23" s="215" t="s">
        <v>444</v>
      </c>
      <c r="B23" s="242" t="s">
        <v>284</v>
      </c>
      <c r="C23" s="88"/>
      <c r="D23" s="69"/>
      <c r="E23" s="69"/>
      <c r="F23" s="123"/>
      <c r="G23" s="88"/>
      <c r="H23" s="69"/>
      <c r="I23" s="69"/>
      <c r="J23" s="123"/>
      <c r="K23" s="20"/>
      <c r="L23" s="20"/>
      <c r="M23" s="20"/>
      <c r="N23" s="20"/>
    </row>
    <row r="24" spans="1:14" ht="15" customHeight="1">
      <c r="A24" s="215" t="s">
        <v>445</v>
      </c>
      <c r="B24" s="242" t="s">
        <v>285</v>
      </c>
      <c r="C24" s="88">
        <v>280</v>
      </c>
      <c r="D24" s="69"/>
      <c r="E24" s="69"/>
      <c r="F24" s="123">
        <v>280</v>
      </c>
      <c r="G24" s="88">
        <v>280</v>
      </c>
      <c r="H24" s="69"/>
      <c r="I24" s="69"/>
      <c r="J24" s="123">
        <v>280</v>
      </c>
      <c r="K24" s="20"/>
      <c r="L24" s="20"/>
      <c r="M24" s="20"/>
      <c r="N24" s="20"/>
    </row>
    <row r="25" spans="1:14" ht="15" customHeight="1">
      <c r="A25" s="215" t="s">
        <v>446</v>
      </c>
      <c r="B25" s="242" t="s">
        <v>286</v>
      </c>
      <c r="C25" s="88">
        <v>3000</v>
      </c>
      <c r="D25" s="69"/>
      <c r="E25" s="69"/>
      <c r="F25" s="123">
        <v>3000</v>
      </c>
      <c r="G25" s="88">
        <v>3000</v>
      </c>
      <c r="H25" s="69"/>
      <c r="I25" s="69"/>
      <c r="J25" s="123">
        <v>3000</v>
      </c>
      <c r="K25" s="20"/>
      <c r="L25" s="20"/>
      <c r="M25" s="20"/>
      <c r="N25" s="20"/>
    </row>
    <row r="26" spans="1:14" ht="15" customHeight="1">
      <c r="A26" s="215" t="s">
        <v>447</v>
      </c>
      <c r="B26" s="242" t="s">
        <v>289</v>
      </c>
      <c r="C26" s="88"/>
      <c r="D26" s="69"/>
      <c r="E26" s="69"/>
      <c r="F26" s="123"/>
      <c r="G26" s="88"/>
      <c r="H26" s="69"/>
      <c r="I26" s="69"/>
      <c r="J26" s="123"/>
      <c r="K26" s="20"/>
      <c r="L26" s="20"/>
      <c r="M26" s="20"/>
      <c r="N26" s="20"/>
    </row>
    <row r="27" spans="1:14" ht="15" customHeight="1">
      <c r="A27" s="215" t="s">
        <v>290</v>
      </c>
      <c r="B27" s="242" t="s">
        <v>291</v>
      </c>
      <c r="C27" s="88"/>
      <c r="D27" s="69"/>
      <c r="E27" s="69"/>
      <c r="F27" s="123"/>
      <c r="G27" s="88"/>
      <c r="H27" s="69"/>
      <c r="I27" s="69"/>
      <c r="J27" s="123"/>
      <c r="K27" s="20"/>
      <c r="L27" s="20"/>
      <c r="M27" s="20"/>
      <c r="N27" s="20"/>
    </row>
    <row r="28" spans="1:14" ht="15" customHeight="1">
      <c r="A28" s="215" t="s">
        <v>448</v>
      </c>
      <c r="B28" s="242" t="s">
        <v>292</v>
      </c>
      <c r="C28" s="88">
        <v>500</v>
      </c>
      <c r="D28" s="69"/>
      <c r="E28" s="69"/>
      <c r="F28" s="123">
        <v>500</v>
      </c>
      <c r="G28" s="88">
        <v>500</v>
      </c>
      <c r="H28" s="69"/>
      <c r="I28" s="69"/>
      <c r="J28" s="123">
        <v>500</v>
      </c>
      <c r="K28" s="20"/>
      <c r="L28" s="20"/>
      <c r="M28" s="20"/>
      <c r="N28" s="20"/>
    </row>
    <row r="29" spans="1:14" ht="15" customHeight="1">
      <c r="A29" s="215" t="s">
        <v>449</v>
      </c>
      <c r="B29" s="242" t="s">
        <v>297</v>
      </c>
      <c r="C29" s="88">
        <v>32</v>
      </c>
      <c r="D29" s="69"/>
      <c r="E29" s="69"/>
      <c r="F29" s="123">
        <v>32</v>
      </c>
      <c r="G29" s="88">
        <v>32</v>
      </c>
      <c r="H29" s="69"/>
      <c r="I29" s="69"/>
      <c r="J29" s="123">
        <v>32</v>
      </c>
      <c r="K29" s="20"/>
      <c r="L29" s="20"/>
      <c r="M29" s="20"/>
      <c r="N29" s="20"/>
    </row>
    <row r="30" spans="1:14" ht="15" customHeight="1">
      <c r="A30" s="207" t="s">
        <v>477</v>
      </c>
      <c r="B30" s="243" t="s">
        <v>300</v>
      </c>
      <c r="C30" s="88">
        <f>C29+C28+C25</f>
        <v>3532</v>
      </c>
      <c r="D30" s="69"/>
      <c r="E30" s="69"/>
      <c r="F30" s="123">
        <f>F25+F28+F29</f>
        <v>3532</v>
      </c>
      <c r="G30" s="88">
        <f>G29+G28+G25</f>
        <v>3532</v>
      </c>
      <c r="H30" s="69"/>
      <c r="I30" s="69"/>
      <c r="J30" s="123">
        <f>J25+J28+J29</f>
        <v>3532</v>
      </c>
      <c r="K30" s="20"/>
      <c r="L30" s="20"/>
      <c r="M30" s="20"/>
      <c r="N30" s="20"/>
    </row>
    <row r="31" spans="1:14" ht="15" customHeight="1">
      <c r="A31" s="215" t="s">
        <v>450</v>
      </c>
      <c r="B31" s="242" t="s">
        <v>301</v>
      </c>
      <c r="C31" s="88">
        <v>28</v>
      </c>
      <c r="D31" s="69"/>
      <c r="E31" s="69"/>
      <c r="F31" s="123">
        <v>28</v>
      </c>
      <c r="G31" s="88">
        <v>28</v>
      </c>
      <c r="H31" s="69"/>
      <c r="I31" s="69"/>
      <c r="J31" s="123">
        <v>28</v>
      </c>
      <c r="K31" s="20"/>
      <c r="L31" s="20"/>
      <c r="M31" s="20"/>
      <c r="N31" s="20"/>
    </row>
    <row r="32" spans="1:14" ht="15" customHeight="1">
      <c r="A32" s="209" t="s">
        <v>478</v>
      </c>
      <c r="B32" s="244" t="s">
        <v>302</v>
      </c>
      <c r="C32" s="117">
        <f>C31+C30+C24</f>
        <v>3840</v>
      </c>
      <c r="D32" s="72"/>
      <c r="E32" s="72"/>
      <c r="F32" s="127">
        <f>F31+F30+F24</f>
        <v>3840</v>
      </c>
      <c r="G32" s="117">
        <f>G31+G30+G24</f>
        <v>3840</v>
      </c>
      <c r="H32" s="72"/>
      <c r="I32" s="72"/>
      <c r="J32" s="127">
        <f>J31+J30+J24</f>
        <v>3840</v>
      </c>
      <c r="K32" s="20"/>
      <c r="L32" s="20"/>
      <c r="M32" s="20"/>
      <c r="N32" s="20"/>
    </row>
    <row r="33" spans="1:14" ht="15" customHeight="1">
      <c r="A33" s="181" t="s">
        <v>303</v>
      </c>
      <c r="B33" s="242" t="s">
        <v>304</v>
      </c>
      <c r="C33" s="88"/>
      <c r="D33" s="69"/>
      <c r="E33" s="69"/>
      <c r="F33" s="123"/>
      <c r="G33" s="88"/>
      <c r="H33" s="69"/>
      <c r="I33" s="69"/>
      <c r="J33" s="123"/>
      <c r="K33" s="20"/>
      <c r="L33" s="20"/>
      <c r="M33" s="20"/>
      <c r="N33" s="20"/>
    </row>
    <row r="34" spans="1:14" ht="15" customHeight="1">
      <c r="A34" s="181" t="s">
        <v>451</v>
      </c>
      <c r="B34" s="242" t="s">
        <v>305</v>
      </c>
      <c r="C34" s="88">
        <v>0</v>
      </c>
      <c r="D34" s="69"/>
      <c r="E34" s="69"/>
      <c r="F34" s="123">
        <v>0</v>
      </c>
      <c r="G34" s="88">
        <v>0</v>
      </c>
      <c r="H34" s="69"/>
      <c r="I34" s="69"/>
      <c r="J34" s="123">
        <v>0</v>
      </c>
      <c r="K34" s="20"/>
      <c r="L34" s="20"/>
      <c r="M34" s="20"/>
      <c r="N34" s="20"/>
    </row>
    <row r="35" spans="1:14" ht="15" customHeight="1">
      <c r="A35" s="181" t="s">
        <v>452</v>
      </c>
      <c r="B35" s="242" t="s">
        <v>306</v>
      </c>
      <c r="C35" s="88"/>
      <c r="D35" s="69"/>
      <c r="E35" s="69"/>
      <c r="F35" s="123"/>
      <c r="G35" s="88"/>
      <c r="H35" s="69"/>
      <c r="I35" s="69"/>
      <c r="J35" s="123"/>
      <c r="K35" s="20"/>
      <c r="L35" s="20"/>
      <c r="M35" s="20"/>
      <c r="N35" s="20"/>
    </row>
    <row r="36" spans="1:14" ht="15" customHeight="1">
      <c r="A36" s="181" t="s">
        <v>453</v>
      </c>
      <c r="B36" s="242" t="s">
        <v>307</v>
      </c>
      <c r="C36" s="88">
        <v>500</v>
      </c>
      <c r="D36" s="69"/>
      <c r="E36" s="69"/>
      <c r="F36" s="123">
        <v>500</v>
      </c>
      <c r="G36" s="88">
        <v>500</v>
      </c>
      <c r="H36" s="69"/>
      <c r="I36" s="69"/>
      <c r="J36" s="123">
        <v>500</v>
      </c>
      <c r="K36" s="20"/>
      <c r="L36" s="20"/>
      <c r="M36" s="20"/>
      <c r="N36" s="20"/>
    </row>
    <row r="37" spans="1:14" ht="15" customHeight="1">
      <c r="A37" s="181" t="s">
        <v>308</v>
      </c>
      <c r="B37" s="242" t="s">
        <v>309</v>
      </c>
      <c r="C37" s="88"/>
      <c r="D37" s="69"/>
      <c r="E37" s="69"/>
      <c r="F37" s="123"/>
      <c r="G37" s="88"/>
      <c r="H37" s="69"/>
      <c r="I37" s="69"/>
      <c r="J37" s="123"/>
      <c r="K37" s="20"/>
      <c r="L37" s="20"/>
      <c r="M37" s="20"/>
      <c r="N37" s="20"/>
    </row>
    <row r="38" spans="1:14" ht="15" customHeight="1">
      <c r="A38" s="181" t="s">
        <v>310</v>
      </c>
      <c r="B38" s="242" t="s">
        <v>311</v>
      </c>
      <c r="C38" s="88"/>
      <c r="D38" s="69"/>
      <c r="E38" s="69"/>
      <c r="F38" s="123"/>
      <c r="G38" s="88"/>
      <c r="H38" s="69"/>
      <c r="I38" s="69"/>
      <c r="J38" s="123"/>
      <c r="K38" s="20"/>
      <c r="L38" s="20"/>
      <c r="M38" s="20"/>
      <c r="N38" s="20"/>
    </row>
    <row r="39" spans="1:14" ht="15" customHeight="1">
      <c r="A39" s="181" t="s">
        <v>312</v>
      </c>
      <c r="B39" s="242" t="s">
        <v>313</v>
      </c>
      <c r="C39" s="88"/>
      <c r="D39" s="69"/>
      <c r="E39" s="69"/>
      <c r="F39" s="123"/>
      <c r="G39" s="88"/>
      <c r="H39" s="69"/>
      <c r="I39" s="69"/>
      <c r="J39" s="123"/>
      <c r="K39" s="20"/>
      <c r="L39" s="20"/>
      <c r="M39" s="20"/>
      <c r="N39" s="20"/>
    </row>
    <row r="40" spans="1:14" ht="15" customHeight="1">
      <c r="A40" s="181" t="s">
        <v>454</v>
      </c>
      <c r="B40" s="242" t="s">
        <v>314</v>
      </c>
      <c r="C40" s="88">
        <v>60</v>
      </c>
      <c r="D40" s="69"/>
      <c r="E40" s="69"/>
      <c r="F40" s="123">
        <v>60</v>
      </c>
      <c r="G40" s="88">
        <v>60</v>
      </c>
      <c r="H40" s="69"/>
      <c r="I40" s="69"/>
      <c r="J40" s="123">
        <v>60</v>
      </c>
      <c r="K40" s="20"/>
      <c r="L40" s="20"/>
      <c r="M40" s="20"/>
      <c r="N40" s="20"/>
    </row>
    <row r="41" spans="1:14" ht="15" customHeight="1">
      <c r="A41" s="181" t="s">
        <v>455</v>
      </c>
      <c r="B41" s="242" t="s">
        <v>315</v>
      </c>
      <c r="C41" s="88"/>
      <c r="D41" s="69"/>
      <c r="E41" s="69"/>
      <c r="F41" s="123"/>
      <c r="G41" s="88"/>
      <c r="H41" s="69"/>
      <c r="I41" s="69"/>
      <c r="J41" s="123"/>
      <c r="K41" s="20"/>
      <c r="L41" s="20"/>
      <c r="M41" s="20"/>
      <c r="N41" s="20"/>
    </row>
    <row r="42" spans="1:14" ht="15" customHeight="1">
      <c r="A42" s="181" t="s">
        <v>456</v>
      </c>
      <c r="B42" s="242" t="s">
        <v>316</v>
      </c>
      <c r="C42" s="88">
        <v>346</v>
      </c>
      <c r="D42" s="69"/>
      <c r="E42" s="69"/>
      <c r="F42" s="123">
        <v>346</v>
      </c>
      <c r="G42" s="88">
        <v>346</v>
      </c>
      <c r="H42" s="69"/>
      <c r="I42" s="69"/>
      <c r="J42" s="123">
        <v>346</v>
      </c>
      <c r="K42" s="20"/>
      <c r="L42" s="20"/>
      <c r="M42" s="20"/>
      <c r="N42" s="20"/>
    </row>
    <row r="43" spans="1:14" ht="15" customHeight="1">
      <c r="A43" s="183" t="s">
        <v>479</v>
      </c>
      <c r="B43" s="244" t="s">
        <v>317</v>
      </c>
      <c r="C43" s="117">
        <f>C36+C40+C42</f>
        <v>906</v>
      </c>
      <c r="D43" s="72"/>
      <c r="E43" s="72"/>
      <c r="F43" s="127">
        <f>F36+F40+F42</f>
        <v>906</v>
      </c>
      <c r="G43" s="117">
        <f>G36+G40+G42</f>
        <v>906</v>
      </c>
      <c r="H43" s="72"/>
      <c r="I43" s="72"/>
      <c r="J43" s="127">
        <f>J36+J40+J42</f>
        <v>906</v>
      </c>
      <c r="K43" s="20"/>
      <c r="L43" s="20"/>
      <c r="M43" s="20"/>
      <c r="N43" s="20"/>
    </row>
    <row r="44" spans="1:14" ht="15" customHeight="1">
      <c r="A44" s="181" t="s">
        <v>326</v>
      </c>
      <c r="B44" s="242" t="s">
        <v>327</v>
      </c>
      <c r="C44" s="88"/>
      <c r="D44" s="69"/>
      <c r="E44" s="69"/>
      <c r="F44" s="123"/>
      <c r="G44" s="88"/>
      <c r="H44" s="69"/>
      <c r="I44" s="69"/>
      <c r="J44" s="123"/>
      <c r="K44" s="20"/>
      <c r="L44" s="20"/>
      <c r="M44" s="20"/>
      <c r="N44" s="20"/>
    </row>
    <row r="45" spans="1:14" ht="15" customHeight="1">
      <c r="A45" s="215" t="s">
        <v>460</v>
      </c>
      <c r="B45" s="242" t="s">
        <v>328</v>
      </c>
      <c r="C45" s="88"/>
      <c r="D45" s="69"/>
      <c r="E45" s="69"/>
      <c r="F45" s="123"/>
      <c r="G45" s="88"/>
      <c r="H45" s="69"/>
      <c r="I45" s="69"/>
      <c r="J45" s="123"/>
      <c r="K45" s="20"/>
      <c r="L45" s="20"/>
      <c r="M45" s="20"/>
      <c r="N45" s="20"/>
    </row>
    <row r="46" spans="1:14" ht="15" customHeight="1">
      <c r="A46" s="181" t="s">
        <v>461</v>
      </c>
      <c r="B46" s="242" t="s">
        <v>329</v>
      </c>
      <c r="C46" s="88"/>
      <c r="D46" s="69"/>
      <c r="E46" s="69"/>
      <c r="F46" s="123"/>
      <c r="G46" s="88"/>
      <c r="H46" s="69"/>
      <c r="I46" s="69"/>
      <c r="J46" s="123"/>
      <c r="K46" s="20"/>
      <c r="L46" s="20"/>
      <c r="M46" s="20"/>
      <c r="N46" s="20"/>
    </row>
    <row r="47" spans="1:14" ht="15" customHeight="1">
      <c r="A47" s="209" t="s">
        <v>481</v>
      </c>
      <c r="B47" s="244" t="s">
        <v>330</v>
      </c>
      <c r="C47" s="88"/>
      <c r="D47" s="69"/>
      <c r="E47" s="69"/>
      <c r="F47" s="123"/>
      <c r="G47" s="88"/>
      <c r="H47" s="69"/>
      <c r="I47" s="69"/>
      <c r="J47" s="123"/>
      <c r="K47" s="20"/>
      <c r="L47" s="20"/>
      <c r="M47" s="20"/>
      <c r="N47" s="20"/>
    </row>
    <row r="48" spans="1:14" ht="15" customHeight="1">
      <c r="A48" s="217" t="s">
        <v>538</v>
      </c>
      <c r="B48" s="245"/>
      <c r="C48" s="147">
        <f>C43+C32+C18</f>
        <v>17905</v>
      </c>
      <c r="D48" s="148">
        <f>D43+D32+D18</f>
        <v>0</v>
      </c>
      <c r="E48" s="148">
        <f>E43+E32+E18</f>
        <v>0</v>
      </c>
      <c r="F48" s="149">
        <f>F43+F32+F18</f>
        <v>17905</v>
      </c>
      <c r="G48" s="147">
        <f>G18+G32+G43</f>
        <v>18354</v>
      </c>
      <c r="H48" s="148">
        <f>H18+H32+H43</f>
        <v>0</v>
      </c>
      <c r="I48" s="148">
        <f>I18+I32+I43</f>
        <v>0</v>
      </c>
      <c r="J48" s="149">
        <f>J18+J32+J43</f>
        <v>18354</v>
      </c>
      <c r="K48" s="20"/>
      <c r="L48" s="20"/>
      <c r="M48" s="20"/>
      <c r="N48" s="20"/>
    </row>
    <row r="49" spans="1:14" ht="15" customHeight="1">
      <c r="A49" s="215" t="s">
        <v>272</v>
      </c>
      <c r="B49" s="242" t="s">
        <v>273</v>
      </c>
      <c r="C49" s="88"/>
      <c r="D49" s="69"/>
      <c r="E49" s="69"/>
      <c r="F49" s="123"/>
      <c r="G49" s="88"/>
      <c r="H49" s="69"/>
      <c r="I49" s="69"/>
      <c r="J49" s="123"/>
      <c r="K49" s="20"/>
      <c r="L49" s="20"/>
      <c r="M49" s="20"/>
      <c r="N49" s="20"/>
    </row>
    <row r="50" spans="1:14" ht="15" customHeight="1">
      <c r="A50" s="215" t="s">
        <v>274</v>
      </c>
      <c r="B50" s="242" t="s">
        <v>275</v>
      </c>
      <c r="C50" s="88"/>
      <c r="D50" s="69"/>
      <c r="E50" s="69"/>
      <c r="F50" s="123"/>
      <c r="G50" s="88"/>
      <c r="H50" s="69"/>
      <c r="I50" s="69"/>
      <c r="J50" s="123"/>
      <c r="K50" s="20"/>
      <c r="L50" s="20"/>
      <c r="M50" s="20"/>
      <c r="N50" s="20"/>
    </row>
    <row r="51" spans="1:14" ht="15" customHeight="1">
      <c r="A51" s="215" t="s">
        <v>438</v>
      </c>
      <c r="B51" s="242" t="s">
        <v>276</v>
      </c>
      <c r="C51" s="88"/>
      <c r="D51" s="69"/>
      <c r="E51" s="69"/>
      <c r="F51" s="123"/>
      <c r="G51" s="88"/>
      <c r="H51" s="69"/>
      <c r="I51" s="69"/>
      <c r="J51" s="123"/>
      <c r="K51" s="20"/>
      <c r="L51" s="20"/>
      <c r="M51" s="20"/>
      <c r="N51" s="20"/>
    </row>
    <row r="52" spans="1:14" ht="15" customHeight="1">
      <c r="A52" s="215" t="s">
        <v>439</v>
      </c>
      <c r="B52" s="242" t="s">
        <v>277</v>
      </c>
      <c r="C52" s="88"/>
      <c r="D52" s="69"/>
      <c r="E52" s="69"/>
      <c r="F52" s="123"/>
      <c r="G52" s="88"/>
      <c r="H52" s="69"/>
      <c r="I52" s="69"/>
      <c r="J52" s="123"/>
      <c r="K52" s="20"/>
      <c r="L52" s="20"/>
      <c r="M52" s="20"/>
      <c r="N52" s="20"/>
    </row>
    <row r="53" spans="1:14" ht="15" customHeight="1">
      <c r="A53" s="215" t="s">
        <v>440</v>
      </c>
      <c r="B53" s="242" t="s">
        <v>278</v>
      </c>
      <c r="C53" s="88"/>
      <c r="D53" s="69"/>
      <c r="E53" s="69"/>
      <c r="F53" s="123"/>
      <c r="G53" s="88"/>
      <c r="H53" s="69"/>
      <c r="I53" s="69"/>
      <c r="J53" s="123"/>
      <c r="K53" s="20"/>
      <c r="L53" s="20"/>
      <c r="M53" s="20"/>
      <c r="N53" s="20"/>
    </row>
    <row r="54" spans="1:14" ht="15" customHeight="1">
      <c r="A54" s="209" t="s">
        <v>475</v>
      </c>
      <c r="B54" s="244" t="s">
        <v>279</v>
      </c>
      <c r="C54" s="88"/>
      <c r="D54" s="69"/>
      <c r="E54" s="69"/>
      <c r="F54" s="123"/>
      <c r="G54" s="88"/>
      <c r="H54" s="69"/>
      <c r="I54" s="69"/>
      <c r="J54" s="123"/>
      <c r="K54" s="20"/>
      <c r="L54" s="20"/>
      <c r="M54" s="20"/>
      <c r="N54" s="20"/>
    </row>
    <row r="55" spans="1:14" ht="15" customHeight="1">
      <c r="A55" s="181" t="s">
        <v>457</v>
      </c>
      <c r="B55" s="242" t="s">
        <v>318</v>
      </c>
      <c r="C55" s="88"/>
      <c r="D55" s="69"/>
      <c r="E55" s="69"/>
      <c r="F55" s="123"/>
      <c r="G55" s="88"/>
      <c r="H55" s="69"/>
      <c r="I55" s="69"/>
      <c r="J55" s="123"/>
      <c r="K55" s="20"/>
      <c r="L55" s="20"/>
      <c r="M55" s="20"/>
      <c r="N55" s="20"/>
    </row>
    <row r="56" spans="1:14" ht="15" customHeight="1">
      <c r="A56" s="181" t="s">
        <v>458</v>
      </c>
      <c r="B56" s="242" t="s">
        <v>319</v>
      </c>
      <c r="C56" s="88"/>
      <c r="D56" s="69"/>
      <c r="E56" s="69"/>
      <c r="F56" s="123"/>
      <c r="G56" s="88"/>
      <c r="H56" s="69"/>
      <c r="I56" s="69"/>
      <c r="J56" s="123"/>
      <c r="K56" s="20"/>
      <c r="L56" s="20"/>
      <c r="M56" s="20"/>
      <c r="N56" s="20"/>
    </row>
    <row r="57" spans="1:14" ht="15" customHeight="1">
      <c r="A57" s="181" t="s">
        <v>320</v>
      </c>
      <c r="B57" s="242" t="s">
        <v>321</v>
      </c>
      <c r="C57" s="88">
        <v>2000</v>
      </c>
      <c r="D57" s="69"/>
      <c r="E57" s="69"/>
      <c r="F57" s="123">
        <v>2000</v>
      </c>
      <c r="G57" s="88">
        <v>1800</v>
      </c>
      <c r="H57" s="69"/>
      <c r="I57" s="69"/>
      <c r="J57" s="123">
        <f>G57</f>
        <v>1800</v>
      </c>
      <c r="K57" s="20"/>
      <c r="L57" s="20"/>
      <c r="M57" s="20"/>
      <c r="N57" s="20"/>
    </row>
    <row r="58" spans="1:14" ht="15" customHeight="1">
      <c r="A58" s="181" t="s">
        <v>459</v>
      </c>
      <c r="B58" s="242" t="s">
        <v>322</v>
      </c>
      <c r="C58" s="88"/>
      <c r="D58" s="69"/>
      <c r="E58" s="69"/>
      <c r="F58" s="123"/>
      <c r="G58" s="88"/>
      <c r="H58" s="69"/>
      <c r="I58" s="69"/>
      <c r="J58" s="123"/>
      <c r="K58" s="20"/>
      <c r="L58" s="20"/>
      <c r="M58" s="20"/>
      <c r="N58" s="20"/>
    </row>
    <row r="59" spans="1:14" ht="15" customHeight="1">
      <c r="A59" s="181" t="s">
        <v>323</v>
      </c>
      <c r="B59" s="242" t="s">
        <v>324</v>
      </c>
      <c r="C59" s="88"/>
      <c r="D59" s="69"/>
      <c r="E59" s="69"/>
      <c r="F59" s="123"/>
      <c r="G59" s="88"/>
      <c r="H59" s="69"/>
      <c r="I59" s="69"/>
      <c r="J59" s="123"/>
      <c r="K59" s="20"/>
      <c r="L59" s="20"/>
      <c r="M59" s="20"/>
      <c r="N59" s="20"/>
    </row>
    <row r="60" spans="1:14" ht="15" customHeight="1">
      <c r="A60" s="209" t="s">
        <v>480</v>
      </c>
      <c r="B60" s="244" t="s">
        <v>325</v>
      </c>
      <c r="C60" s="117">
        <v>2000</v>
      </c>
      <c r="D60" s="72"/>
      <c r="E60" s="72"/>
      <c r="F60" s="127">
        <v>2000</v>
      </c>
      <c r="G60" s="117">
        <f>G57</f>
        <v>1800</v>
      </c>
      <c r="H60" s="72"/>
      <c r="I60" s="72"/>
      <c r="J60" s="127">
        <f>G60</f>
        <v>1800</v>
      </c>
      <c r="K60" s="20"/>
      <c r="L60" s="20"/>
      <c r="M60" s="20"/>
      <c r="N60" s="20"/>
    </row>
    <row r="61" spans="1:14" ht="15" customHeight="1">
      <c r="A61" s="181" t="s">
        <v>331</v>
      </c>
      <c r="B61" s="242" t="s">
        <v>332</v>
      </c>
      <c r="C61" s="88"/>
      <c r="D61" s="69"/>
      <c r="E61" s="69"/>
      <c r="F61" s="123"/>
      <c r="G61" s="88"/>
      <c r="H61" s="69"/>
      <c r="I61" s="69"/>
      <c r="J61" s="123"/>
      <c r="K61" s="20"/>
      <c r="L61" s="20"/>
      <c r="M61" s="20"/>
      <c r="N61" s="20"/>
    </row>
    <row r="62" spans="1:14" ht="15" customHeight="1">
      <c r="A62" s="215" t="s">
        <v>462</v>
      </c>
      <c r="B62" s="242" t="s">
        <v>333</v>
      </c>
      <c r="C62" s="88"/>
      <c r="D62" s="69"/>
      <c r="E62" s="69"/>
      <c r="F62" s="123"/>
      <c r="G62" s="88"/>
      <c r="H62" s="69"/>
      <c r="I62" s="69"/>
      <c r="J62" s="123"/>
      <c r="K62" s="20"/>
      <c r="L62" s="20"/>
      <c r="M62" s="20"/>
      <c r="N62" s="20"/>
    </row>
    <row r="63" spans="1:14" ht="15" customHeight="1">
      <c r="A63" s="181" t="s">
        <v>463</v>
      </c>
      <c r="B63" s="242" t="s">
        <v>334</v>
      </c>
      <c r="C63" s="88"/>
      <c r="D63" s="69"/>
      <c r="E63" s="69"/>
      <c r="F63" s="123"/>
      <c r="G63" s="88"/>
      <c r="H63" s="69"/>
      <c r="I63" s="69"/>
      <c r="J63" s="123"/>
      <c r="K63" s="20"/>
      <c r="L63" s="20"/>
      <c r="M63" s="20"/>
      <c r="N63" s="20"/>
    </row>
    <row r="64" spans="1:14" ht="15" customHeight="1">
      <c r="A64" s="209" t="s">
        <v>483</v>
      </c>
      <c r="B64" s="244" t="s">
        <v>335</v>
      </c>
      <c r="C64" s="88"/>
      <c r="D64" s="69"/>
      <c r="E64" s="69"/>
      <c r="F64" s="123"/>
      <c r="G64" s="88"/>
      <c r="H64" s="69"/>
      <c r="I64" s="69"/>
      <c r="J64" s="123"/>
      <c r="K64" s="20"/>
      <c r="L64" s="20"/>
      <c r="M64" s="20"/>
      <c r="N64" s="20"/>
    </row>
    <row r="65" spans="1:14" ht="15" customHeight="1">
      <c r="A65" s="217" t="s">
        <v>537</v>
      </c>
      <c r="B65" s="245"/>
      <c r="C65" s="132">
        <f>C60</f>
        <v>2000</v>
      </c>
      <c r="D65" s="133"/>
      <c r="E65" s="133"/>
      <c r="F65" s="134">
        <f>F60</f>
        <v>2000</v>
      </c>
      <c r="G65" s="132">
        <f>G60</f>
        <v>1800</v>
      </c>
      <c r="H65" s="133"/>
      <c r="I65" s="133"/>
      <c r="J65" s="134">
        <f>J60</f>
        <v>1800</v>
      </c>
      <c r="K65" s="20"/>
      <c r="L65" s="20"/>
      <c r="M65" s="20"/>
      <c r="N65" s="20"/>
    </row>
    <row r="66" spans="1:14" ht="15.75">
      <c r="A66" s="240" t="s">
        <v>482</v>
      </c>
      <c r="B66" s="246" t="s">
        <v>336</v>
      </c>
      <c r="C66" s="135">
        <f>C64+C60+C54+C47+C43+C32+C18</f>
        <v>19905</v>
      </c>
      <c r="D66" s="136"/>
      <c r="E66" s="136"/>
      <c r="F66" s="137">
        <f>C66</f>
        <v>19905</v>
      </c>
      <c r="G66" s="135">
        <f>G64+G60+G54+G47+G43+G32+G18</f>
        <v>20154</v>
      </c>
      <c r="H66" s="136"/>
      <c r="I66" s="136"/>
      <c r="J66" s="137">
        <f>G66</f>
        <v>20154</v>
      </c>
      <c r="K66" s="20"/>
      <c r="L66" s="20"/>
      <c r="M66" s="20"/>
      <c r="N66" s="20"/>
    </row>
    <row r="67" spans="1:14" ht="15.75">
      <c r="A67" s="241" t="s">
        <v>31</v>
      </c>
      <c r="B67" s="247"/>
      <c r="C67" s="138"/>
      <c r="D67" s="139"/>
      <c r="E67" s="139"/>
      <c r="F67" s="140"/>
      <c r="G67" s="138"/>
      <c r="H67" s="139"/>
      <c r="I67" s="139"/>
      <c r="J67" s="140"/>
      <c r="K67" s="20"/>
      <c r="L67" s="20"/>
      <c r="M67" s="20"/>
      <c r="N67" s="20"/>
    </row>
    <row r="68" spans="1:14" ht="15.75">
      <c r="A68" s="241" t="s">
        <v>32</v>
      </c>
      <c r="B68" s="247"/>
      <c r="C68" s="138"/>
      <c r="D68" s="139"/>
      <c r="E68" s="139"/>
      <c r="F68" s="140"/>
      <c r="G68" s="138"/>
      <c r="H68" s="139"/>
      <c r="I68" s="139"/>
      <c r="J68" s="140"/>
      <c r="K68" s="20"/>
      <c r="L68" s="20"/>
      <c r="M68" s="20"/>
      <c r="N68" s="20"/>
    </row>
    <row r="69" spans="1:14">
      <c r="A69" s="222" t="s">
        <v>464</v>
      </c>
      <c r="B69" s="235" t="s">
        <v>337</v>
      </c>
      <c r="C69" s="88"/>
      <c r="D69" s="69"/>
      <c r="E69" s="69"/>
      <c r="F69" s="123"/>
      <c r="G69" s="88"/>
      <c r="H69" s="69"/>
      <c r="I69" s="69"/>
      <c r="J69" s="123"/>
      <c r="K69" s="20"/>
      <c r="L69" s="20"/>
      <c r="M69" s="20"/>
      <c r="N69" s="20"/>
    </row>
    <row r="70" spans="1:14">
      <c r="A70" s="181" t="s">
        <v>338</v>
      </c>
      <c r="B70" s="235" t="s">
        <v>339</v>
      </c>
      <c r="C70" s="88"/>
      <c r="D70" s="69"/>
      <c r="E70" s="69"/>
      <c r="F70" s="123"/>
      <c r="G70" s="88"/>
      <c r="H70" s="69"/>
      <c r="I70" s="69"/>
      <c r="J70" s="123"/>
      <c r="K70" s="20"/>
      <c r="L70" s="20"/>
      <c r="M70" s="20"/>
      <c r="N70" s="20"/>
    </row>
    <row r="71" spans="1:14">
      <c r="A71" s="222" t="s">
        <v>465</v>
      </c>
      <c r="B71" s="235" t="s">
        <v>340</v>
      </c>
      <c r="C71" s="88"/>
      <c r="D71" s="69"/>
      <c r="E71" s="69"/>
      <c r="F71" s="123"/>
      <c r="G71" s="88"/>
      <c r="H71" s="69"/>
      <c r="I71" s="69"/>
      <c r="J71" s="123"/>
      <c r="K71" s="20"/>
      <c r="L71" s="20"/>
      <c r="M71" s="20"/>
      <c r="N71" s="20"/>
    </row>
    <row r="72" spans="1:14">
      <c r="A72" s="221" t="s">
        <v>484</v>
      </c>
      <c r="B72" s="236" t="s">
        <v>341</v>
      </c>
      <c r="C72" s="88"/>
      <c r="D72" s="69"/>
      <c r="E72" s="69"/>
      <c r="F72" s="123"/>
      <c r="G72" s="88"/>
      <c r="H72" s="69"/>
      <c r="I72" s="69"/>
      <c r="J72" s="123"/>
      <c r="K72" s="20"/>
      <c r="L72" s="20"/>
      <c r="M72" s="20"/>
      <c r="N72" s="20"/>
    </row>
    <row r="73" spans="1:14">
      <c r="A73" s="181" t="s">
        <v>466</v>
      </c>
      <c r="B73" s="235" t="s">
        <v>342</v>
      </c>
      <c r="C73" s="88"/>
      <c r="D73" s="69"/>
      <c r="E73" s="69"/>
      <c r="F73" s="123"/>
      <c r="G73" s="88"/>
      <c r="H73" s="69"/>
      <c r="I73" s="69"/>
      <c r="J73" s="123"/>
      <c r="K73" s="20"/>
      <c r="L73" s="20"/>
      <c r="M73" s="20"/>
      <c r="N73" s="20"/>
    </row>
    <row r="74" spans="1:14">
      <c r="A74" s="222" t="s">
        <v>343</v>
      </c>
      <c r="B74" s="235" t="s">
        <v>344</v>
      </c>
      <c r="C74" s="88"/>
      <c r="D74" s="69"/>
      <c r="E74" s="69"/>
      <c r="F74" s="123"/>
      <c r="G74" s="88"/>
      <c r="H74" s="69"/>
      <c r="I74" s="69"/>
      <c r="J74" s="123"/>
      <c r="K74" s="20"/>
      <c r="L74" s="20"/>
      <c r="M74" s="20"/>
      <c r="N74" s="20"/>
    </row>
    <row r="75" spans="1:14">
      <c r="A75" s="181" t="s">
        <v>467</v>
      </c>
      <c r="B75" s="235" t="s">
        <v>345</v>
      </c>
      <c r="C75" s="88"/>
      <c r="D75" s="69"/>
      <c r="E75" s="69"/>
      <c r="F75" s="123"/>
      <c r="G75" s="88"/>
      <c r="H75" s="69"/>
      <c r="I75" s="69"/>
      <c r="J75" s="123"/>
      <c r="K75" s="20"/>
      <c r="L75" s="20"/>
      <c r="M75" s="20"/>
      <c r="N75" s="20"/>
    </row>
    <row r="76" spans="1:14">
      <c r="A76" s="222" t="s">
        <v>346</v>
      </c>
      <c r="B76" s="235" t="s">
        <v>347</v>
      </c>
      <c r="C76" s="88"/>
      <c r="D76" s="69"/>
      <c r="E76" s="69"/>
      <c r="F76" s="123"/>
      <c r="G76" s="88"/>
      <c r="H76" s="69"/>
      <c r="I76" s="69"/>
      <c r="J76" s="123"/>
      <c r="K76" s="20"/>
      <c r="L76" s="20"/>
      <c r="M76" s="20"/>
      <c r="N76" s="20"/>
    </row>
    <row r="77" spans="1:14">
      <c r="A77" s="223" t="s">
        <v>485</v>
      </c>
      <c r="B77" s="236" t="s">
        <v>348</v>
      </c>
      <c r="C77" s="88"/>
      <c r="D77" s="69"/>
      <c r="E77" s="69"/>
      <c r="F77" s="123"/>
      <c r="G77" s="88"/>
      <c r="H77" s="69"/>
      <c r="I77" s="69"/>
      <c r="J77" s="123"/>
      <c r="K77" s="20"/>
      <c r="L77" s="20"/>
      <c r="M77" s="20"/>
      <c r="N77" s="20"/>
    </row>
    <row r="78" spans="1:14">
      <c r="A78" s="215" t="s">
        <v>543</v>
      </c>
      <c r="B78" s="235" t="s">
        <v>349</v>
      </c>
      <c r="C78" s="88"/>
      <c r="D78" s="69"/>
      <c r="E78" s="69"/>
      <c r="F78" s="123"/>
      <c r="G78" s="88">
        <v>4165</v>
      </c>
      <c r="H78" s="69"/>
      <c r="I78" s="150"/>
      <c r="J78" s="123">
        <v>4165</v>
      </c>
      <c r="K78" s="20"/>
      <c r="L78" s="20"/>
      <c r="M78" s="20"/>
      <c r="N78" s="20"/>
    </row>
    <row r="79" spans="1:14">
      <c r="A79" s="215" t="s">
        <v>544</v>
      </c>
      <c r="B79" s="235" t="s">
        <v>349</v>
      </c>
      <c r="C79" s="88"/>
      <c r="D79" s="69"/>
      <c r="E79" s="69"/>
      <c r="F79" s="123"/>
      <c r="G79" s="88"/>
      <c r="H79" s="69"/>
      <c r="I79" s="150"/>
      <c r="J79" s="123"/>
      <c r="K79" s="20"/>
      <c r="L79" s="20"/>
      <c r="M79" s="20"/>
      <c r="N79" s="20"/>
    </row>
    <row r="80" spans="1:14">
      <c r="A80" s="215" t="s">
        <v>541</v>
      </c>
      <c r="B80" s="235" t="s">
        <v>350</v>
      </c>
      <c r="C80" s="88"/>
      <c r="D80" s="69"/>
      <c r="E80" s="69"/>
      <c r="F80" s="123"/>
      <c r="G80" s="88"/>
      <c r="H80" s="69"/>
      <c r="I80" s="150"/>
      <c r="J80" s="123"/>
      <c r="K80" s="20"/>
      <c r="L80" s="20"/>
      <c r="M80" s="20"/>
      <c r="N80" s="20"/>
    </row>
    <row r="81" spans="1:14">
      <c r="A81" s="215" t="s">
        <v>542</v>
      </c>
      <c r="B81" s="235" t="s">
        <v>350</v>
      </c>
      <c r="C81" s="88"/>
      <c r="D81" s="69"/>
      <c r="E81" s="69"/>
      <c r="F81" s="123"/>
      <c r="G81" s="88"/>
      <c r="H81" s="69"/>
      <c r="I81" s="150"/>
      <c r="J81" s="123"/>
      <c r="K81" s="20"/>
      <c r="L81" s="20"/>
      <c r="M81" s="20"/>
      <c r="N81" s="20"/>
    </row>
    <row r="82" spans="1:14">
      <c r="A82" s="207" t="s">
        <v>486</v>
      </c>
      <c r="B82" s="236" t="s">
        <v>351</v>
      </c>
      <c r="C82" s="122"/>
      <c r="D82" s="69"/>
      <c r="E82" s="69"/>
      <c r="F82" s="125"/>
      <c r="G82" s="88">
        <v>4165</v>
      </c>
      <c r="H82" s="69"/>
      <c r="I82" s="150"/>
      <c r="J82" s="123">
        <v>4165</v>
      </c>
      <c r="K82" s="103"/>
      <c r="L82" s="20"/>
      <c r="M82" s="20"/>
      <c r="N82" s="103"/>
    </row>
    <row r="83" spans="1:14">
      <c r="A83" s="222" t="s">
        <v>352</v>
      </c>
      <c r="B83" s="235" t="s">
        <v>353</v>
      </c>
      <c r="C83" s="88"/>
      <c r="D83" s="69"/>
      <c r="E83" s="69"/>
      <c r="F83" s="123"/>
      <c r="G83" s="88"/>
      <c r="H83" s="69"/>
      <c r="I83" s="69"/>
      <c r="J83" s="123"/>
      <c r="K83" s="20"/>
      <c r="L83" s="20"/>
      <c r="M83" s="20"/>
      <c r="N83" s="20"/>
    </row>
    <row r="84" spans="1:14">
      <c r="A84" s="222" t="s">
        <v>354</v>
      </c>
      <c r="B84" s="235" t="s">
        <v>355</v>
      </c>
      <c r="C84" s="88"/>
      <c r="D84" s="69"/>
      <c r="E84" s="69"/>
      <c r="F84" s="123"/>
      <c r="G84" s="88"/>
      <c r="H84" s="69"/>
      <c r="I84" s="69"/>
      <c r="J84" s="123"/>
      <c r="K84" s="20"/>
      <c r="L84" s="20"/>
      <c r="M84" s="20"/>
      <c r="N84" s="20"/>
    </row>
    <row r="85" spans="1:14">
      <c r="A85" s="222" t="s">
        <v>356</v>
      </c>
      <c r="B85" s="235" t="s">
        <v>357</v>
      </c>
      <c r="C85" s="88"/>
      <c r="D85" s="69"/>
      <c r="E85" s="69"/>
      <c r="F85" s="123"/>
      <c r="G85" s="88"/>
      <c r="H85" s="69"/>
      <c r="I85" s="69"/>
      <c r="J85" s="123"/>
      <c r="K85" s="20"/>
      <c r="L85" s="20"/>
      <c r="M85" s="20"/>
      <c r="N85" s="20"/>
    </row>
    <row r="86" spans="1:14">
      <c r="A86" s="222" t="s">
        <v>358</v>
      </c>
      <c r="B86" s="235" t="s">
        <v>359</v>
      </c>
      <c r="C86" s="88"/>
      <c r="D86" s="69"/>
      <c r="E86" s="69"/>
      <c r="F86" s="123"/>
      <c r="G86" s="88"/>
      <c r="H86" s="69"/>
      <c r="I86" s="69"/>
      <c r="J86" s="123"/>
      <c r="K86" s="20"/>
      <c r="L86" s="20"/>
      <c r="M86" s="20"/>
      <c r="N86" s="20"/>
    </row>
    <row r="87" spans="1:14">
      <c r="A87" s="181" t="s">
        <v>468</v>
      </c>
      <c r="B87" s="235" t="s">
        <v>360</v>
      </c>
      <c r="C87" s="88"/>
      <c r="D87" s="69"/>
      <c r="E87" s="69"/>
      <c r="F87" s="123"/>
      <c r="G87" s="88"/>
      <c r="H87" s="69"/>
      <c r="I87" s="69"/>
      <c r="J87" s="123"/>
      <c r="K87" s="20"/>
      <c r="L87" s="20"/>
      <c r="M87" s="20"/>
      <c r="N87" s="20"/>
    </row>
    <row r="88" spans="1:14">
      <c r="A88" s="221" t="s">
        <v>487</v>
      </c>
      <c r="B88" s="236" t="s">
        <v>362</v>
      </c>
      <c r="C88" s="122"/>
      <c r="D88" s="69"/>
      <c r="E88" s="69"/>
      <c r="F88" s="125"/>
      <c r="G88" s="88">
        <f>G82</f>
        <v>4165</v>
      </c>
      <c r="H88" s="69"/>
      <c r="I88" s="69"/>
      <c r="J88" s="123">
        <f>J82</f>
        <v>4165</v>
      </c>
      <c r="K88" s="103"/>
      <c r="L88" s="20"/>
      <c r="M88" s="20"/>
      <c r="N88" s="103"/>
    </row>
    <row r="89" spans="1:14">
      <c r="A89" s="181" t="s">
        <v>363</v>
      </c>
      <c r="B89" s="235" t="s">
        <v>364</v>
      </c>
      <c r="C89" s="88"/>
      <c r="D89" s="69"/>
      <c r="E89" s="69"/>
      <c r="F89" s="123"/>
      <c r="G89" s="88"/>
      <c r="H89" s="69"/>
      <c r="I89" s="69"/>
      <c r="J89" s="123"/>
      <c r="K89" s="20"/>
      <c r="L89" s="20"/>
      <c r="M89" s="20"/>
      <c r="N89" s="20"/>
    </row>
    <row r="90" spans="1:14">
      <c r="A90" s="181" t="s">
        <v>365</v>
      </c>
      <c r="B90" s="235" t="s">
        <v>366</v>
      </c>
      <c r="C90" s="88"/>
      <c r="D90" s="69"/>
      <c r="E90" s="69"/>
      <c r="F90" s="123"/>
      <c r="G90" s="88"/>
      <c r="H90" s="69"/>
      <c r="I90" s="69"/>
      <c r="J90" s="123"/>
      <c r="K90" s="20"/>
      <c r="L90" s="20"/>
      <c r="M90" s="20"/>
      <c r="N90" s="20"/>
    </row>
    <row r="91" spans="1:14">
      <c r="A91" s="222" t="s">
        <v>367</v>
      </c>
      <c r="B91" s="235" t="s">
        <v>368</v>
      </c>
      <c r="C91" s="88"/>
      <c r="D91" s="69"/>
      <c r="E91" s="69"/>
      <c r="F91" s="123"/>
      <c r="G91" s="88"/>
      <c r="H91" s="69"/>
      <c r="I91" s="69"/>
      <c r="J91" s="123"/>
      <c r="K91" s="20"/>
      <c r="L91" s="20"/>
      <c r="M91" s="20"/>
      <c r="N91" s="20"/>
    </row>
    <row r="92" spans="1:14">
      <c r="A92" s="222" t="s">
        <v>469</v>
      </c>
      <c r="B92" s="235" t="s">
        <v>369</v>
      </c>
      <c r="C92" s="88"/>
      <c r="D92" s="69"/>
      <c r="E92" s="69"/>
      <c r="F92" s="123"/>
      <c r="G92" s="88"/>
      <c r="H92" s="69"/>
      <c r="I92" s="69"/>
      <c r="J92" s="123"/>
      <c r="K92" s="20"/>
      <c r="L92" s="20"/>
      <c r="M92" s="20"/>
      <c r="N92" s="20"/>
    </row>
    <row r="93" spans="1:14">
      <c r="A93" s="223" t="s">
        <v>488</v>
      </c>
      <c r="B93" s="236" t="s">
        <v>370</v>
      </c>
      <c r="C93" s="88"/>
      <c r="D93" s="69"/>
      <c r="E93" s="69"/>
      <c r="F93" s="123"/>
      <c r="G93" s="88"/>
      <c r="H93" s="69"/>
      <c r="I93" s="69"/>
      <c r="J93" s="123"/>
      <c r="K93" s="20"/>
      <c r="L93" s="20"/>
      <c r="M93" s="20"/>
      <c r="N93" s="20"/>
    </row>
    <row r="94" spans="1:14">
      <c r="A94" s="221" t="s">
        <v>371</v>
      </c>
      <c r="B94" s="236" t="s">
        <v>372</v>
      </c>
      <c r="C94" s="88"/>
      <c r="D94" s="69"/>
      <c r="E94" s="69"/>
      <c r="F94" s="123"/>
      <c r="G94" s="88"/>
      <c r="H94" s="69"/>
      <c r="I94" s="69"/>
      <c r="J94" s="123"/>
      <c r="K94" s="20"/>
      <c r="L94" s="20"/>
      <c r="M94" s="20"/>
      <c r="N94" s="20"/>
    </row>
    <row r="95" spans="1:14" ht="15.75">
      <c r="A95" s="225" t="s">
        <v>489</v>
      </c>
      <c r="B95" s="238" t="s">
        <v>373</v>
      </c>
      <c r="C95" s="141">
        <v>0</v>
      </c>
      <c r="D95" s="142"/>
      <c r="E95" s="142"/>
      <c r="F95" s="143">
        <v>0</v>
      </c>
      <c r="G95" s="141">
        <f>G88</f>
        <v>4165</v>
      </c>
      <c r="H95" s="142"/>
      <c r="I95" s="142"/>
      <c r="J95" s="143">
        <f>J88</f>
        <v>4165</v>
      </c>
      <c r="K95" s="103"/>
      <c r="L95" s="20"/>
      <c r="M95" s="20"/>
      <c r="N95" s="103"/>
    </row>
    <row r="96" spans="1:14" ht="15.75">
      <c r="A96" s="226" t="s">
        <v>471</v>
      </c>
      <c r="B96" s="239"/>
      <c r="C96" s="144">
        <f>C66+C95</f>
        <v>19905</v>
      </c>
      <c r="D96" s="145"/>
      <c r="E96" s="145"/>
      <c r="F96" s="146">
        <f>C96</f>
        <v>19905</v>
      </c>
      <c r="G96" s="144">
        <f>G66+G95</f>
        <v>24319</v>
      </c>
      <c r="H96" s="145"/>
      <c r="I96" s="145"/>
      <c r="J96" s="146">
        <f>G96</f>
        <v>24319</v>
      </c>
      <c r="K96" s="103"/>
      <c r="L96" s="20"/>
      <c r="M96" s="20"/>
      <c r="N96" s="103"/>
    </row>
  </sheetData>
  <mergeCells count="5">
    <mergeCell ref="K4:N4"/>
    <mergeCell ref="G4:J4"/>
    <mergeCell ref="C4:F4"/>
    <mergeCell ref="A1:J1"/>
    <mergeCell ref="A2:J2"/>
  </mergeCells>
  <phoneticPr fontId="37" type="noConversion"/>
  <pageMargins left="0.70866141732283472" right="0.70866141732283472" top="0.74803149606299213" bottom="0.74803149606299213" header="0.31496062992125984" footer="0.31496062992125984"/>
  <pageSetup paperSize="8" scale="70" orientation="portrait" verticalDpi="300" r:id="rId1"/>
  <headerFooter>
    <oddHeader>&amp;R3. melléklet a 10/2016. (V.10)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5"/>
  <sheetViews>
    <sheetView view="pageLayout" workbookViewId="0">
      <selection activeCell="E8" sqref="E8"/>
    </sheetView>
  </sheetViews>
  <sheetFormatPr defaultRowHeight="15"/>
  <cols>
    <col min="1" max="1" width="64.7109375" customWidth="1"/>
    <col min="2" max="2" width="9.42578125" customWidth="1"/>
    <col min="3" max="3" width="22.42578125" customWidth="1"/>
  </cols>
  <sheetData>
    <row r="1" spans="1:3" ht="21.75" customHeight="1">
      <c r="A1" s="259" t="s">
        <v>675</v>
      </c>
      <c r="B1" s="263"/>
      <c r="C1" s="263"/>
    </row>
    <row r="2" spans="1:3" ht="26.25" customHeight="1">
      <c r="A2" s="264" t="s">
        <v>11</v>
      </c>
      <c r="B2" s="260"/>
      <c r="C2" s="260"/>
    </row>
    <row r="3" spans="1:3" ht="26.25" customHeight="1">
      <c r="A3" s="44"/>
      <c r="B3" s="45"/>
      <c r="C3" s="45"/>
    </row>
    <row r="4" spans="1:3">
      <c r="A4" s="71" t="s">
        <v>665</v>
      </c>
    </row>
    <row r="5" spans="1:3" ht="25.5">
      <c r="A5" s="2" t="s">
        <v>71</v>
      </c>
      <c r="B5" s="3" t="s">
        <v>72</v>
      </c>
      <c r="C5" s="68" t="s">
        <v>671</v>
      </c>
    </row>
    <row r="6" spans="1:3">
      <c r="A6" s="13" t="s">
        <v>174</v>
      </c>
      <c r="B6" s="6" t="s">
        <v>175</v>
      </c>
      <c r="C6" s="69"/>
    </row>
    <row r="7" spans="1:3">
      <c r="A7" s="11"/>
      <c r="B7" s="6"/>
      <c r="C7" s="69"/>
    </row>
    <row r="8" spans="1:3">
      <c r="A8" s="11"/>
      <c r="B8" s="6"/>
      <c r="C8" s="69"/>
    </row>
    <row r="9" spans="1:3">
      <c r="A9" s="11"/>
      <c r="B9" s="6"/>
      <c r="C9" s="69"/>
    </row>
    <row r="10" spans="1:3">
      <c r="A10" s="11"/>
      <c r="B10" s="6"/>
      <c r="C10" s="69"/>
    </row>
    <row r="11" spans="1:3">
      <c r="A11" s="13" t="s">
        <v>386</v>
      </c>
      <c r="B11" s="6" t="s">
        <v>176</v>
      </c>
      <c r="C11" s="69"/>
    </row>
    <row r="12" spans="1:3">
      <c r="A12" s="11"/>
      <c r="B12" s="6"/>
      <c r="C12" s="69"/>
    </row>
    <row r="13" spans="1:3">
      <c r="A13" s="11"/>
      <c r="B13" s="6"/>
      <c r="C13" s="69"/>
    </row>
    <row r="14" spans="1:3">
      <c r="A14" s="11"/>
      <c r="B14" s="6"/>
      <c r="C14" s="69"/>
    </row>
    <row r="15" spans="1:3">
      <c r="A15" s="11"/>
      <c r="B15" s="6"/>
      <c r="C15" s="69"/>
    </row>
    <row r="16" spans="1:3">
      <c r="A16" s="7" t="s">
        <v>177</v>
      </c>
      <c r="B16" s="6" t="s">
        <v>178</v>
      </c>
      <c r="C16" s="28"/>
    </row>
    <row r="17" spans="1:3">
      <c r="A17" s="5"/>
      <c r="B17" s="6"/>
      <c r="C17" s="69"/>
    </row>
    <row r="18" spans="1:3">
      <c r="A18" s="5"/>
      <c r="B18" s="6"/>
      <c r="C18" s="69"/>
    </row>
    <row r="19" spans="1:3">
      <c r="A19" s="13" t="s">
        <v>179</v>
      </c>
      <c r="B19" s="6" t="s">
        <v>180</v>
      </c>
      <c r="C19" s="28">
        <f>C20+C21+C22</f>
        <v>749</v>
      </c>
    </row>
    <row r="20" spans="1:3">
      <c r="A20" s="11" t="s">
        <v>670</v>
      </c>
      <c r="B20" s="6"/>
      <c r="C20" s="69">
        <v>394</v>
      </c>
    </row>
    <row r="21" spans="1:3">
      <c r="A21" s="11" t="s">
        <v>677</v>
      </c>
      <c r="B21" s="6"/>
      <c r="C21" s="69">
        <v>197</v>
      </c>
    </row>
    <row r="22" spans="1:3">
      <c r="A22" s="5" t="s">
        <v>669</v>
      </c>
      <c r="B22" s="6"/>
      <c r="C22" s="69">
        <v>158</v>
      </c>
    </row>
    <row r="23" spans="1:3">
      <c r="A23" s="13" t="s">
        <v>181</v>
      </c>
      <c r="B23" s="6" t="s">
        <v>182</v>
      </c>
      <c r="C23" s="69"/>
    </row>
    <row r="24" spans="1:3">
      <c r="A24" s="11"/>
      <c r="B24" s="6"/>
      <c r="C24" s="69"/>
    </row>
    <row r="25" spans="1:3">
      <c r="A25" s="11"/>
      <c r="B25" s="6"/>
      <c r="C25" s="69"/>
    </row>
    <row r="26" spans="1:3">
      <c r="A26" s="7" t="s">
        <v>183</v>
      </c>
      <c r="B26" s="6" t="s">
        <v>184</v>
      </c>
      <c r="C26" s="69"/>
    </row>
    <row r="27" spans="1:3" ht="25.5">
      <c r="A27" s="7" t="s">
        <v>185</v>
      </c>
      <c r="B27" s="6" t="s">
        <v>186</v>
      </c>
      <c r="C27" s="128">
        <f>C19*0.27</f>
        <v>202.23000000000002</v>
      </c>
    </row>
    <row r="28" spans="1:3" ht="15.75">
      <c r="A28" s="248" t="s">
        <v>387</v>
      </c>
      <c r="B28" s="175" t="s">
        <v>187</v>
      </c>
      <c r="C28" s="249">
        <f>C16+C19+C27</f>
        <v>951.23</v>
      </c>
    </row>
    <row r="29" spans="1:3">
      <c r="A29" s="13" t="s">
        <v>188</v>
      </c>
      <c r="B29" s="6" t="s">
        <v>189</v>
      </c>
      <c r="C29" s="128">
        <v>394</v>
      </c>
    </row>
    <row r="30" spans="1:3">
      <c r="A30" s="11" t="s">
        <v>672</v>
      </c>
      <c r="B30" s="6"/>
      <c r="C30" s="106">
        <v>394</v>
      </c>
    </row>
    <row r="31" spans="1:3">
      <c r="A31" s="11"/>
      <c r="B31" s="6"/>
      <c r="C31" s="106"/>
    </row>
    <row r="32" spans="1:3">
      <c r="A32" s="11"/>
      <c r="B32" s="6"/>
      <c r="C32" s="106"/>
    </row>
    <row r="33" spans="1:3">
      <c r="A33" s="11"/>
      <c r="B33" s="6"/>
      <c r="C33" s="106"/>
    </row>
    <row r="34" spans="1:3">
      <c r="A34" s="13" t="s">
        <v>190</v>
      </c>
      <c r="B34" s="6" t="s">
        <v>191</v>
      </c>
      <c r="C34" s="106"/>
    </row>
    <row r="35" spans="1:3">
      <c r="A35" s="11"/>
      <c r="B35" s="6"/>
      <c r="C35" s="106"/>
    </row>
    <row r="36" spans="1:3">
      <c r="A36" s="11"/>
      <c r="B36" s="6"/>
      <c r="C36" s="106"/>
    </row>
    <row r="37" spans="1:3">
      <c r="A37" s="11"/>
      <c r="B37" s="6"/>
      <c r="C37" s="106"/>
    </row>
    <row r="38" spans="1:3">
      <c r="A38" s="11"/>
      <c r="B38" s="6"/>
      <c r="C38" s="106"/>
    </row>
    <row r="39" spans="1:3">
      <c r="A39" s="13" t="s">
        <v>192</v>
      </c>
      <c r="B39" s="6" t="s">
        <v>193</v>
      </c>
      <c r="C39" s="106"/>
    </row>
    <row r="40" spans="1:3">
      <c r="A40" s="13" t="s">
        <v>194</v>
      </c>
      <c r="B40" s="6" t="s">
        <v>195</v>
      </c>
      <c r="C40" s="128">
        <f>C29*0.27</f>
        <v>106.38000000000001</v>
      </c>
    </row>
    <row r="41" spans="1:3" ht="15.75">
      <c r="A41" s="248" t="s">
        <v>388</v>
      </c>
      <c r="B41" s="175" t="s">
        <v>196</v>
      </c>
      <c r="C41" s="249">
        <f>C40+C29</f>
        <v>500.38</v>
      </c>
    </row>
    <row r="44" spans="1:3">
      <c r="A44" s="107"/>
      <c r="B44" s="107"/>
      <c r="C44" s="107"/>
    </row>
    <row r="45" spans="1:3">
      <c r="A45" s="65"/>
      <c r="B45" s="65"/>
      <c r="C45" s="65"/>
    </row>
    <row r="46" spans="1:3">
      <c r="A46" s="65"/>
      <c r="B46" s="65"/>
      <c r="C46" s="65"/>
    </row>
    <row r="47" spans="1:3">
      <c r="A47" s="65"/>
      <c r="B47" s="65"/>
      <c r="C47" s="65"/>
    </row>
    <row r="48" spans="1:3">
      <c r="A48" s="65"/>
      <c r="B48" s="65"/>
      <c r="C48" s="65"/>
    </row>
    <row r="49" spans="1:3">
      <c r="A49" s="98"/>
      <c r="B49" s="108"/>
      <c r="C49" s="65"/>
    </row>
    <row r="50" spans="1:3">
      <c r="A50" s="98"/>
      <c r="B50" s="108"/>
      <c r="C50" s="65"/>
    </row>
    <row r="51" spans="1:3">
      <c r="A51" s="98"/>
      <c r="B51" s="108"/>
      <c r="C51" s="65"/>
    </row>
    <row r="52" spans="1:3">
      <c r="A52" s="98"/>
      <c r="B52" s="108"/>
      <c r="C52" s="65"/>
    </row>
    <row r="53" spans="1:3">
      <c r="A53" s="98"/>
      <c r="B53" s="108"/>
      <c r="C53" s="65"/>
    </row>
    <row r="54" spans="1:3">
      <c r="A54" s="98"/>
      <c r="B54" s="108"/>
      <c r="C54" s="65"/>
    </row>
    <row r="55" spans="1:3">
      <c r="A55" s="98"/>
      <c r="B55" s="108"/>
      <c r="C55" s="65"/>
    </row>
    <row r="56" spans="1:3">
      <c r="A56" s="98"/>
      <c r="B56" s="108"/>
      <c r="C56" s="65"/>
    </row>
    <row r="57" spans="1:3">
      <c r="A57" s="98"/>
      <c r="B57" s="108"/>
      <c r="C57" s="65"/>
    </row>
    <row r="58" spans="1:3">
      <c r="A58" s="98"/>
      <c r="B58" s="108"/>
      <c r="C58" s="65"/>
    </row>
    <row r="59" spans="1:3">
      <c r="A59" s="109"/>
      <c r="B59" s="108"/>
      <c r="C59" s="65"/>
    </row>
    <row r="60" spans="1:3">
      <c r="A60" s="109"/>
      <c r="B60" s="108"/>
      <c r="C60" s="65"/>
    </row>
    <row r="61" spans="1:3">
      <c r="A61" s="109"/>
      <c r="B61" s="108"/>
      <c r="C61" s="65"/>
    </row>
    <row r="62" spans="1:3">
      <c r="A62" s="98"/>
      <c r="B62" s="108"/>
      <c r="C62" s="65"/>
    </row>
    <row r="63" spans="1:3" ht="15.75">
      <c r="A63" s="110"/>
      <c r="B63" s="111"/>
      <c r="C63" s="65"/>
    </row>
    <row r="64" spans="1:3" ht="15.75">
      <c r="A64" s="112"/>
      <c r="B64" s="113"/>
      <c r="C64" s="65"/>
    </row>
    <row r="65" spans="1:3" ht="15.75">
      <c r="A65" s="112"/>
      <c r="B65" s="113"/>
      <c r="C65" s="65"/>
    </row>
    <row r="66" spans="1:3" ht="15.75">
      <c r="A66" s="112"/>
      <c r="B66" s="113"/>
      <c r="C66" s="65"/>
    </row>
    <row r="67" spans="1:3" ht="15.75">
      <c r="A67" s="112"/>
      <c r="B67" s="113"/>
      <c r="C67" s="65"/>
    </row>
    <row r="68" spans="1:3">
      <c r="A68" s="98"/>
      <c r="B68" s="108"/>
      <c r="C68" s="65"/>
    </row>
    <row r="69" spans="1:3">
      <c r="A69" s="98"/>
      <c r="B69" s="108"/>
      <c r="C69" s="65"/>
    </row>
    <row r="70" spans="1:3">
      <c r="A70" s="98"/>
      <c r="B70" s="108"/>
      <c r="C70" s="65"/>
    </row>
    <row r="71" spans="1:3">
      <c r="A71" s="98"/>
      <c r="B71" s="108"/>
      <c r="C71" s="65"/>
    </row>
    <row r="72" spans="1:3">
      <c r="A72" s="98"/>
      <c r="B72" s="108"/>
      <c r="C72" s="65"/>
    </row>
    <row r="73" spans="1:3">
      <c r="A73" s="98"/>
      <c r="B73" s="108"/>
      <c r="C73" s="65"/>
    </row>
    <row r="74" spans="1:3">
      <c r="A74" s="98"/>
      <c r="B74" s="108"/>
      <c r="C74" s="65"/>
    </row>
    <row r="75" spans="1:3">
      <c r="A75" s="98"/>
      <c r="B75" s="108"/>
      <c r="C75" s="65"/>
    </row>
    <row r="76" spans="1:3">
      <c r="A76" s="98"/>
      <c r="B76" s="108"/>
      <c r="C76" s="65"/>
    </row>
    <row r="77" spans="1:3">
      <c r="A77" s="98"/>
      <c r="B77" s="108"/>
      <c r="C77" s="65"/>
    </row>
    <row r="78" spans="1:3">
      <c r="A78" s="98"/>
      <c r="B78" s="108"/>
      <c r="C78" s="65"/>
    </row>
    <row r="79" spans="1:3" ht="15.75">
      <c r="A79" s="110"/>
      <c r="B79" s="111"/>
      <c r="C79" s="65"/>
    </row>
    <row r="80" spans="1:3">
      <c r="A80" s="4"/>
      <c r="B80" s="4"/>
      <c r="C80" s="4"/>
    </row>
    <row r="81" spans="1:3">
      <c r="A81" s="4"/>
      <c r="B81" s="4"/>
      <c r="C81" s="4"/>
    </row>
    <row r="82" spans="1:3">
      <c r="A82" s="4"/>
      <c r="B82" s="4"/>
      <c r="C82" s="4"/>
    </row>
    <row r="83" spans="1:3">
      <c r="A83" s="4"/>
      <c r="B83" s="4"/>
      <c r="C83" s="4"/>
    </row>
    <row r="84" spans="1:3">
      <c r="A84" s="4"/>
      <c r="B84" s="4"/>
      <c r="C84" s="4"/>
    </row>
    <row r="85" spans="1:3">
      <c r="A85" s="4"/>
      <c r="B85" s="4"/>
      <c r="C85" s="4"/>
    </row>
  </sheetData>
  <mergeCells count="2">
    <mergeCell ref="A1:C1"/>
    <mergeCell ref="A2:C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>
    <oddHeader>&amp;R4. melléklet a 10/2016. (V.10)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view="pageLayout" workbookViewId="0">
      <selection activeCell="D5" sqref="D5"/>
    </sheetView>
  </sheetViews>
  <sheetFormatPr defaultRowHeight="15"/>
  <cols>
    <col min="1" max="1" width="86.28515625" customWidth="1"/>
    <col min="2" max="2" width="28.28515625" customWidth="1"/>
  </cols>
  <sheetData>
    <row r="1" spans="1:2" ht="25.5" customHeight="1">
      <c r="A1" s="259" t="s">
        <v>675</v>
      </c>
      <c r="B1" s="263"/>
    </row>
    <row r="2" spans="1:2" ht="23.25" customHeight="1">
      <c r="A2" s="264" t="s">
        <v>536</v>
      </c>
      <c r="B2" s="268"/>
    </row>
    <row r="3" spans="1:2">
      <c r="A3" s="1"/>
    </row>
    <row r="4" spans="1:2">
      <c r="A4" s="71" t="s">
        <v>665</v>
      </c>
    </row>
    <row r="5" spans="1:2" ht="64.5" customHeight="1">
      <c r="A5" s="37" t="s">
        <v>535</v>
      </c>
      <c r="B5" s="253" t="s">
        <v>666</v>
      </c>
    </row>
    <row r="6" spans="1:2" ht="15" customHeight="1">
      <c r="A6" s="38" t="s">
        <v>511</v>
      </c>
      <c r="B6" s="129"/>
    </row>
    <row r="7" spans="1:2" ht="15" customHeight="1">
      <c r="A7" s="38" t="s">
        <v>512</v>
      </c>
      <c r="B7" s="129"/>
    </row>
    <row r="8" spans="1:2" ht="15" customHeight="1">
      <c r="A8" s="38" t="s">
        <v>513</v>
      </c>
      <c r="B8" s="129"/>
    </row>
    <row r="9" spans="1:2" ht="15" customHeight="1">
      <c r="A9" s="38" t="s">
        <v>514</v>
      </c>
      <c r="B9" s="129"/>
    </row>
    <row r="10" spans="1:2" ht="15" customHeight="1">
      <c r="A10" s="37" t="s">
        <v>530</v>
      </c>
      <c r="B10" s="129"/>
    </row>
    <row r="11" spans="1:2" ht="15" customHeight="1">
      <c r="A11" s="38" t="s">
        <v>515</v>
      </c>
      <c r="B11" s="129"/>
    </row>
    <row r="12" spans="1:2" ht="33" customHeight="1">
      <c r="A12" s="38" t="s">
        <v>516</v>
      </c>
      <c r="B12" s="129"/>
    </row>
    <row r="13" spans="1:2" ht="15" customHeight="1">
      <c r="A13" s="38" t="s">
        <v>517</v>
      </c>
      <c r="B13" s="129"/>
    </row>
    <row r="14" spans="1:2" ht="15" customHeight="1">
      <c r="A14" s="38" t="s">
        <v>518</v>
      </c>
      <c r="B14" s="129">
        <v>1</v>
      </c>
    </row>
    <row r="15" spans="1:2" ht="15" customHeight="1">
      <c r="A15" s="38" t="s">
        <v>519</v>
      </c>
      <c r="B15" s="129"/>
    </row>
    <row r="16" spans="1:2" ht="15" customHeight="1">
      <c r="A16" s="38" t="s">
        <v>520</v>
      </c>
      <c r="B16" s="129"/>
    </row>
    <row r="17" spans="1:2" ht="15" customHeight="1">
      <c r="A17" s="38" t="s">
        <v>521</v>
      </c>
      <c r="B17" s="129"/>
    </row>
    <row r="18" spans="1:2" ht="15" customHeight="1">
      <c r="A18" s="37" t="s">
        <v>531</v>
      </c>
      <c r="B18" s="173">
        <f>SUM(B13:B17)</f>
        <v>1</v>
      </c>
    </row>
    <row r="19" spans="1:2" ht="29.25" customHeight="1">
      <c r="A19" s="38" t="s">
        <v>682</v>
      </c>
      <c r="B19" s="129">
        <v>1</v>
      </c>
    </row>
    <row r="20" spans="1:2" ht="15" customHeight="1">
      <c r="A20" s="38" t="s">
        <v>522</v>
      </c>
      <c r="B20" s="129"/>
    </row>
    <row r="21" spans="1:2" ht="15" customHeight="1">
      <c r="A21" s="38" t="s">
        <v>523</v>
      </c>
      <c r="B21" s="129"/>
    </row>
    <row r="22" spans="1:2" ht="15" customHeight="1">
      <c r="A22" s="37" t="s">
        <v>532</v>
      </c>
      <c r="B22" s="173">
        <v>1</v>
      </c>
    </row>
    <row r="23" spans="1:2" ht="15" customHeight="1">
      <c r="A23" s="38" t="s">
        <v>524</v>
      </c>
      <c r="B23" s="129">
        <v>1</v>
      </c>
    </row>
    <row r="24" spans="1:2" ht="15" customHeight="1">
      <c r="A24" s="38" t="s">
        <v>525</v>
      </c>
      <c r="B24" s="129">
        <v>2</v>
      </c>
    </row>
    <row r="25" spans="1:2" ht="20.25" customHeight="1">
      <c r="A25" s="38" t="s">
        <v>683</v>
      </c>
      <c r="B25" s="129">
        <v>1</v>
      </c>
    </row>
    <row r="26" spans="1:2" ht="15" customHeight="1">
      <c r="A26" s="37" t="s">
        <v>533</v>
      </c>
      <c r="B26" s="173">
        <f>B23+B25+B24</f>
        <v>4</v>
      </c>
    </row>
    <row r="27" spans="1:2" ht="37.5" customHeight="1">
      <c r="A27" s="37" t="s">
        <v>534</v>
      </c>
      <c r="B27" s="76">
        <f>B18+B22+B26</f>
        <v>6</v>
      </c>
    </row>
    <row r="28" spans="1:2" ht="30" customHeight="1">
      <c r="A28" s="38" t="s">
        <v>526</v>
      </c>
      <c r="B28" s="129"/>
    </row>
    <row r="29" spans="1:2" ht="32.25" customHeight="1">
      <c r="A29" s="38" t="s">
        <v>527</v>
      </c>
      <c r="B29" s="129"/>
    </row>
    <row r="30" spans="1:2" ht="33.75" customHeight="1">
      <c r="A30" s="38" t="s">
        <v>528</v>
      </c>
      <c r="B30" s="129"/>
    </row>
    <row r="31" spans="1:2" ht="18.75" customHeight="1">
      <c r="A31" s="38" t="s">
        <v>529</v>
      </c>
      <c r="B31" s="129"/>
    </row>
    <row r="32" spans="1:2" ht="33" customHeight="1">
      <c r="A32" s="37" t="s">
        <v>33</v>
      </c>
      <c r="B32" s="129"/>
    </row>
    <row r="33" spans="1:2">
      <c r="A33" s="265"/>
      <c r="B33" s="266"/>
    </row>
    <row r="34" spans="1:2">
      <c r="A34" s="267"/>
      <c r="B34" s="266"/>
    </row>
  </sheetData>
  <mergeCells count="4">
    <mergeCell ref="A33:B33"/>
    <mergeCell ref="A34:B34"/>
    <mergeCell ref="A1:B1"/>
    <mergeCell ref="A2:B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  <headerFooter>
    <oddHeader>&amp;R5. melléklet a 10/2016. (V.10)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view="pageLayout" topLeftCell="A16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59" t="s">
        <v>675</v>
      </c>
      <c r="B1" s="263"/>
    </row>
    <row r="2" spans="1:7" ht="71.25" customHeight="1">
      <c r="A2" s="264" t="s">
        <v>16</v>
      </c>
      <c r="B2" s="264"/>
      <c r="C2" s="47"/>
      <c r="D2" s="47"/>
      <c r="E2" s="47"/>
      <c r="F2" s="47"/>
      <c r="G2" s="47"/>
    </row>
    <row r="3" spans="1:7" ht="24" customHeight="1">
      <c r="A3" s="44"/>
      <c r="B3" s="44"/>
      <c r="C3" s="47"/>
      <c r="D3" s="47"/>
      <c r="E3" s="47"/>
      <c r="F3" s="47"/>
      <c r="G3" s="47"/>
    </row>
    <row r="4" spans="1:7" ht="22.5" customHeight="1">
      <c r="A4" s="71" t="s">
        <v>665</v>
      </c>
    </row>
    <row r="5" spans="1:7" ht="18">
      <c r="A5" s="29" t="s">
        <v>1</v>
      </c>
      <c r="B5" s="28" t="s">
        <v>7</v>
      </c>
    </row>
    <row r="6" spans="1:7">
      <c r="A6" s="27" t="s">
        <v>53</v>
      </c>
      <c r="B6" s="69"/>
    </row>
    <row r="7" spans="1:7">
      <c r="A7" s="48" t="s">
        <v>54</v>
      </c>
      <c r="B7" s="27"/>
    </row>
    <row r="8" spans="1:7">
      <c r="A8" s="27" t="s">
        <v>55</v>
      </c>
      <c r="B8" s="27"/>
    </row>
    <row r="9" spans="1:7">
      <c r="A9" s="27" t="s">
        <v>56</v>
      </c>
      <c r="B9" s="27"/>
    </row>
    <row r="10" spans="1:7">
      <c r="A10" s="27" t="s">
        <v>57</v>
      </c>
      <c r="B10" s="27"/>
    </row>
    <row r="11" spans="1:7">
      <c r="A11" s="27" t="s">
        <v>58</v>
      </c>
      <c r="B11" s="27"/>
    </row>
    <row r="12" spans="1:7">
      <c r="A12" s="27" t="s">
        <v>59</v>
      </c>
      <c r="B12" s="27"/>
    </row>
    <row r="13" spans="1:7">
      <c r="A13" s="27" t="s">
        <v>60</v>
      </c>
      <c r="B13" s="27"/>
    </row>
    <row r="14" spans="1:7">
      <c r="A14" s="46" t="s">
        <v>10</v>
      </c>
      <c r="B14" s="51">
        <v>0</v>
      </c>
    </row>
    <row r="15" spans="1:7" ht="30">
      <c r="A15" s="49" t="s">
        <v>2</v>
      </c>
      <c r="B15" s="27"/>
    </row>
    <row r="16" spans="1:7" ht="30">
      <c r="A16" s="49" t="s">
        <v>3</v>
      </c>
      <c r="B16" s="27"/>
    </row>
    <row r="17" spans="1:2">
      <c r="A17" s="50" t="s">
        <v>4</v>
      </c>
      <c r="B17" s="27"/>
    </row>
    <row r="18" spans="1:2">
      <c r="A18" s="50" t="s">
        <v>5</v>
      </c>
      <c r="B18" s="27"/>
    </row>
    <row r="19" spans="1:2">
      <c r="A19" s="27" t="s">
        <v>8</v>
      </c>
      <c r="B19" s="27"/>
    </row>
    <row r="20" spans="1:2">
      <c r="A20" s="32" t="s">
        <v>6</v>
      </c>
      <c r="B20" s="27"/>
    </row>
    <row r="21" spans="1:2" ht="31.5">
      <c r="A21" s="52" t="s">
        <v>9</v>
      </c>
      <c r="B21" s="18"/>
    </row>
    <row r="22" spans="1:2" ht="15.75">
      <c r="A22" s="30" t="s">
        <v>508</v>
      </c>
      <c r="B22" s="31">
        <v>0</v>
      </c>
    </row>
    <row r="25" spans="1:2" ht="18">
      <c r="A25" s="29" t="s">
        <v>1</v>
      </c>
      <c r="B25" s="28" t="s">
        <v>7</v>
      </c>
    </row>
    <row r="26" spans="1:2">
      <c r="A26" s="27" t="s">
        <v>53</v>
      </c>
      <c r="B26" s="27"/>
    </row>
    <row r="27" spans="1:2">
      <c r="A27" s="48" t="s">
        <v>54</v>
      </c>
      <c r="B27" s="27"/>
    </row>
    <row r="28" spans="1:2">
      <c r="A28" s="27" t="s">
        <v>55</v>
      </c>
      <c r="B28" s="27"/>
    </row>
    <row r="29" spans="1:2">
      <c r="A29" s="27" t="s">
        <v>56</v>
      </c>
      <c r="B29" s="27"/>
    </row>
    <row r="30" spans="1:2">
      <c r="A30" s="27" t="s">
        <v>57</v>
      </c>
      <c r="B30" s="27"/>
    </row>
    <row r="31" spans="1:2">
      <c r="A31" s="27" t="s">
        <v>58</v>
      </c>
      <c r="B31" s="27"/>
    </row>
    <row r="32" spans="1:2">
      <c r="A32" s="27" t="s">
        <v>59</v>
      </c>
      <c r="B32" s="27"/>
    </row>
    <row r="33" spans="1:2">
      <c r="A33" s="27" t="s">
        <v>60</v>
      </c>
      <c r="B33" s="27"/>
    </row>
    <row r="34" spans="1:2">
      <c r="A34" s="46" t="s">
        <v>10</v>
      </c>
      <c r="B34" s="51">
        <v>0</v>
      </c>
    </row>
    <row r="35" spans="1:2" ht="30">
      <c r="A35" s="49" t="s">
        <v>2</v>
      </c>
      <c r="B35" s="27"/>
    </row>
    <row r="36" spans="1:2" ht="30">
      <c r="A36" s="49" t="s">
        <v>3</v>
      </c>
      <c r="B36" s="27"/>
    </row>
    <row r="37" spans="1:2">
      <c r="A37" s="50" t="s">
        <v>4</v>
      </c>
      <c r="B37" s="27"/>
    </row>
    <row r="38" spans="1:2">
      <c r="A38" s="50" t="s">
        <v>5</v>
      </c>
      <c r="B38" s="27"/>
    </row>
    <row r="39" spans="1:2">
      <c r="A39" s="27" t="s">
        <v>8</v>
      </c>
      <c r="B39" s="27"/>
    </row>
    <row r="40" spans="1:2">
      <c r="A40" s="32" t="s">
        <v>6</v>
      </c>
      <c r="B40" s="27"/>
    </row>
    <row r="41" spans="1:2" ht="31.5">
      <c r="A41" s="52" t="s">
        <v>9</v>
      </c>
      <c r="B41" s="18"/>
    </row>
    <row r="42" spans="1:2" ht="15.75">
      <c r="A42" s="30" t="s">
        <v>508</v>
      </c>
      <c r="B42" s="31">
        <v>0</v>
      </c>
    </row>
  </sheetData>
  <mergeCells count="2">
    <mergeCell ref="A2:B2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  <headerFooter>
    <oddHeader>&amp;R6. melléklet a 10/2016. (V.10)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view="pageLayout" workbookViewId="0">
      <selection activeCell="E51" sqref="E5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259" t="s">
        <v>675</v>
      </c>
      <c r="B1" s="263"/>
      <c r="C1" s="263"/>
      <c r="D1" s="263"/>
      <c r="E1" s="263"/>
      <c r="F1" s="263"/>
      <c r="G1" s="263"/>
      <c r="H1" s="263"/>
      <c r="I1" s="263"/>
      <c r="J1" s="263"/>
    </row>
    <row r="2" spans="1:10" ht="46.5" customHeight="1">
      <c r="A2" s="264" t="s">
        <v>34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0" ht="16.5" customHeight="1">
      <c r="A3" s="44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71" t="s">
        <v>665</v>
      </c>
    </row>
    <row r="5" spans="1:10" ht="61.5" customHeight="1">
      <c r="A5" s="2" t="s">
        <v>71</v>
      </c>
      <c r="B5" s="3" t="s">
        <v>72</v>
      </c>
      <c r="C5" s="39" t="s">
        <v>550</v>
      </c>
      <c r="D5" s="39" t="s">
        <v>553</v>
      </c>
      <c r="E5" s="39" t="s">
        <v>554</v>
      </c>
      <c r="F5" s="39" t="s">
        <v>555</v>
      </c>
      <c r="G5" s="39" t="s">
        <v>559</v>
      </c>
      <c r="H5" s="39" t="s">
        <v>551</v>
      </c>
      <c r="I5" s="39" t="s">
        <v>552</v>
      </c>
      <c r="J5" s="39" t="s">
        <v>556</v>
      </c>
    </row>
    <row r="6" spans="1:10" ht="25.5">
      <c r="A6" s="27"/>
      <c r="B6" s="27"/>
      <c r="C6" s="27"/>
      <c r="D6" s="27"/>
      <c r="E6" s="27"/>
      <c r="F6" s="41" t="s">
        <v>560</v>
      </c>
      <c r="G6" s="40"/>
      <c r="H6" s="27"/>
      <c r="I6" s="27"/>
      <c r="J6" s="27"/>
    </row>
    <row r="7" spans="1:10">
      <c r="A7" s="11" t="s">
        <v>174</v>
      </c>
      <c r="B7" s="6" t="s">
        <v>175</v>
      </c>
      <c r="C7" s="27"/>
      <c r="D7" s="27"/>
      <c r="E7" s="27"/>
      <c r="F7" s="27"/>
      <c r="G7" s="27"/>
      <c r="H7" s="27"/>
      <c r="I7" s="27"/>
      <c r="J7" s="27"/>
    </row>
    <row r="8" spans="1:10">
      <c r="A8" s="11"/>
      <c r="B8" s="6"/>
      <c r="C8" s="27"/>
      <c r="D8" s="27"/>
      <c r="E8" s="27"/>
      <c r="F8" s="27"/>
      <c r="G8" s="27"/>
      <c r="H8" s="27"/>
      <c r="I8" s="27"/>
      <c r="J8" s="27"/>
    </row>
    <row r="9" spans="1:10">
      <c r="A9" s="11"/>
      <c r="B9" s="6"/>
      <c r="C9" s="27"/>
      <c r="D9" s="27"/>
      <c r="E9" s="27"/>
      <c r="F9" s="27"/>
      <c r="G9" s="27"/>
      <c r="H9" s="27"/>
      <c r="I9" s="27"/>
      <c r="J9" s="27"/>
    </row>
    <row r="10" spans="1:10">
      <c r="A10" s="11"/>
      <c r="B10" s="6"/>
      <c r="C10" s="27"/>
      <c r="D10" s="27"/>
      <c r="E10" s="27"/>
      <c r="F10" s="27"/>
      <c r="G10" s="27"/>
      <c r="H10" s="27"/>
      <c r="I10" s="27"/>
      <c r="J10" s="27"/>
    </row>
    <row r="11" spans="1:10">
      <c r="A11" s="11"/>
      <c r="B11" s="6"/>
      <c r="C11" s="27"/>
      <c r="D11" s="27"/>
      <c r="E11" s="27"/>
      <c r="F11" s="27"/>
      <c r="G11" s="27"/>
      <c r="H11" s="27"/>
      <c r="I11" s="27"/>
      <c r="J11" s="27"/>
    </row>
    <row r="12" spans="1:10">
      <c r="A12" s="11" t="s">
        <v>386</v>
      </c>
      <c r="B12" s="6" t="s">
        <v>176</v>
      </c>
      <c r="C12" s="27"/>
      <c r="D12" s="27"/>
      <c r="E12" s="27"/>
      <c r="F12" s="27"/>
      <c r="G12" s="27"/>
      <c r="H12" s="27"/>
      <c r="I12" s="27"/>
      <c r="J12" s="27"/>
    </row>
    <row r="13" spans="1:10">
      <c r="A13" s="11"/>
      <c r="B13" s="6"/>
      <c r="C13" s="27"/>
      <c r="D13" s="27"/>
      <c r="E13" s="27"/>
      <c r="F13" s="27"/>
      <c r="G13" s="27"/>
      <c r="H13" s="27"/>
      <c r="I13" s="27"/>
      <c r="J13" s="27"/>
    </row>
    <row r="14" spans="1:10">
      <c r="A14" s="11"/>
      <c r="B14" s="6"/>
      <c r="C14" s="27"/>
      <c r="D14" s="27"/>
      <c r="E14" s="27"/>
      <c r="F14" s="27"/>
      <c r="G14" s="27"/>
      <c r="H14" s="27"/>
      <c r="I14" s="27"/>
      <c r="J14" s="27"/>
    </row>
    <row r="15" spans="1:10">
      <c r="A15" s="11"/>
      <c r="B15" s="6"/>
      <c r="C15" s="27"/>
      <c r="D15" s="27"/>
      <c r="E15" s="27"/>
      <c r="F15" s="27"/>
      <c r="G15" s="27"/>
      <c r="H15" s="27"/>
      <c r="I15" s="27"/>
      <c r="J15" s="27"/>
    </row>
    <row r="16" spans="1:10">
      <c r="A16" s="11"/>
      <c r="B16" s="6"/>
      <c r="C16" s="27"/>
      <c r="D16" s="27"/>
      <c r="E16" s="27"/>
      <c r="F16" s="27"/>
      <c r="G16" s="27"/>
      <c r="H16" s="27"/>
      <c r="I16" s="27"/>
      <c r="J16" s="27"/>
    </row>
    <row r="17" spans="1:10">
      <c r="A17" s="5" t="s">
        <v>177</v>
      </c>
      <c r="B17" s="6" t="s">
        <v>178</v>
      </c>
      <c r="C17" s="27"/>
      <c r="D17" s="27"/>
      <c r="E17" s="27"/>
      <c r="F17" s="27"/>
      <c r="G17" s="27"/>
      <c r="H17" s="27"/>
      <c r="I17" s="27"/>
      <c r="J17" s="27"/>
    </row>
    <row r="18" spans="1:10">
      <c r="A18" s="5"/>
      <c r="B18" s="6"/>
      <c r="C18" s="27"/>
      <c r="D18" s="27"/>
      <c r="E18" s="27"/>
      <c r="F18" s="27"/>
      <c r="G18" s="27"/>
      <c r="H18" s="27"/>
      <c r="I18" s="27"/>
      <c r="J18" s="27"/>
    </row>
    <row r="19" spans="1:10">
      <c r="A19" s="5"/>
      <c r="B19" s="6"/>
      <c r="C19" s="27"/>
      <c r="D19" s="27"/>
      <c r="E19" s="27"/>
      <c r="F19" s="27"/>
      <c r="G19" s="27"/>
      <c r="H19" s="27"/>
      <c r="I19" s="27"/>
      <c r="J19" s="27"/>
    </row>
    <row r="20" spans="1:10">
      <c r="A20" s="11" t="s">
        <v>179</v>
      </c>
      <c r="B20" s="6" t="s">
        <v>180</v>
      </c>
      <c r="C20" s="27"/>
      <c r="D20" s="27"/>
      <c r="E20" s="27"/>
      <c r="F20" s="27"/>
      <c r="G20" s="27"/>
      <c r="H20" s="27"/>
      <c r="I20" s="27"/>
      <c r="J20" s="27"/>
    </row>
    <row r="21" spans="1:10">
      <c r="A21" s="11"/>
      <c r="B21" s="6"/>
      <c r="C21" s="27"/>
      <c r="D21" s="27"/>
      <c r="E21" s="27"/>
      <c r="F21" s="27"/>
      <c r="G21" s="27"/>
      <c r="H21" s="27"/>
      <c r="I21" s="27"/>
      <c r="J21" s="27"/>
    </row>
    <row r="22" spans="1:10">
      <c r="A22" s="11"/>
      <c r="B22" s="6"/>
      <c r="C22" s="27"/>
      <c r="D22" s="27"/>
      <c r="E22" s="27"/>
      <c r="F22" s="27"/>
      <c r="G22" s="27"/>
      <c r="H22" s="27"/>
      <c r="I22" s="27"/>
      <c r="J22" s="27"/>
    </row>
    <row r="23" spans="1:10">
      <c r="A23" s="11" t="s">
        <v>181</v>
      </c>
      <c r="B23" s="6" t="s">
        <v>182</v>
      </c>
      <c r="C23" s="27"/>
      <c r="D23" s="27"/>
      <c r="E23" s="27"/>
      <c r="F23" s="27"/>
      <c r="G23" s="27"/>
      <c r="H23" s="27"/>
      <c r="I23" s="27"/>
      <c r="J23" s="27"/>
    </row>
    <row r="24" spans="1:10">
      <c r="A24" s="11"/>
      <c r="B24" s="6"/>
      <c r="C24" s="27"/>
      <c r="D24" s="27"/>
      <c r="E24" s="27"/>
      <c r="F24" s="27"/>
      <c r="G24" s="27"/>
      <c r="H24" s="27"/>
      <c r="I24" s="27"/>
      <c r="J24" s="27"/>
    </row>
    <row r="25" spans="1:10">
      <c r="A25" s="11"/>
      <c r="B25" s="6"/>
      <c r="C25" s="27"/>
      <c r="D25" s="27"/>
      <c r="E25" s="27"/>
      <c r="F25" s="27"/>
      <c r="G25" s="27"/>
      <c r="H25" s="27"/>
      <c r="I25" s="27"/>
      <c r="J25" s="27"/>
    </row>
    <row r="26" spans="1:10">
      <c r="A26" s="5" t="s">
        <v>183</v>
      </c>
      <c r="B26" s="6" t="s">
        <v>184</v>
      </c>
      <c r="C26" s="27"/>
      <c r="D26" s="27"/>
      <c r="E26" s="27"/>
      <c r="F26" s="27"/>
      <c r="G26" s="27"/>
      <c r="H26" s="27"/>
      <c r="I26" s="27"/>
      <c r="J26" s="27"/>
    </row>
    <row r="27" spans="1:10">
      <c r="A27" s="5" t="s">
        <v>185</v>
      </c>
      <c r="B27" s="6" t="s">
        <v>186</v>
      </c>
      <c r="C27" s="27"/>
      <c r="D27" s="27"/>
      <c r="E27" s="27"/>
      <c r="F27" s="27"/>
      <c r="G27" s="27"/>
      <c r="H27" s="27"/>
      <c r="I27" s="27"/>
      <c r="J27" s="27"/>
    </row>
    <row r="28" spans="1:10" ht="15.75">
      <c r="A28" s="248" t="s">
        <v>387</v>
      </c>
      <c r="B28" s="175" t="s">
        <v>187</v>
      </c>
      <c r="C28" s="250"/>
      <c r="D28" s="250"/>
      <c r="E28" s="250"/>
      <c r="F28" s="250"/>
      <c r="G28" s="250"/>
      <c r="H28" s="250"/>
      <c r="I28" s="250"/>
      <c r="J28" s="250"/>
    </row>
    <row r="29" spans="1:10">
      <c r="A29" s="11" t="s">
        <v>188</v>
      </c>
      <c r="B29" s="6" t="s">
        <v>189</v>
      </c>
      <c r="C29" s="27"/>
      <c r="D29" s="27"/>
      <c r="E29" s="27"/>
      <c r="F29" s="69"/>
      <c r="G29" s="27"/>
      <c r="H29" s="70"/>
      <c r="I29" s="70"/>
      <c r="J29" s="27"/>
    </row>
    <row r="30" spans="1:10">
      <c r="A30" s="11"/>
      <c r="B30" s="6"/>
      <c r="C30" s="27"/>
      <c r="D30" s="27"/>
      <c r="E30" s="27"/>
      <c r="F30" s="27"/>
      <c r="G30" s="27"/>
      <c r="H30" s="27"/>
      <c r="I30" s="27"/>
      <c r="J30" s="27"/>
    </row>
    <row r="31" spans="1:10">
      <c r="A31" s="11"/>
      <c r="B31" s="6"/>
      <c r="C31" s="27"/>
      <c r="D31" s="27"/>
      <c r="E31" s="27"/>
      <c r="F31" s="27"/>
      <c r="G31" s="27"/>
      <c r="H31" s="27"/>
      <c r="I31" s="27"/>
      <c r="J31" s="27"/>
    </row>
    <row r="32" spans="1:10">
      <c r="A32" s="11"/>
      <c r="B32" s="6"/>
      <c r="C32" s="27"/>
      <c r="D32" s="27"/>
      <c r="E32" s="27"/>
      <c r="F32" s="27"/>
      <c r="G32" s="27"/>
      <c r="H32" s="27"/>
      <c r="I32" s="27"/>
      <c r="J32" s="27"/>
    </row>
    <row r="33" spans="1:10">
      <c r="A33" s="11"/>
      <c r="B33" s="6"/>
      <c r="C33" s="27"/>
      <c r="D33" s="27"/>
      <c r="E33" s="27"/>
      <c r="F33" s="27"/>
      <c r="G33" s="27"/>
      <c r="H33" s="27"/>
      <c r="I33" s="27"/>
      <c r="J33" s="27"/>
    </row>
    <row r="34" spans="1:10">
      <c r="A34" s="11" t="s">
        <v>190</v>
      </c>
      <c r="B34" s="6" t="s">
        <v>191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1"/>
      <c r="B35" s="6"/>
      <c r="C35" s="27"/>
      <c r="D35" s="27"/>
      <c r="E35" s="27"/>
      <c r="F35" s="27"/>
      <c r="G35" s="27"/>
      <c r="H35" s="27"/>
      <c r="I35" s="27"/>
      <c r="J35" s="27"/>
    </row>
    <row r="36" spans="1:10">
      <c r="A36" s="11"/>
      <c r="B36" s="6"/>
      <c r="C36" s="27"/>
      <c r="D36" s="27"/>
      <c r="E36" s="27"/>
      <c r="F36" s="27"/>
      <c r="G36" s="27"/>
      <c r="H36" s="27"/>
      <c r="I36" s="27"/>
      <c r="J36" s="27"/>
    </row>
    <row r="37" spans="1:10">
      <c r="A37" s="11"/>
      <c r="B37" s="6"/>
      <c r="C37" s="27"/>
      <c r="D37" s="27"/>
      <c r="E37" s="27"/>
      <c r="F37" s="27"/>
      <c r="G37" s="27"/>
      <c r="H37" s="27"/>
      <c r="I37" s="27"/>
      <c r="J37" s="27"/>
    </row>
    <row r="38" spans="1:10">
      <c r="A38" s="11"/>
      <c r="B38" s="6"/>
      <c r="C38" s="27"/>
      <c r="D38" s="27"/>
      <c r="E38" s="27"/>
      <c r="F38" s="27"/>
      <c r="G38" s="27"/>
      <c r="H38" s="27"/>
      <c r="I38" s="27"/>
      <c r="J38" s="27"/>
    </row>
    <row r="39" spans="1:10">
      <c r="A39" s="11" t="s">
        <v>192</v>
      </c>
      <c r="B39" s="6" t="s">
        <v>193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11" t="s">
        <v>194</v>
      </c>
      <c r="B40" s="6" t="s">
        <v>195</v>
      </c>
      <c r="C40" s="27"/>
      <c r="D40" s="27"/>
      <c r="E40" s="27"/>
      <c r="F40" s="69"/>
      <c r="G40" s="27"/>
      <c r="H40" s="70"/>
      <c r="I40" s="70"/>
      <c r="J40" s="27"/>
    </row>
    <row r="41" spans="1:10" ht="15.75">
      <c r="A41" s="248" t="s">
        <v>388</v>
      </c>
      <c r="B41" s="175" t="s">
        <v>196</v>
      </c>
      <c r="C41" s="250"/>
      <c r="D41" s="250"/>
      <c r="E41" s="250"/>
      <c r="F41" s="186"/>
      <c r="G41" s="186"/>
      <c r="H41" s="251"/>
      <c r="I41" s="251"/>
      <c r="J41" s="250"/>
    </row>
    <row r="42" spans="1:10" ht="78.75">
      <c r="A42" s="252" t="s">
        <v>41</v>
      </c>
      <c r="B42" s="180"/>
      <c r="C42" s="180">
        <v>0</v>
      </c>
      <c r="D42" s="180">
        <v>0</v>
      </c>
      <c r="E42" s="180">
        <v>0</v>
      </c>
      <c r="F42" s="180">
        <v>0</v>
      </c>
      <c r="G42" s="180">
        <v>0</v>
      </c>
      <c r="H42" s="180">
        <v>0</v>
      </c>
      <c r="I42" s="180">
        <v>0</v>
      </c>
      <c r="J42" s="180">
        <v>0</v>
      </c>
    </row>
    <row r="43" spans="1:10" ht="15.75">
      <c r="A43" s="39" t="s">
        <v>42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5.75">
      <c r="A44" s="39" t="s">
        <v>42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.75">
      <c r="A45" s="39" t="s">
        <v>42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0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0">
      <c r="A48" s="58" t="s">
        <v>40</v>
      </c>
    </row>
    <row r="49" spans="1:1">
      <c r="A49" s="61"/>
    </row>
    <row r="50" spans="1:1" ht="25.5">
      <c r="A50" s="59" t="s">
        <v>49</v>
      </c>
    </row>
    <row r="51" spans="1:1" ht="51">
      <c r="A51" s="59" t="s">
        <v>35</v>
      </c>
    </row>
    <row r="52" spans="1:1" ht="25.5">
      <c r="A52" s="59" t="s">
        <v>36</v>
      </c>
    </row>
    <row r="53" spans="1:1" ht="25.5">
      <c r="A53" s="59" t="s">
        <v>37</v>
      </c>
    </row>
    <row r="54" spans="1:1" ht="38.25">
      <c r="A54" s="59" t="s">
        <v>38</v>
      </c>
    </row>
    <row r="55" spans="1:1" ht="25.5">
      <c r="A55" s="59" t="s">
        <v>39</v>
      </c>
    </row>
    <row r="56" spans="1:1" ht="38.25">
      <c r="A56" s="59" t="s">
        <v>50</v>
      </c>
    </row>
    <row r="57" spans="1:1" ht="51">
      <c r="A57" s="60" t="s">
        <v>51</v>
      </c>
    </row>
  </sheetData>
  <mergeCells count="2">
    <mergeCell ref="A2:J2"/>
    <mergeCell ref="A1:J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  <headerFooter>
    <oddHeader>&amp;R7. melléklet a 10/2016. (V.10) 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Layout" topLeftCell="A4" workbookViewId="0">
      <selection activeCell="E30" sqref="E30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59" t="s">
        <v>675</v>
      </c>
      <c r="B1" s="263"/>
      <c r="C1" s="263"/>
      <c r="D1" s="263"/>
      <c r="E1" s="263"/>
      <c r="F1" s="263"/>
      <c r="G1" s="263"/>
      <c r="H1" s="263"/>
    </row>
    <row r="2" spans="1:9" ht="82.5" customHeight="1">
      <c r="A2" s="262" t="s">
        <v>43</v>
      </c>
      <c r="B2" s="264"/>
      <c r="C2" s="264"/>
      <c r="D2" s="264"/>
      <c r="E2" s="264"/>
      <c r="F2" s="264"/>
      <c r="G2" s="264"/>
      <c r="H2" s="264"/>
    </row>
    <row r="3" spans="1:9" ht="20.25" customHeight="1">
      <c r="A3" s="42"/>
      <c r="B3" s="43"/>
      <c r="C3" s="43"/>
      <c r="D3" s="43"/>
      <c r="E3" s="43"/>
      <c r="F3" s="43"/>
      <c r="G3" s="43"/>
      <c r="H3" s="43"/>
    </row>
    <row r="4" spans="1:9">
      <c r="A4" s="71" t="s">
        <v>665</v>
      </c>
    </row>
    <row r="5" spans="1:9" ht="86.25" customHeight="1">
      <c r="A5" s="2" t="s">
        <v>71</v>
      </c>
      <c r="B5" s="3" t="s">
        <v>72</v>
      </c>
      <c r="C5" s="39" t="s">
        <v>551</v>
      </c>
      <c r="D5" s="39" t="s">
        <v>552</v>
      </c>
      <c r="E5" s="39" t="s">
        <v>557</v>
      </c>
      <c r="F5" s="62"/>
      <c r="G5" s="63"/>
      <c r="H5" s="63"/>
      <c r="I5" s="63"/>
    </row>
    <row r="6" spans="1:9">
      <c r="A6" s="16" t="s">
        <v>464</v>
      </c>
      <c r="B6" s="5" t="s">
        <v>337</v>
      </c>
      <c r="C6" s="70"/>
      <c r="D6" s="70"/>
      <c r="E6" s="40"/>
      <c r="F6" s="64"/>
      <c r="G6" s="65"/>
      <c r="H6" s="65"/>
      <c r="I6" s="65"/>
    </row>
    <row r="7" spans="1:9">
      <c r="A7" s="34" t="s">
        <v>210</v>
      </c>
      <c r="B7" s="34" t="s">
        <v>337</v>
      </c>
      <c r="C7" s="27"/>
      <c r="D7" s="27"/>
      <c r="E7" s="27"/>
      <c r="F7" s="64"/>
      <c r="G7" s="65"/>
      <c r="H7" s="65"/>
      <c r="I7" s="65"/>
    </row>
    <row r="8" spans="1:9" ht="30">
      <c r="A8" s="10" t="s">
        <v>338</v>
      </c>
      <c r="B8" s="5" t="s">
        <v>339</v>
      </c>
      <c r="C8" s="27"/>
      <c r="D8" s="27"/>
      <c r="E8" s="27"/>
      <c r="F8" s="64"/>
      <c r="G8" s="65"/>
      <c r="H8" s="65"/>
      <c r="I8" s="65"/>
    </row>
    <row r="9" spans="1:9">
      <c r="A9" s="16" t="s">
        <v>505</v>
      </c>
      <c r="B9" s="5" t="s">
        <v>340</v>
      </c>
      <c r="C9" s="27"/>
      <c r="D9" s="27"/>
      <c r="E9" s="27"/>
      <c r="F9" s="64"/>
      <c r="G9" s="65"/>
      <c r="H9" s="65"/>
      <c r="I9" s="65"/>
    </row>
    <row r="10" spans="1:9">
      <c r="A10" s="34" t="s">
        <v>210</v>
      </c>
      <c r="B10" s="34" t="s">
        <v>340</v>
      </c>
      <c r="C10" s="27"/>
      <c r="D10" s="27"/>
      <c r="E10" s="27"/>
      <c r="F10" s="64"/>
      <c r="G10" s="65"/>
      <c r="H10" s="65"/>
      <c r="I10" s="65"/>
    </row>
    <row r="11" spans="1:9">
      <c r="A11" s="9" t="s">
        <v>484</v>
      </c>
      <c r="B11" s="7" t="s">
        <v>341</v>
      </c>
      <c r="C11" s="27"/>
      <c r="D11" s="27"/>
      <c r="E11" s="27"/>
      <c r="F11" s="64"/>
      <c r="G11" s="65"/>
      <c r="H11" s="65"/>
      <c r="I11" s="65"/>
    </row>
    <row r="12" spans="1:9">
      <c r="A12" s="10" t="s">
        <v>506</v>
      </c>
      <c r="B12" s="5" t="s">
        <v>342</v>
      </c>
      <c r="C12" s="27"/>
      <c r="D12" s="27"/>
      <c r="E12" s="27"/>
      <c r="F12" s="64"/>
      <c r="G12" s="65"/>
      <c r="H12" s="65"/>
      <c r="I12" s="65"/>
    </row>
    <row r="13" spans="1:9">
      <c r="A13" s="34" t="s">
        <v>218</v>
      </c>
      <c r="B13" s="34" t="s">
        <v>342</v>
      </c>
      <c r="C13" s="27"/>
      <c r="D13" s="27"/>
      <c r="E13" s="27"/>
      <c r="F13" s="64"/>
      <c r="G13" s="65"/>
      <c r="H13" s="65"/>
      <c r="I13" s="65"/>
    </row>
    <row r="14" spans="1:9">
      <c r="A14" s="16" t="s">
        <v>343</v>
      </c>
      <c r="B14" s="5" t="s">
        <v>344</v>
      </c>
      <c r="C14" s="27"/>
      <c r="D14" s="27"/>
      <c r="E14" s="27"/>
      <c r="F14" s="64"/>
      <c r="G14" s="65"/>
      <c r="H14" s="65"/>
      <c r="I14" s="65"/>
    </row>
    <row r="15" spans="1:9">
      <c r="A15" s="11" t="s">
        <v>507</v>
      </c>
      <c r="B15" s="5" t="s">
        <v>345</v>
      </c>
      <c r="C15" s="24"/>
      <c r="D15" s="24"/>
      <c r="E15" s="24"/>
      <c r="F15" s="66"/>
      <c r="G15" s="20"/>
      <c r="H15" s="20"/>
      <c r="I15" s="20"/>
    </row>
    <row r="16" spans="1:9">
      <c r="A16" s="34" t="s">
        <v>219</v>
      </c>
      <c r="B16" s="34" t="s">
        <v>345</v>
      </c>
      <c r="C16" s="24"/>
      <c r="D16" s="24"/>
      <c r="E16" s="24"/>
      <c r="F16" s="66"/>
      <c r="G16" s="20"/>
      <c r="H16" s="20"/>
      <c r="I16" s="20"/>
    </row>
    <row r="17" spans="1:9">
      <c r="A17" s="16" t="s">
        <v>346</v>
      </c>
      <c r="B17" s="5" t="s">
        <v>347</v>
      </c>
      <c r="C17" s="24"/>
      <c r="D17" s="24"/>
      <c r="E17" s="24"/>
      <c r="F17" s="66"/>
      <c r="G17" s="20"/>
      <c r="H17" s="20"/>
      <c r="I17" s="20"/>
    </row>
    <row r="18" spans="1:9">
      <c r="A18" s="17" t="s">
        <v>485</v>
      </c>
      <c r="B18" s="7" t="s">
        <v>348</v>
      </c>
      <c r="C18" s="24"/>
      <c r="D18" s="24"/>
      <c r="E18" s="24"/>
      <c r="F18" s="66"/>
      <c r="G18" s="20"/>
      <c r="H18" s="20"/>
      <c r="I18" s="20"/>
    </row>
    <row r="19" spans="1:9">
      <c r="A19" s="10" t="s">
        <v>363</v>
      </c>
      <c r="B19" s="5" t="s">
        <v>364</v>
      </c>
      <c r="C19" s="24"/>
      <c r="D19" s="24"/>
      <c r="E19" s="24"/>
      <c r="F19" s="66"/>
      <c r="G19" s="20"/>
      <c r="H19" s="20"/>
      <c r="I19" s="20"/>
    </row>
    <row r="20" spans="1:9">
      <c r="A20" s="11" t="s">
        <v>365</v>
      </c>
      <c r="B20" s="5" t="s">
        <v>366</v>
      </c>
      <c r="C20" s="24"/>
      <c r="D20" s="24"/>
      <c r="E20" s="24"/>
      <c r="F20" s="66"/>
      <c r="G20" s="20"/>
      <c r="H20" s="20"/>
      <c r="I20" s="20"/>
    </row>
    <row r="21" spans="1:9">
      <c r="A21" s="16" t="s">
        <v>367</v>
      </c>
      <c r="B21" s="5" t="s">
        <v>368</v>
      </c>
      <c r="C21" s="24"/>
      <c r="D21" s="24"/>
      <c r="E21" s="24"/>
      <c r="F21" s="66"/>
      <c r="G21" s="20"/>
      <c r="H21" s="20"/>
      <c r="I21" s="20"/>
    </row>
    <row r="22" spans="1:9">
      <c r="A22" s="16" t="s">
        <v>469</v>
      </c>
      <c r="B22" s="5" t="s">
        <v>369</v>
      </c>
      <c r="C22" s="24"/>
      <c r="D22" s="24"/>
      <c r="E22" s="24"/>
      <c r="F22" s="66"/>
      <c r="G22" s="20"/>
      <c r="H22" s="20"/>
      <c r="I22" s="20"/>
    </row>
    <row r="23" spans="1:9">
      <c r="A23" s="34" t="s">
        <v>244</v>
      </c>
      <c r="B23" s="34" t="s">
        <v>369</v>
      </c>
      <c r="C23" s="24"/>
      <c r="D23" s="24"/>
      <c r="E23" s="24"/>
      <c r="F23" s="66"/>
      <c r="G23" s="20"/>
      <c r="H23" s="20"/>
      <c r="I23" s="20"/>
    </row>
    <row r="24" spans="1:9">
      <c r="A24" s="34" t="s">
        <v>245</v>
      </c>
      <c r="B24" s="34" t="s">
        <v>369</v>
      </c>
      <c r="C24" s="24"/>
      <c r="D24" s="24"/>
      <c r="E24" s="24"/>
      <c r="F24" s="66"/>
      <c r="G24" s="20"/>
      <c r="H24" s="20"/>
      <c r="I24" s="20"/>
    </row>
    <row r="25" spans="1:9">
      <c r="A25" s="35" t="s">
        <v>246</v>
      </c>
      <c r="B25" s="35" t="s">
        <v>369</v>
      </c>
      <c r="C25" s="24"/>
      <c r="D25" s="24"/>
      <c r="E25" s="24"/>
      <c r="F25" s="66"/>
      <c r="G25" s="20"/>
      <c r="H25" s="20"/>
      <c r="I25" s="20"/>
    </row>
    <row r="26" spans="1:9">
      <c r="A26" s="36" t="s">
        <v>488</v>
      </c>
      <c r="B26" s="26" t="s">
        <v>370</v>
      </c>
      <c r="C26" s="24"/>
      <c r="D26" s="24"/>
      <c r="E26" s="24"/>
      <c r="F26" s="66"/>
      <c r="G26" s="20"/>
      <c r="H26" s="20"/>
      <c r="I26" s="20"/>
    </row>
    <row r="27" spans="1:9">
      <c r="A27" s="56"/>
      <c r="B27" s="57"/>
    </row>
    <row r="28" spans="1:9" ht="47.25" customHeight="1">
      <c r="A28" s="2" t="s">
        <v>71</v>
      </c>
      <c r="B28" s="3" t="s">
        <v>72</v>
      </c>
      <c r="C28" s="191" t="s">
        <v>558</v>
      </c>
      <c r="D28" s="191" t="s">
        <v>27</v>
      </c>
      <c r="E28" s="191" t="s">
        <v>45</v>
      </c>
      <c r="F28" s="191" t="s">
        <v>674</v>
      </c>
      <c r="G28" s="66"/>
      <c r="H28" s="20"/>
    </row>
    <row r="29" spans="1:9" ht="26.25">
      <c r="A29" s="67" t="s">
        <v>26</v>
      </c>
      <c r="B29" s="76"/>
      <c r="C29" s="188"/>
      <c r="D29" s="188"/>
      <c r="E29" s="188"/>
      <c r="F29" s="188"/>
      <c r="G29" s="66"/>
      <c r="H29" s="20"/>
    </row>
    <row r="30" spans="1:9" ht="15.75">
      <c r="A30" s="68" t="s">
        <v>47</v>
      </c>
      <c r="B30" s="189"/>
      <c r="C30" s="188">
        <v>3812</v>
      </c>
      <c r="D30" s="190">
        <f>C30*1.002</f>
        <v>3819.6239999999998</v>
      </c>
      <c r="E30" s="190">
        <f>D30*1.002</f>
        <v>3827.2632479999997</v>
      </c>
      <c r="F30" s="190">
        <f>E30*1.002</f>
        <v>3834.9177744959998</v>
      </c>
      <c r="G30" s="66"/>
      <c r="H30" s="20"/>
    </row>
    <row r="31" spans="1:9" ht="45">
      <c r="A31" s="68" t="s">
        <v>23</v>
      </c>
      <c r="B31" s="189"/>
      <c r="C31" s="188"/>
      <c r="D31" s="190">
        <f t="shared" ref="D31:F36" si="0">C31*1.002</f>
        <v>0</v>
      </c>
      <c r="E31" s="190">
        <f t="shared" si="0"/>
        <v>0</v>
      </c>
      <c r="F31" s="190">
        <f t="shared" si="0"/>
        <v>0</v>
      </c>
      <c r="G31" s="66"/>
      <c r="H31" s="20"/>
    </row>
    <row r="32" spans="1:9" ht="15.75">
      <c r="A32" s="68" t="s">
        <v>24</v>
      </c>
      <c r="B32" s="189"/>
      <c r="C32" s="188"/>
      <c r="D32" s="190">
        <f t="shared" si="0"/>
        <v>0</v>
      </c>
      <c r="E32" s="190">
        <f t="shared" si="0"/>
        <v>0</v>
      </c>
      <c r="F32" s="190">
        <f t="shared" si="0"/>
        <v>0</v>
      </c>
      <c r="G32" s="66"/>
      <c r="H32" s="20"/>
    </row>
    <row r="33" spans="1:8" ht="30.75" customHeight="1">
      <c r="A33" s="68" t="s">
        <v>25</v>
      </c>
      <c r="B33" s="189"/>
      <c r="C33" s="188"/>
      <c r="D33" s="190">
        <f t="shared" si="0"/>
        <v>0</v>
      </c>
      <c r="E33" s="190">
        <f t="shared" si="0"/>
        <v>0</v>
      </c>
      <c r="F33" s="190">
        <f t="shared" si="0"/>
        <v>0</v>
      </c>
      <c r="G33" s="66"/>
      <c r="H33" s="20"/>
    </row>
    <row r="34" spans="1:8" ht="15.75">
      <c r="A34" s="68" t="s">
        <v>48</v>
      </c>
      <c r="B34" s="189"/>
      <c r="C34" s="188">
        <v>28</v>
      </c>
      <c r="D34" s="190">
        <f t="shared" si="0"/>
        <v>28.056000000000001</v>
      </c>
      <c r="E34" s="190">
        <f t="shared" si="0"/>
        <v>28.112112</v>
      </c>
      <c r="F34" s="190">
        <f t="shared" si="0"/>
        <v>28.168336224000001</v>
      </c>
      <c r="G34" s="66"/>
      <c r="H34" s="20"/>
    </row>
    <row r="35" spans="1:8" ht="21" customHeight="1">
      <c r="A35" s="68" t="s">
        <v>46</v>
      </c>
      <c r="B35" s="189"/>
      <c r="C35" s="188"/>
      <c r="D35" s="190">
        <f t="shared" si="0"/>
        <v>0</v>
      </c>
      <c r="E35" s="190">
        <f t="shared" si="0"/>
        <v>0</v>
      </c>
      <c r="F35" s="190">
        <f t="shared" si="0"/>
        <v>0</v>
      </c>
      <c r="G35" s="66"/>
      <c r="H35" s="20"/>
    </row>
    <row r="36" spans="1:8">
      <c r="A36" s="17" t="s">
        <v>14</v>
      </c>
      <c r="B36" s="189"/>
      <c r="C36" s="188">
        <f>SUM(C29:C35)</f>
        <v>3840</v>
      </c>
      <c r="D36" s="190">
        <f t="shared" si="0"/>
        <v>3847.68</v>
      </c>
      <c r="E36" s="190">
        <f t="shared" si="0"/>
        <v>3855.37536</v>
      </c>
      <c r="F36" s="190">
        <f t="shared" si="0"/>
        <v>3863.0861107199999</v>
      </c>
      <c r="G36" s="66"/>
      <c r="H36" s="20"/>
    </row>
    <row r="37" spans="1:8">
      <c r="A37" s="56"/>
      <c r="B37" s="57"/>
    </row>
    <row r="38" spans="1:8">
      <c r="A38" s="56"/>
      <c r="B38" s="57"/>
    </row>
    <row r="39" spans="1:8">
      <c r="A39" s="269" t="s">
        <v>44</v>
      </c>
      <c r="B39" s="269"/>
      <c r="C39" s="269"/>
      <c r="D39" s="269"/>
      <c r="E39" s="269"/>
    </row>
    <row r="40" spans="1:8">
      <c r="A40" s="269"/>
      <c r="B40" s="269"/>
      <c r="C40" s="269"/>
      <c r="D40" s="269"/>
      <c r="E40" s="269"/>
    </row>
    <row r="41" spans="1:8" ht="27.75" customHeight="1">
      <c r="A41" s="269"/>
      <c r="B41" s="269"/>
      <c r="C41" s="269"/>
      <c r="D41" s="269"/>
      <c r="E41" s="269"/>
    </row>
    <row r="42" spans="1:8">
      <c r="A42" s="56"/>
      <c r="B42" s="57"/>
    </row>
  </sheetData>
  <mergeCells count="3">
    <mergeCell ref="A2:H2"/>
    <mergeCell ref="A1:H1"/>
    <mergeCell ref="A39:E41"/>
  </mergeCells>
  <phoneticPr fontId="37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9" orientation="landscape" verticalDpi="300" r:id="rId2"/>
  <headerFooter>
    <oddHeader>&amp;R8. melléklet a 10/2016. (V.10) 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E20" sqref="E20"/>
    </sheetView>
  </sheetViews>
  <sheetFormatPr defaultRowHeight="15"/>
  <cols>
    <col min="1" max="1" width="36.42578125" style="193" customWidth="1"/>
    <col min="2" max="2" width="10.140625" style="193" customWidth="1"/>
    <col min="3" max="3" width="18.85546875" style="193" customWidth="1"/>
    <col min="4" max="4" width="17.28515625" style="193" customWidth="1"/>
    <col min="5" max="5" width="17.5703125" style="193" customWidth="1"/>
    <col min="6" max="6" width="17.7109375" style="193" customWidth="1"/>
    <col min="7" max="7" width="17.140625" style="193" customWidth="1"/>
    <col min="8" max="8" width="17.7109375" style="193" customWidth="1"/>
    <col min="9" max="16384" width="9.140625" style="193"/>
  </cols>
  <sheetData>
    <row r="1" spans="1:8" ht="30" customHeight="1">
      <c r="A1" s="270" t="s">
        <v>675</v>
      </c>
      <c r="B1" s="271"/>
      <c r="C1" s="271"/>
      <c r="D1" s="192"/>
      <c r="E1" s="192"/>
      <c r="F1" s="192"/>
      <c r="G1" s="192"/>
      <c r="H1" s="192"/>
    </row>
    <row r="2" spans="1:8" ht="23.25" customHeight="1">
      <c r="A2" s="272" t="s">
        <v>12</v>
      </c>
      <c r="B2" s="271"/>
      <c r="C2" s="271"/>
      <c r="D2" s="194"/>
      <c r="E2" s="194"/>
      <c r="F2" s="194"/>
      <c r="G2" s="194"/>
      <c r="H2" s="194"/>
    </row>
    <row r="3" spans="1:8" ht="18">
      <c r="A3" s="195"/>
    </row>
    <row r="4" spans="1:8">
      <c r="A4" s="196" t="s">
        <v>665</v>
      </c>
    </row>
    <row r="5" spans="1:8" ht="25.5">
      <c r="A5" s="197" t="s">
        <v>71</v>
      </c>
      <c r="B5" s="198" t="s">
        <v>72</v>
      </c>
      <c r="C5" s="199" t="s">
        <v>679</v>
      </c>
    </row>
    <row r="6" spans="1:8">
      <c r="A6" s="200"/>
      <c r="B6" s="200"/>
      <c r="C6" s="201"/>
    </row>
    <row r="7" spans="1:8">
      <c r="A7" s="200"/>
      <c r="B7" s="200"/>
      <c r="C7" s="201"/>
    </row>
    <row r="8" spans="1:8">
      <c r="A8" s="200"/>
      <c r="B8" s="200"/>
      <c r="C8" s="201"/>
    </row>
    <row r="9" spans="1:8">
      <c r="A9" s="200"/>
      <c r="B9" s="200"/>
      <c r="C9" s="201"/>
    </row>
    <row r="10" spans="1:8">
      <c r="A10" s="202" t="s">
        <v>548</v>
      </c>
      <c r="B10" s="203" t="s">
        <v>172</v>
      </c>
      <c r="C10" s="204">
        <v>0</v>
      </c>
    </row>
    <row r="11" spans="1:8">
      <c r="A11" s="202"/>
      <c r="B11" s="203"/>
      <c r="C11" s="201"/>
    </row>
    <row r="12" spans="1:8">
      <c r="A12" s="202"/>
      <c r="B12" s="203"/>
      <c r="C12" s="201"/>
    </row>
    <row r="13" spans="1:8">
      <c r="A13" s="202"/>
      <c r="B13" s="203"/>
      <c r="C13" s="201"/>
    </row>
    <row r="14" spans="1:8">
      <c r="A14" s="202"/>
      <c r="B14" s="203"/>
      <c r="C14" s="201"/>
    </row>
    <row r="15" spans="1:8">
      <c r="A15" s="202" t="s">
        <v>547</v>
      </c>
      <c r="B15" s="203" t="s">
        <v>172</v>
      </c>
      <c r="C15" s="204">
        <v>0</v>
      </c>
    </row>
  </sheetData>
  <mergeCells count="2">
    <mergeCell ref="A1:C1"/>
    <mergeCell ref="A2:C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>
    <oddHeader>&amp;R9. melléklet a 10/2016. (V.10)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24</vt:i4>
      </vt:variant>
    </vt:vector>
  </HeadingPairs>
  <TitlesOfParts>
    <vt:vector size="3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2016-05-04T06:26:18Z</cp:lastPrinted>
  <dcterms:created xsi:type="dcterms:W3CDTF">2014-01-03T21:48:14Z</dcterms:created>
  <dcterms:modified xsi:type="dcterms:W3CDTF">2016-05-17T07:25:28Z</dcterms:modified>
</cp:coreProperties>
</file>